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资料报表文档\0电子卖场\竞价\20250509\"/>
    </mc:Choice>
  </mc:AlternateContent>
  <xr:revisionPtr revIDLastSave="0" documentId="13_ncr:1_{352E75F1-DC1B-4E38-8AE7-B632A44966E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报价" sheetId="2" r:id="rId1"/>
  </sheets>
  <definedNames>
    <definedName name="_xlnm._FilterDatabase" localSheetId="0" hidden="1">报价!$A$2:$G$57</definedName>
    <definedName name="_xlnm.Print_Area" localSheetId="0">报价!#REF!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  <c r="F49" i="2"/>
  <c r="C50" i="2"/>
  <c r="F50" i="2"/>
  <c r="F51" i="2"/>
  <c r="F52" i="2"/>
  <c r="G35" i="2"/>
  <c r="C53" i="2"/>
  <c r="F53" i="2"/>
  <c r="F54" i="2"/>
  <c r="F55" i="2"/>
  <c r="F56" i="2"/>
  <c r="F57" i="2"/>
  <c r="G10" i="2"/>
  <c r="C23" i="2"/>
  <c r="F23" i="2"/>
  <c r="C24" i="2"/>
  <c r="F24" i="2"/>
  <c r="C25" i="2"/>
  <c r="F25" i="2"/>
  <c r="F26" i="2"/>
  <c r="F27" i="2"/>
  <c r="C28" i="2"/>
  <c r="F28" i="2"/>
  <c r="F29" i="2"/>
  <c r="F30" i="2"/>
  <c r="F31" i="2"/>
  <c r="F32" i="2"/>
  <c r="F58" i="2"/>
  <c r="C43" i="2"/>
  <c r="C44" i="2"/>
  <c r="F39" i="2"/>
  <c r="C41" i="2"/>
  <c r="C40" i="2"/>
  <c r="C18" i="2"/>
  <c r="C19" i="2"/>
  <c r="F14" i="2"/>
  <c r="C16" i="2"/>
  <c r="C15" i="2"/>
</calcChain>
</file>

<file path=xl/sharedStrings.xml><?xml version="1.0" encoding="utf-8"?>
<sst xmlns="http://schemas.openxmlformats.org/spreadsheetml/2006/main" count="135" uniqueCount="70">
  <si>
    <t>一</t>
  </si>
  <si>
    <t>基本参数</t>
  </si>
  <si>
    <t>列数</t>
  </si>
  <si>
    <t>层数</t>
  </si>
  <si>
    <t>单列组数</t>
  </si>
  <si>
    <t>总组数</t>
  </si>
  <si>
    <t>鸡舍尺寸：</t>
  </si>
  <si>
    <t>长（米）</t>
  </si>
  <si>
    <t>宽（米）</t>
  </si>
  <si>
    <t>高（米）</t>
  </si>
  <si>
    <t>鸡笼尺寸：</t>
  </si>
  <si>
    <t>长度cm</t>
  </si>
  <si>
    <t>深度
cm</t>
  </si>
  <si>
    <t>高度
cm</t>
  </si>
  <si>
    <t>单门长
cm</t>
  </si>
  <si>
    <t>每条笼门数（个）</t>
  </si>
  <si>
    <t>每栋饲养量：</t>
  </si>
  <si>
    <t>只/栋</t>
  </si>
  <si>
    <t>鸡只的占用面积：</t>
  </si>
  <si>
    <t>cm2/只鸡</t>
  </si>
  <si>
    <t>每门养殖数量：</t>
  </si>
  <si>
    <t>只/单门</t>
  </si>
  <si>
    <t>每条养殖数量：</t>
  </si>
  <si>
    <t>只/单条</t>
  </si>
  <si>
    <t>每组养殖数量：</t>
  </si>
  <si>
    <t>只/组</t>
  </si>
  <si>
    <t>二</t>
  </si>
  <si>
    <t>舍内设备</t>
  </si>
  <si>
    <t>序号</t>
  </si>
  <si>
    <t>品名及规格</t>
  </si>
  <si>
    <t>数量</t>
  </si>
  <si>
    <t>单位</t>
  </si>
  <si>
    <t>单价
（元）</t>
  </si>
  <si>
    <t>金额
（元）</t>
  </si>
  <si>
    <t>备注</t>
  </si>
  <si>
    <t>(一)</t>
  </si>
  <si>
    <t>笼架系统</t>
  </si>
  <si>
    <t>笼网</t>
  </si>
  <si>
    <t>组</t>
  </si>
  <si>
    <t>笼架</t>
  </si>
  <si>
    <t>个</t>
  </si>
  <si>
    <t>配件</t>
  </si>
  <si>
    <t>食槽</t>
  </si>
  <si>
    <t>米</t>
  </si>
  <si>
    <t>水管</t>
  </si>
  <si>
    <t>饮水器乳头</t>
  </si>
  <si>
    <t>手动扎笼枪含枪钉</t>
  </si>
  <si>
    <t>把</t>
  </si>
  <si>
    <t>1把手动扎笼枪配2盒M型枪钉</t>
  </si>
  <si>
    <t>运费</t>
  </si>
  <si>
    <t>套</t>
  </si>
  <si>
    <t>税费</t>
  </si>
  <si>
    <t>数电票（普通发票）</t>
  </si>
  <si>
    <t>合计金额：</t>
  </si>
  <si>
    <t>2把手动扎笼枪配4盒M型枪钉</t>
  </si>
  <si>
    <t>公鸡和蛋鸡合计金额：</t>
  </si>
  <si>
    <t>蛋鸡（鸭）笼与公鸭采精笼采购需求参数</t>
    <phoneticPr fontId="2" type="noConversion"/>
  </si>
  <si>
    <t>说明：</t>
    <phoneticPr fontId="2" type="noConversion"/>
  </si>
  <si>
    <t>由需方安排安装时工作人员食宿。</t>
    <phoneticPr fontId="2" type="noConversion"/>
  </si>
  <si>
    <t>安装前需方提供空气压缩机（气泵），鸡舍前、后端均需配备电源及安装电缆。</t>
    <phoneticPr fontId="2" type="noConversion"/>
  </si>
  <si>
    <t>材料：热镀锌丝</t>
    <phoneticPr fontId="2" type="noConversion"/>
  </si>
  <si>
    <t>材料：角铁</t>
    <phoneticPr fontId="2" type="noConversion"/>
  </si>
  <si>
    <t>1.水管固定钢丝扣卡
2.水管直通接头
3.水管三通及弯接头
4.不锈钢C钉
5.水箱减压装置等配件</t>
    <phoneticPr fontId="2" type="noConversion"/>
  </si>
  <si>
    <t>规格：8-9-13CM
配铁接头</t>
    <phoneticPr fontId="2" type="noConversion"/>
  </si>
  <si>
    <t>规格：25mm圆管
精选聚氯乙烯（PVC）原材料，稳定性更高，材料可靠，外表光亮美观，内壁光滑，摩擦阻力小，通透不结垢，密实不漏水。</t>
    <phoneticPr fontId="2" type="noConversion"/>
  </si>
  <si>
    <t>饮水器锥阀式乳头饮水线，控制主件进口不锈钢，360度饮水，出水量大于80ml/分钟；避免因水滴到鸡粪上面而导致的鸡舍内氨气浓度过高</t>
    <phoneticPr fontId="2" type="noConversion"/>
  </si>
  <si>
    <t>材料：热镀锌丝（竖拉门）</t>
    <phoneticPr fontId="2" type="noConversion"/>
  </si>
  <si>
    <t>1.水管固定钢丝扣卡
2.水管直通接头
3.水管三通及弯接头
4.C钉</t>
    <phoneticPr fontId="2" type="noConversion"/>
  </si>
  <si>
    <t>安装自动化设备需方委派1名专职人员陪同安装学习。</t>
    <phoneticPr fontId="2" type="noConversion"/>
  </si>
  <si>
    <t>不包含设备之外的电缆，需方自备。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</si>
</sst>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0" x14ac:knownFonts="1">
    <font>
      <sz val="11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微软雅黑"/>
      <family val="2"/>
      <charset val="134"/>
    </font>
    <font>
      <b/>
      <sz val="22"/>
      <name val="微软雅黑"/>
      <family val="2"/>
      <charset val="134"/>
    </font>
    <font>
      <sz val="12"/>
      <name val="微软雅黑"/>
      <family val="2"/>
      <charset val="134"/>
    </font>
    <font>
      <sz val="14"/>
      <name val="微软雅黑"/>
      <family val="2"/>
      <charset val="134"/>
    </font>
    <font>
      <b/>
      <sz val="14"/>
      <name val="宋体"/>
      <family val="3"/>
      <charset val="134"/>
    </font>
    <font>
      <b/>
      <sz val="12"/>
      <name val="微软雅黑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8" fontId="3" fillId="2" borderId="1" xfId="0" applyNumberFormat="1" applyFont="1" applyFill="1" applyBorder="1" applyAlignment="1">
      <alignment horizontal="left" vertical="center" wrapText="1"/>
    </xf>
    <xf numFmtId="178" fontId="3" fillId="2" borderId="2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left" vertical="center" wrapText="1"/>
    </xf>
    <xf numFmtId="178" fontId="8" fillId="3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178" fontId="6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58"/>
  <sheetViews>
    <sheetView tabSelected="1" zoomScale="85" zoomScaleNormal="85" workbookViewId="0">
      <selection activeCell="I8" sqref="I8"/>
    </sheetView>
  </sheetViews>
  <sheetFormatPr defaultColWidth="9" defaultRowHeight="13.5" x14ac:dyDescent="0.15"/>
  <cols>
    <col min="1" max="1" width="6.125" style="5" customWidth="1"/>
    <col min="2" max="2" width="24.125" style="5" customWidth="1"/>
    <col min="3" max="3" width="8.625" style="5" customWidth="1"/>
    <col min="4" max="4" width="5.25" style="5" customWidth="1"/>
    <col min="5" max="5" width="9" style="5" customWidth="1"/>
    <col min="6" max="6" width="9.875" style="5" customWidth="1"/>
    <col min="7" max="7" width="52.125" style="5" customWidth="1"/>
    <col min="8" max="8" width="12.625" style="5"/>
    <col min="9" max="16378" width="9.625" style="5"/>
    <col min="16379" max="16379" width="9" style="4"/>
    <col min="16380" max="16384" width="9.625" style="5"/>
  </cols>
  <sheetData>
    <row r="1" spans="1:7 16379:16379" ht="77.099999999999994" customHeight="1" x14ac:dyDescent="0.15">
      <c r="A1" s="3" t="s">
        <v>56</v>
      </c>
      <c r="B1" s="3"/>
      <c r="C1" s="3"/>
      <c r="D1" s="3"/>
      <c r="E1" s="3"/>
      <c r="F1" s="3"/>
      <c r="G1" s="3"/>
    </row>
    <row r="2" spans="1:7 16379:16379" ht="21" customHeight="1" x14ac:dyDescent="0.15">
      <c r="A2" s="6" t="s">
        <v>57</v>
      </c>
      <c r="B2" s="6"/>
      <c r="C2" s="6"/>
      <c r="D2" s="6"/>
      <c r="E2" s="6"/>
      <c r="F2" s="6"/>
      <c r="G2" s="6"/>
      <c r="XEY2" s="5"/>
    </row>
    <row r="3" spans="1:7 16379:16379" ht="21" customHeight="1" x14ac:dyDescent="0.15">
      <c r="A3" s="7">
        <v>2</v>
      </c>
      <c r="B3" s="6" t="s">
        <v>58</v>
      </c>
      <c r="C3" s="6"/>
      <c r="D3" s="6"/>
      <c r="E3" s="6"/>
      <c r="F3" s="6"/>
      <c r="G3" s="6"/>
      <c r="XEY3" s="5"/>
    </row>
    <row r="4" spans="1:7 16379:16379" ht="21" customHeight="1" x14ac:dyDescent="0.15">
      <c r="A4" s="7">
        <v>3</v>
      </c>
      <c r="B4" s="6" t="s">
        <v>69</v>
      </c>
      <c r="C4" s="6"/>
      <c r="D4" s="6"/>
      <c r="E4" s="6"/>
      <c r="F4" s="6"/>
      <c r="G4" s="6"/>
      <c r="XEY4" s="5"/>
    </row>
    <row r="5" spans="1:7 16379:16379" ht="21" customHeight="1" x14ac:dyDescent="0.15">
      <c r="A5" s="7">
        <v>4</v>
      </c>
      <c r="B5" s="6" t="s">
        <v>59</v>
      </c>
      <c r="C5" s="6"/>
      <c r="D5" s="6"/>
      <c r="E5" s="6"/>
      <c r="F5" s="6"/>
      <c r="G5" s="6"/>
      <c r="XEY5" s="5"/>
    </row>
    <row r="6" spans="1:7 16379:16379" ht="21" customHeight="1" x14ac:dyDescent="0.15">
      <c r="A6" s="7">
        <v>5</v>
      </c>
      <c r="B6" s="6" t="s">
        <v>68</v>
      </c>
      <c r="C6" s="6"/>
      <c r="D6" s="6"/>
      <c r="E6" s="6"/>
      <c r="F6" s="6"/>
      <c r="G6" s="6"/>
      <c r="XEY6" s="5"/>
    </row>
    <row r="7" spans="1:7 16379:16379" ht="21" customHeight="1" x14ac:dyDescent="0.15">
      <c r="A7" s="7">
        <v>6</v>
      </c>
      <c r="B7" s="6"/>
      <c r="C7" s="6"/>
      <c r="D7" s="6"/>
      <c r="E7" s="6"/>
      <c r="F7" s="6"/>
      <c r="G7" s="6"/>
      <c r="XEY7" s="5"/>
    </row>
    <row r="8" spans="1:7 16379:16379" ht="30.95" customHeight="1" x14ac:dyDescent="0.15">
      <c r="A8" s="7" t="s">
        <v>0</v>
      </c>
      <c r="B8" s="8" t="s">
        <v>1</v>
      </c>
      <c r="C8" s="8"/>
      <c r="D8" s="8"/>
      <c r="E8" s="8"/>
      <c r="F8" s="8"/>
      <c r="G8" s="8"/>
    </row>
    <row r="9" spans="1:7 16379:16379" ht="30.95" customHeight="1" x14ac:dyDescent="0.15">
      <c r="A9" s="6">
        <v>1</v>
      </c>
      <c r="B9" s="9" t="s">
        <v>2</v>
      </c>
      <c r="C9" s="10" t="s">
        <v>3</v>
      </c>
      <c r="D9" s="10"/>
      <c r="E9" s="10" t="s">
        <v>4</v>
      </c>
      <c r="F9" s="10"/>
      <c r="G9" s="11" t="s">
        <v>5</v>
      </c>
    </row>
    <row r="10" spans="1:7 16379:16379" ht="29.1" customHeight="1" x14ac:dyDescent="0.15">
      <c r="A10" s="6"/>
      <c r="B10" s="11">
        <v>2</v>
      </c>
      <c r="C10" s="10">
        <v>2</v>
      </c>
      <c r="D10" s="10"/>
      <c r="E10" s="10">
        <v>2</v>
      </c>
      <c r="F10" s="10"/>
      <c r="G10" s="11">
        <f>E10*B10</f>
        <v>4</v>
      </c>
    </row>
    <row r="11" spans="1:7 16379:16379" ht="24" customHeight="1" x14ac:dyDescent="0.15">
      <c r="A11" s="6">
        <v>2</v>
      </c>
      <c r="B11" s="6" t="s">
        <v>6</v>
      </c>
      <c r="C11" s="12" t="s">
        <v>7</v>
      </c>
      <c r="D11" s="12"/>
      <c r="E11" s="10" t="s">
        <v>8</v>
      </c>
      <c r="F11" s="10"/>
      <c r="G11" s="11" t="s">
        <v>9</v>
      </c>
    </row>
    <row r="12" spans="1:7 16379:16379" ht="24" customHeight="1" x14ac:dyDescent="0.15">
      <c r="A12" s="6"/>
      <c r="B12" s="6"/>
      <c r="C12" s="12"/>
      <c r="D12" s="12"/>
      <c r="E12" s="13"/>
      <c r="F12" s="13"/>
      <c r="G12" s="14"/>
    </row>
    <row r="13" spans="1:7 16379:16379" ht="33" customHeight="1" x14ac:dyDescent="0.15">
      <c r="A13" s="6">
        <v>3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9" t="s">
        <v>15</v>
      </c>
    </row>
    <row r="14" spans="1:7 16379:16379" ht="23.1" customHeight="1" x14ac:dyDescent="0.15">
      <c r="A14" s="6"/>
      <c r="B14" s="8"/>
      <c r="C14" s="11">
        <v>195</v>
      </c>
      <c r="D14" s="11">
        <v>40</v>
      </c>
      <c r="E14" s="11">
        <v>50</v>
      </c>
      <c r="F14" s="11">
        <f>C14/G14</f>
        <v>48.75</v>
      </c>
      <c r="G14" s="11">
        <v>4</v>
      </c>
    </row>
    <row r="15" spans="1:7 16379:16379" ht="27" customHeight="1" x14ac:dyDescent="0.15">
      <c r="A15" s="7">
        <v>4</v>
      </c>
      <c r="B15" s="7" t="s">
        <v>16</v>
      </c>
      <c r="C15" s="10">
        <f>C19*G10</f>
        <v>64</v>
      </c>
      <c r="D15" s="10"/>
      <c r="E15" s="6" t="s">
        <v>17</v>
      </c>
      <c r="F15" s="6"/>
      <c r="G15" s="6"/>
    </row>
    <row r="16" spans="1:7 16379:16379" ht="27" customHeight="1" x14ac:dyDescent="0.15">
      <c r="A16" s="7">
        <v>5</v>
      </c>
      <c r="B16" s="7" t="s">
        <v>18</v>
      </c>
      <c r="C16" s="10">
        <f>D14*F14/C17</f>
        <v>1950</v>
      </c>
      <c r="D16" s="10"/>
      <c r="E16" s="6" t="s">
        <v>19</v>
      </c>
      <c r="F16" s="6"/>
      <c r="G16" s="6"/>
    </row>
    <row r="17" spans="1:7 16379:16379" ht="32.1" customHeight="1" x14ac:dyDescent="0.15">
      <c r="A17" s="7">
        <v>6</v>
      </c>
      <c r="B17" s="7" t="s">
        <v>20</v>
      </c>
      <c r="C17" s="10">
        <v>1</v>
      </c>
      <c r="D17" s="10"/>
      <c r="E17" s="6" t="s">
        <v>21</v>
      </c>
      <c r="F17" s="6"/>
      <c r="G17" s="6"/>
    </row>
    <row r="18" spans="1:7 16379:16379" ht="32.1" customHeight="1" x14ac:dyDescent="0.15">
      <c r="A18" s="7">
        <v>7</v>
      </c>
      <c r="B18" s="7" t="s">
        <v>22</v>
      </c>
      <c r="C18" s="10">
        <f>C17*G14</f>
        <v>4</v>
      </c>
      <c r="D18" s="10"/>
      <c r="E18" s="6" t="s">
        <v>23</v>
      </c>
      <c r="F18" s="6"/>
      <c r="G18" s="6"/>
    </row>
    <row r="19" spans="1:7 16379:16379" ht="32.1" customHeight="1" x14ac:dyDescent="0.15">
      <c r="A19" s="7">
        <v>8</v>
      </c>
      <c r="B19" s="7" t="s">
        <v>24</v>
      </c>
      <c r="C19" s="10">
        <f>C18*C10*2</f>
        <v>16</v>
      </c>
      <c r="D19" s="10"/>
      <c r="E19" s="6" t="s">
        <v>25</v>
      </c>
      <c r="F19" s="6"/>
      <c r="G19" s="6"/>
    </row>
    <row r="20" spans="1:7 16379:16379" ht="21.95" customHeight="1" x14ac:dyDescent="0.15">
      <c r="A20" s="7" t="s">
        <v>26</v>
      </c>
      <c r="B20" s="15" t="s">
        <v>27</v>
      </c>
      <c r="C20" s="15"/>
      <c r="D20" s="15"/>
      <c r="E20" s="15"/>
      <c r="F20" s="15"/>
      <c r="G20" s="15"/>
    </row>
    <row r="21" spans="1:7 16379:16379" ht="42.95" customHeight="1" x14ac:dyDescent="0.15">
      <c r="A21" s="16" t="s">
        <v>28</v>
      </c>
      <c r="B21" s="17" t="s">
        <v>29</v>
      </c>
      <c r="C21" s="18" t="s">
        <v>30</v>
      </c>
      <c r="D21" s="18" t="s">
        <v>31</v>
      </c>
      <c r="E21" s="18" t="s">
        <v>32</v>
      </c>
      <c r="F21" s="18" t="s">
        <v>33</v>
      </c>
      <c r="G21" s="18" t="s">
        <v>34</v>
      </c>
    </row>
    <row r="22" spans="1:7 16379:16379" ht="33.950000000000003" customHeight="1" x14ac:dyDescent="0.15">
      <c r="A22" s="16" t="s">
        <v>35</v>
      </c>
      <c r="B22" s="19" t="s">
        <v>36</v>
      </c>
      <c r="C22" s="19"/>
      <c r="D22" s="19"/>
      <c r="E22" s="19"/>
      <c r="F22" s="19"/>
      <c r="G22" s="19"/>
      <c r="XEY22" s="5"/>
    </row>
    <row r="23" spans="1:7 16379:16379" s="21" customFormat="1" ht="42.95" customHeight="1" x14ac:dyDescent="0.15">
      <c r="A23" s="20">
        <v>1</v>
      </c>
      <c r="B23" s="20" t="s">
        <v>37</v>
      </c>
      <c r="C23" s="20">
        <f>G10</f>
        <v>4</v>
      </c>
      <c r="D23" s="20" t="s">
        <v>38</v>
      </c>
      <c r="E23" s="20">
        <v>600</v>
      </c>
      <c r="F23" s="20">
        <f t="shared" ref="F23:F25" si="0">C23*E23</f>
        <v>2400</v>
      </c>
      <c r="G23" s="1" t="s">
        <v>60</v>
      </c>
    </row>
    <row r="24" spans="1:7 16379:16379" s="21" customFormat="1" ht="42.95" customHeight="1" x14ac:dyDescent="0.15">
      <c r="A24" s="20">
        <v>2</v>
      </c>
      <c r="B24" s="20" t="s">
        <v>39</v>
      </c>
      <c r="C24" s="20">
        <f>C23+B10</f>
        <v>6</v>
      </c>
      <c r="D24" s="20" t="s">
        <v>40</v>
      </c>
      <c r="E24" s="20">
        <v>120</v>
      </c>
      <c r="F24" s="20">
        <f t="shared" si="0"/>
        <v>720</v>
      </c>
      <c r="G24" s="1" t="s">
        <v>61</v>
      </c>
    </row>
    <row r="25" spans="1:7 16379:16379" s="21" customFormat="1" ht="102" customHeight="1" x14ac:dyDescent="0.15">
      <c r="A25" s="20">
        <v>3</v>
      </c>
      <c r="B25" s="20" t="s">
        <v>41</v>
      </c>
      <c r="C25" s="20">
        <f>C23</f>
        <v>4</v>
      </c>
      <c r="D25" s="20" t="s">
        <v>38</v>
      </c>
      <c r="E25" s="20">
        <v>15</v>
      </c>
      <c r="F25" s="20">
        <f t="shared" si="0"/>
        <v>60</v>
      </c>
      <c r="G25" s="1" t="s">
        <v>62</v>
      </c>
    </row>
    <row r="26" spans="1:7 16379:16379" s="21" customFormat="1" ht="69" customHeight="1" x14ac:dyDescent="0.15">
      <c r="A26" s="20">
        <v>4</v>
      </c>
      <c r="B26" s="20" t="s">
        <v>42</v>
      </c>
      <c r="C26" s="20">
        <v>36</v>
      </c>
      <c r="D26" s="20" t="s">
        <v>43</v>
      </c>
      <c r="E26" s="22">
        <v>10</v>
      </c>
      <c r="F26" s="20">
        <f>E26*C26</f>
        <v>360</v>
      </c>
      <c r="G26" s="1" t="s">
        <v>63</v>
      </c>
    </row>
    <row r="27" spans="1:7 16379:16379" s="21" customFormat="1" ht="69" customHeight="1" x14ac:dyDescent="0.15">
      <c r="A27" s="20">
        <v>5</v>
      </c>
      <c r="B27" s="20" t="s">
        <v>44</v>
      </c>
      <c r="C27" s="20">
        <v>36</v>
      </c>
      <c r="D27" s="20" t="s">
        <v>43</v>
      </c>
      <c r="E27" s="22">
        <v>2.5</v>
      </c>
      <c r="F27" s="20">
        <f t="shared" ref="F27:F31" si="1">E27*C27</f>
        <v>90</v>
      </c>
      <c r="G27" s="1" t="s">
        <v>64</v>
      </c>
    </row>
    <row r="28" spans="1:7 16379:16379" s="21" customFormat="1" ht="65.099999999999994" customHeight="1" x14ac:dyDescent="0.15">
      <c r="A28" s="20">
        <v>6</v>
      </c>
      <c r="B28" s="23" t="s">
        <v>45</v>
      </c>
      <c r="C28" s="23">
        <f>G10*(C10*2*G14)</f>
        <v>64</v>
      </c>
      <c r="D28" s="23" t="s">
        <v>40</v>
      </c>
      <c r="E28" s="24">
        <v>2.5</v>
      </c>
      <c r="F28" s="23">
        <f t="shared" si="1"/>
        <v>160</v>
      </c>
      <c r="G28" s="2" t="s">
        <v>65</v>
      </c>
    </row>
    <row r="29" spans="1:7 16379:16379" s="21" customFormat="1" ht="48" customHeight="1" x14ac:dyDescent="0.15">
      <c r="A29" s="20">
        <v>7</v>
      </c>
      <c r="B29" s="23" t="s">
        <v>46</v>
      </c>
      <c r="C29" s="23">
        <v>1</v>
      </c>
      <c r="D29" s="23" t="s">
        <v>47</v>
      </c>
      <c r="E29" s="24">
        <v>30</v>
      </c>
      <c r="F29" s="23">
        <f t="shared" si="1"/>
        <v>30</v>
      </c>
      <c r="G29" s="2" t="s">
        <v>48</v>
      </c>
    </row>
    <row r="30" spans="1:7 16379:16379" s="21" customFormat="1" ht="48" customHeight="1" x14ac:dyDescent="0.15">
      <c r="A30" s="20">
        <v>8</v>
      </c>
      <c r="B30" s="23" t="s">
        <v>49</v>
      </c>
      <c r="C30" s="23">
        <v>1</v>
      </c>
      <c r="D30" s="23" t="s">
        <v>50</v>
      </c>
      <c r="E30" s="24">
        <v>1200</v>
      </c>
      <c r="F30" s="23">
        <f t="shared" si="1"/>
        <v>1200</v>
      </c>
      <c r="G30" s="2"/>
    </row>
    <row r="31" spans="1:7 16379:16379" s="21" customFormat="1" ht="48" customHeight="1" x14ac:dyDescent="0.15">
      <c r="A31" s="20">
        <v>9</v>
      </c>
      <c r="B31" s="23" t="s">
        <v>51</v>
      </c>
      <c r="C31" s="23">
        <v>1</v>
      </c>
      <c r="D31" s="23" t="s">
        <v>50</v>
      </c>
      <c r="E31" s="24">
        <v>150</v>
      </c>
      <c r="F31" s="23">
        <f t="shared" si="1"/>
        <v>150</v>
      </c>
      <c r="G31" s="2" t="s">
        <v>52</v>
      </c>
    </row>
    <row r="32" spans="1:7 16379:16379" s="21" customFormat="1" ht="33" customHeight="1" x14ac:dyDescent="0.15">
      <c r="A32" s="25" t="s">
        <v>53</v>
      </c>
      <c r="B32" s="25"/>
      <c r="C32" s="25"/>
      <c r="D32" s="25"/>
      <c r="E32" s="25"/>
      <c r="F32" s="26">
        <f>SUM(F23:F31)</f>
        <v>5170</v>
      </c>
      <c r="G32" s="26"/>
    </row>
    <row r="33" spans="1:7" s="21" customFormat="1" ht="30.95" customHeight="1" x14ac:dyDescent="0.15">
      <c r="A33" s="7" t="s">
        <v>0</v>
      </c>
      <c r="B33" s="8" t="s">
        <v>1</v>
      </c>
      <c r="C33" s="8"/>
      <c r="D33" s="8"/>
      <c r="E33" s="8"/>
      <c r="F33" s="8"/>
      <c r="G33" s="8"/>
    </row>
    <row r="34" spans="1:7" s="21" customFormat="1" ht="30.95" customHeight="1" x14ac:dyDescent="0.15">
      <c r="A34" s="6">
        <v>1</v>
      </c>
      <c r="B34" s="9" t="s">
        <v>2</v>
      </c>
      <c r="C34" s="10" t="s">
        <v>3</v>
      </c>
      <c r="D34" s="10"/>
      <c r="E34" s="10" t="s">
        <v>4</v>
      </c>
      <c r="F34" s="10"/>
      <c r="G34" s="11" t="s">
        <v>5</v>
      </c>
    </row>
    <row r="35" spans="1:7" s="21" customFormat="1" ht="29.1" customHeight="1" x14ac:dyDescent="0.15">
      <c r="A35" s="6"/>
      <c r="B35" s="11">
        <v>1</v>
      </c>
      <c r="C35" s="10">
        <v>3</v>
      </c>
      <c r="D35" s="10"/>
      <c r="E35" s="10">
        <v>6</v>
      </c>
      <c r="F35" s="10"/>
      <c r="G35" s="11">
        <f>E35*B35</f>
        <v>6</v>
      </c>
    </row>
    <row r="36" spans="1:7" s="21" customFormat="1" ht="24" customHeight="1" x14ac:dyDescent="0.15">
      <c r="A36" s="6">
        <v>2</v>
      </c>
      <c r="B36" s="6" t="s">
        <v>6</v>
      </c>
      <c r="C36" s="12" t="s">
        <v>7</v>
      </c>
      <c r="D36" s="12"/>
      <c r="E36" s="10" t="s">
        <v>8</v>
      </c>
      <c r="F36" s="10"/>
      <c r="G36" s="11" t="s">
        <v>9</v>
      </c>
    </row>
    <row r="37" spans="1:7" s="21" customFormat="1" ht="24" customHeight="1" x14ac:dyDescent="0.15">
      <c r="A37" s="6"/>
      <c r="B37" s="6"/>
      <c r="C37" s="12"/>
      <c r="D37" s="12"/>
      <c r="E37" s="13"/>
      <c r="F37" s="13"/>
      <c r="G37" s="14"/>
    </row>
    <row r="38" spans="1:7" s="21" customFormat="1" ht="33" customHeight="1" x14ac:dyDescent="0.15">
      <c r="A38" s="6">
        <v>3</v>
      </c>
      <c r="B38" s="8" t="s">
        <v>10</v>
      </c>
      <c r="C38" s="9" t="s">
        <v>11</v>
      </c>
      <c r="D38" s="9" t="s">
        <v>12</v>
      </c>
      <c r="E38" s="9" t="s">
        <v>13</v>
      </c>
      <c r="F38" s="9" t="s">
        <v>14</v>
      </c>
      <c r="G38" s="9" t="s">
        <v>15</v>
      </c>
    </row>
    <row r="39" spans="1:7" s="21" customFormat="1" ht="23.1" customHeight="1" x14ac:dyDescent="0.15">
      <c r="A39" s="6"/>
      <c r="B39" s="8"/>
      <c r="C39" s="11">
        <v>195</v>
      </c>
      <c r="D39" s="11">
        <v>35</v>
      </c>
      <c r="E39" s="11">
        <v>38</v>
      </c>
      <c r="F39" s="11">
        <f>C39/G39</f>
        <v>39</v>
      </c>
      <c r="G39" s="11">
        <v>5</v>
      </c>
    </row>
    <row r="40" spans="1:7" s="21" customFormat="1" ht="27" customHeight="1" x14ac:dyDescent="0.15">
      <c r="A40" s="7">
        <v>4</v>
      </c>
      <c r="B40" s="7" t="s">
        <v>16</v>
      </c>
      <c r="C40" s="10">
        <f>C44*G35</f>
        <v>540</v>
      </c>
      <c r="D40" s="10"/>
      <c r="E40" s="6" t="s">
        <v>17</v>
      </c>
      <c r="F40" s="6"/>
      <c r="G40" s="6"/>
    </row>
    <row r="41" spans="1:7" s="21" customFormat="1" ht="27" customHeight="1" x14ac:dyDescent="0.15">
      <c r="A41" s="7">
        <v>5</v>
      </c>
      <c r="B41" s="7" t="s">
        <v>18</v>
      </c>
      <c r="C41" s="10">
        <f>D39*F39/C42</f>
        <v>455</v>
      </c>
      <c r="D41" s="10"/>
      <c r="E41" s="6" t="s">
        <v>19</v>
      </c>
      <c r="F41" s="6"/>
      <c r="G41" s="6"/>
    </row>
    <row r="42" spans="1:7" s="21" customFormat="1" ht="32.1" customHeight="1" x14ac:dyDescent="0.15">
      <c r="A42" s="7">
        <v>6</v>
      </c>
      <c r="B42" s="7" t="s">
        <v>20</v>
      </c>
      <c r="C42" s="10">
        <v>3</v>
      </c>
      <c r="D42" s="10"/>
      <c r="E42" s="6" t="s">
        <v>21</v>
      </c>
      <c r="F42" s="6"/>
      <c r="G42" s="6"/>
    </row>
    <row r="43" spans="1:7" s="21" customFormat="1" ht="32.1" customHeight="1" x14ac:dyDescent="0.15">
      <c r="A43" s="7">
        <v>7</v>
      </c>
      <c r="B43" s="7" t="s">
        <v>22</v>
      </c>
      <c r="C43" s="10">
        <f>C42*G39</f>
        <v>15</v>
      </c>
      <c r="D43" s="10"/>
      <c r="E43" s="6" t="s">
        <v>23</v>
      </c>
      <c r="F43" s="6"/>
      <c r="G43" s="6"/>
    </row>
    <row r="44" spans="1:7" s="21" customFormat="1" ht="32.1" customHeight="1" x14ac:dyDescent="0.15">
      <c r="A44" s="7">
        <v>8</v>
      </c>
      <c r="B44" s="7" t="s">
        <v>24</v>
      </c>
      <c r="C44" s="10">
        <f>C43*C35*2</f>
        <v>90</v>
      </c>
      <c r="D44" s="10"/>
      <c r="E44" s="6" t="s">
        <v>25</v>
      </c>
      <c r="F44" s="6"/>
      <c r="G44" s="6"/>
    </row>
    <row r="45" spans="1:7" s="21" customFormat="1" ht="21.95" customHeight="1" x14ac:dyDescent="0.15">
      <c r="A45" s="7" t="s">
        <v>26</v>
      </c>
      <c r="B45" s="15" t="s">
        <v>27</v>
      </c>
      <c r="C45" s="15"/>
      <c r="D45" s="15"/>
      <c r="E45" s="15"/>
      <c r="F45" s="15"/>
      <c r="G45" s="15"/>
    </row>
    <row r="46" spans="1:7" s="21" customFormat="1" ht="42.95" customHeight="1" x14ac:dyDescent="0.15">
      <c r="A46" s="16" t="s">
        <v>28</v>
      </c>
      <c r="B46" s="17" t="s">
        <v>29</v>
      </c>
      <c r="C46" s="18" t="s">
        <v>30</v>
      </c>
      <c r="D46" s="18" t="s">
        <v>31</v>
      </c>
      <c r="E46" s="18" t="s">
        <v>32</v>
      </c>
      <c r="F46" s="18" t="s">
        <v>33</v>
      </c>
      <c r="G46" s="18" t="s">
        <v>34</v>
      </c>
    </row>
    <row r="47" spans="1:7" s="5" customFormat="1" ht="33.950000000000003" customHeight="1" x14ac:dyDescent="0.15">
      <c r="A47" s="16" t="s">
        <v>35</v>
      </c>
      <c r="B47" s="19" t="s">
        <v>36</v>
      </c>
      <c r="C47" s="19"/>
      <c r="D47" s="19"/>
      <c r="E47" s="19"/>
      <c r="F47" s="19"/>
      <c r="G47" s="19"/>
    </row>
    <row r="48" spans="1:7" s="21" customFormat="1" ht="42.95" customHeight="1" x14ac:dyDescent="0.15">
      <c r="A48" s="20">
        <v>1</v>
      </c>
      <c r="B48" s="20" t="s">
        <v>37</v>
      </c>
      <c r="C48" s="20">
        <v>6</v>
      </c>
      <c r="D48" s="20" t="s">
        <v>38</v>
      </c>
      <c r="E48" s="20">
        <v>675</v>
      </c>
      <c r="F48" s="20">
        <f t="shared" ref="F48:F50" si="2">C48*E48</f>
        <v>4050</v>
      </c>
      <c r="G48" s="1" t="s">
        <v>66</v>
      </c>
    </row>
    <row r="49" spans="1:7" s="21" customFormat="1" ht="42.95" customHeight="1" x14ac:dyDescent="0.15">
      <c r="A49" s="20">
        <v>2</v>
      </c>
      <c r="B49" s="20" t="s">
        <v>39</v>
      </c>
      <c r="C49" s="20">
        <v>9</v>
      </c>
      <c r="D49" s="20" t="s">
        <v>40</v>
      </c>
      <c r="E49" s="20">
        <v>140</v>
      </c>
      <c r="F49" s="20">
        <f t="shared" si="2"/>
        <v>1260</v>
      </c>
      <c r="G49" s="1" t="s">
        <v>61</v>
      </c>
    </row>
    <row r="50" spans="1:7" s="21" customFormat="1" ht="92.1" customHeight="1" x14ac:dyDescent="0.15">
      <c r="A50" s="20">
        <v>3</v>
      </c>
      <c r="B50" s="20" t="s">
        <v>41</v>
      </c>
      <c r="C50" s="20">
        <f>C48</f>
        <v>6</v>
      </c>
      <c r="D50" s="20" t="s">
        <v>38</v>
      </c>
      <c r="E50" s="20">
        <v>20</v>
      </c>
      <c r="F50" s="20">
        <f t="shared" si="2"/>
        <v>120</v>
      </c>
      <c r="G50" s="1" t="s">
        <v>67</v>
      </c>
    </row>
    <row r="51" spans="1:7" s="21" customFormat="1" ht="69" customHeight="1" x14ac:dyDescent="0.15">
      <c r="A51" s="20">
        <v>4</v>
      </c>
      <c r="B51" s="20" t="s">
        <v>42</v>
      </c>
      <c r="C51" s="20">
        <v>76</v>
      </c>
      <c r="D51" s="20" t="s">
        <v>43</v>
      </c>
      <c r="E51" s="22">
        <v>10</v>
      </c>
      <c r="F51" s="20">
        <f t="shared" ref="F51:F56" si="3">E51*C51</f>
        <v>760</v>
      </c>
      <c r="G51" s="1" t="s">
        <v>63</v>
      </c>
    </row>
    <row r="52" spans="1:7" s="21" customFormat="1" ht="69" customHeight="1" x14ac:dyDescent="0.15">
      <c r="A52" s="20">
        <v>5</v>
      </c>
      <c r="B52" s="20" t="s">
        <v>44</v>
      </c>
      <c r="C52" s="20">
        <v>76</v>
      </c>
      <c r="D52" s="20" t="s">
        <v>43</v>
      </c>
      <c r="E52" s="22">
        <v>2.5</v>
      </c>
      <c r="F52" s="20">
        <f t="shared" si="3"/>
        <v>190</v>
      </c>
      <c r="G52" s="1" t="s">
        <v>64</v>
      </c>
    </row>
    <row r="53" spans="1:7" s="21" customFormat="1" ht="65.099999999999994" customHeight="1" x14ac:dyDescent="0.15">
      <c r="A53" s="20">
        <v>6</v>
      </c>
      <c r="B53" s="23" t="s">
        <v>45</v>
      </c>
      <c r="C53" s="23">
        <f>G35*(C35*2*G39)</f>
        <v>180</v>
      </c>
      <c r="D53" s="23" t="s">
        <v>40</v>
      </c>
      <c r="E53" s="24">
        <v>2.5</v>
      </c>
      <c r="F53" s="23">
        <f t="shared" si="3"/>
        <v>450</v>
      </c>
      <c r="G53" s="2" t="s">
        <v>65</v>
      </c>
    </row>
    <row r="54" spans="1:7" s="21" customFormat="1" ht="48" customHeight="1" x14ac:dyDescent="0.15">
      <c r="A54" s="20">
        <v>7</v>
      </c>
      <c r="B54" s="23" t="s">
        <v>46</v>
      </c>
      <c r="C54" s="23">
        <v>2</v>
      </c>
      <c r="D54" s="23" t="s">
        <v>47</v>
      </c>
      <c r="E54" s="24">
        <v>30</v>
      </c>
      <c r="F54" s="23">
        <f t="shared" si="3"/>
        <v>60</v>
      </c>
      <c r="G54" s="2" t="s">
        <v>54</v>
      </c>
    </row>
    <row r="55" spans="1:7" s="21" customFormat="1" ht="48" customHeight="1" x14ac:dyDescent="0.15">
      <c r="A55" s="20">
        <v>8</v>
      </c>
      <c r="B55" s="23" t="s">
        <v>49</v>
      </c>
      <c r="C55" s="23">
        <v>1</v>
      </c>
      <c r="D55" s="23" t="s">
        <v>50</v>
      </c>
      <c r="E55" s="24">
        <v>1200</v>
      </c>
      <c r="F55" s="23">
        <f t="shared" si="3"/>
        <v>1200</v>
      </c>
      <c r="G55" s="2"/>
    </row>
    <row r="56" spans="1:7" s="21" customFormat="1" ht="48" customHeight="1" x14ac:dyDescent="0.15">
      <c r="A56" s="20">
        <v>9</v>
      </c>
      <c r="B56" s="23" t="s">
        <v>51</v>
      </c>
      <c r="C56" s="23">
        <v>1</v>
      </c>
      <c r="D56" s="23" t="s">
        <v>50</v>
      </c>
      <c r="E56" s="24">
        <v>240</v>
      </c>
      <c r="F56" s="23">
        <f t="shared" si="3"/>
        <v>240</v>
      </c>
      <c r="G56" s="2" t="s">
        <v>52</v>
      </c>
    </row>
    <row r="57" spans="1:7" s="21" customFormat="1" ht="33" customHeight="1" x14ac:dyDescent="0.15">
      <c r="A57" s="25" t="s">
        <v>53</v>
      </c>
      <c r="B57" s="25"/>
      <c r="C57" s="25"/>
      <c r="D57" s="25"/>
      <c r="E57" s="25"/>
      <c r="F57" s="26">
        <f>SUM(F48:F56)</f>
        <v>8330</v>
      </c>
      <c r="G57" s="26"/>
    </row>
    <row r="58" spans="1:7" s="21" customFormat="1" ht="33" customHeight="1" x14ac:dyDescent="0.15">
      <c r="A58" s="25" t="s">
        <v>55</v>
      </c>
      <c r="B58" s="25"/>
      <c r="C58" s="25"/>
      <c r="D58" s="25"/>
      <c r="E58" s="25"/>
      <c r="F58" s="26">
        <f>+F57+F32</f>
        <v>13500</v>
      </c>
      <c r="G58" s="26"/>
    </row>
  </sheetData>
  <mergeCells count="65">
    <mergeCell ref="A38:A39"/>
    <mergeCell ref="B11:B12"/>
    <mergeCell ref="B13:B14"/>
    <mergeCell ref="B36:B37"/>
    <mergeCell ref="B38:B39"/>
    <mergeCell ref="A9:A10"/>
    <mergeCell ref="A11:A12"/>
    <mergeCell ref="A13:A14"/>
    <mergeCell ref="A34:A35"/>
    <mergeCell ref="A36:A37"/>
    <mergeCell ref="B47:G47"/>
    <mergeCell ref="A57:E57"/>
    <mergeCell ref="F57:G57"/>
    <mergeCell ref="A58:E58"/>
    <mergeCell ref="F58:G58"/>
    <mergeCell ref="C43:D43"/>
    <mergeCell ref="E43:G43"/>
    <mergeCell ref="C44:D44"/>
    <mergeCell ref="E44:G44"/>
    <mergeCell ref="B45:G45"/>
    <mergeCell ref="C40:D40"/>
    <mergeCell ref="E40:G40"/>
    <mergeCell ref="C41:D41"/>
    <mergeCell ref="E41:G41"/>
    <mergeCell ref="C42:D42"/>
    <mergeCell ref="E42:G42"/>
    <mergeCell ref="C35:D35"/>
    <mergeCell ref="E35:F35"/>
    <mergeCell ref="C36:D36"/>
    <mergeCell ref="E36:F36"/>
    <mergeCell ref="C37:D37"/>
    <mergeCell ref="E37:F37"/>
    <mergeCell ref="B22:G22"/>
    <mergeCell ref="A32:E32"/>
    <mergeCell ref="F32:G32"/>
    <mergeCell ref="B33:G33"/>
    <mergeCell ref="C34:D34"/>
    <mergeCell ref="E34:F34"/>
    <mergeCell ref="C18:D18"/>
    <mergeCell ref="E18:G18"/>
    <mergeCell ref="C19:D19"/>
    <mergeCell ref="E19:G19"/>
    <mergeCell ref="B20:G20"/>
    <mergeCell ref="C15:D15"/>
    <mergeCell ref="E15:G15"/>
    <mergeCell ref="C16:D16"/>
    <mergeCell ref="E16:G16"/>
    <mergeCell ref="C17:D17"/>
    <mergeCell ref="E17:G17"/>
    <mergeCell ref="C10:D10"/>
    <mergeCell ref="E10:F10"/>
    <mergeCell ref="C11:D11"/>
    <mergeCell ref="E11:F11"/>
    <mergeCell ref="C12:D12"/>
    <mergeCell ref="E12:F12"/>
    <mergeCell ref="B6:G6"/>
    <mergeCell ref="B7:G7"/>
    <mergeCell ref="B8:G8"/>
    <mergeCell ref="C9:D9"/>
    <mergeCell ref="E9:F9"/>
    <mergeCell ref="A2:G2"/>
    <mergeCell ref="B3:G3"/>
    <mergeCell ref="B4:G4"/>
    <mergeCell ref="B5:G5"/>
    <mergeCell ref="A1:G1"/>
  </mergeCells>
  <phoneticPr fontId="2" type="noConversion"/>
  <dataValidations count="1">
    <dataValidation allowBlank="1" showInputMessage="1" showErrorMessage="1" sqref="G12 G37" xr:uid="{00000000-0002-0000-0000-000000000000}"/>
  </dataValidations>
  <printOptions horizontalCentered="1"/>
  <pageMargins left="0.31458333333333299" right="0.31458333333333299" top="0.39305555555555599" bottom="0.39305555555555599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2006-09-08T03:21:00Z</dcterms:created>
  <dcterms:modified xsi:type="dcterms:W3CDTF">2025-05-09T01:52:10Z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14FE4DB822C74731958CE102BA2FA704_13</vt:lpwstr>
  </property>
</Properties>
</file>