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01"/>
  </bookViews>
  <sheets>
    <sheet name="设计方案明细来源" sheetId="4"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<sst xmlns="http://schemas.openxmlformats.org/spreadsheetml/2006/main" count="100" uniqueCount="87">
  <si>
    <t>2025年湘西自治州中考英语听说及艺术机考学校机房项目设备采购明细表</t>
  </si>
  <si>
    <t xml:space="preserve">考点单位：全县学校                   </t>
  </si>
  <si>
    <t>序号</t>
  </si>
  <si>
    <t>设备名称</t>
  </si>
  <si>
    <t>规格参数</t>
  </si>
  <si>
    <t>单位</t>
  </si>
  <si>
    <t>数量</t>
  </si>
  <si>
    <t>参考价格</t>
  </si>
  <si>
    <t>合计</t>
  </si>
  <si>
    <t>一中</t>
  </si>
  <si>
    <t>二中</t>
  </si>
  <si>
    <t>三中</t>
  </si>
  <si>
    <t>里耶中学</t>
  </si>
  <si>
    <t>石牌初中</t>
  </si>
  <si>
    <t>洗洛初中</t>
  </si>
  <si>
    <t>水田初中</t>
  </si>
  <si>
    <t>红岩初中</t>
  </si>
  <si>
    <t>召市初中</t>
  </si>
  <si>
    <t>桶车学校</t>
  </si>
  <si>
    <t>湾塘学校</t>
  </si>
  <si>
    <t>乌鸦学校</t>
  </si>
  <si>
    <t>农车学校</t>
  </si>
  <si>
    <t>靛房学校</t>
  </si>
  <si>
    <t>洗车学校</t>
  </si>
  <si>
    <t>苗市学校</t>
  </si>
  <si>
    <t>内溪学校</t>
  </si>
  <si>
    <t>咱果学校</t>
  </si>
  <si>
    <t>桂塘学校</t>
  </si>
  <si>
    <t>茅坪学校</t>
  </si>
  <si>
    <t>茨岩学校</t>
  </si>
  <si>
    <t>洛塔学校</t>
  </si>
  <si>
    <t>单价</t>
  </si>
  <si>
    <t>金额</t>
  </si>
  <si>
    <t>内存条</t>
  </si>
  <si>
    <t>16GB DDR4 2400</t>
  </si>
  <si>
    <t>条</t>
  </si>
  <si>
    <t>硬盘</t>
  </si>
  <si>
    <t>4TB SATA 7200转服务器硬盘</t>
  </si>
  <si>
    <t>块</t>
  </si>
  <si>
    <t>考试专用耳麦</t>
  </si>
  <si>
    <r>
      <rPr>
        <sz val="11"/>
        <color theme="1"/>
        <rFont val="宋体"/>
        <charset val="134"/>
        <scheme val="minor"/>
      </rPr>
      <t xml:space="preserve"> </t>
    </r>
    <r>
      <rPr>
        <sz val="11"/>
        <color theme="1"/>
        <rFont val="仿宋_GB2312"/>
        <charset val="134"/>
      </rPr>
      <t>按州教体局提供的耳麦参数：耳机具有单向近讲,头戴式耳麦,线控调音按钮屏蔽;耳麦上集成 USB 声卡;耳机线要求不低于 1.5 米;大包耳的耳罩;耳麦上的拾音器迷头必须加装海绵头,并且海绵头必须用耳机倒刺进行固定,防止脱落;耳机的拾音器后续采用鹅形管,管长度不低于 12 厘米;耳麦要有弹压式横梁，考生直接佩戴即可，无需手动调节。需要屏蔽耳机音量调节功能。</t>
    </r>
  </si>
  <si>
    <t>个</t>
  </si>
  <si>
    <t xml:space="preserve">网络摄像机
</t>
  </si>
  <si>
    <t xml:space="preserve">1、传感器类型：1/2.7" Progressive Scan CMOS
2、最大分辨率：≥2560 × 1440
3、视频压缩标准：主码流：H.265/H.264，支持超级智能编码
4、子码流：H.265/H.264 
5、网络：1个RJ45 10 M/100 M自适应以太网口
6、SD卡扩展：内置MicroSD/MicroSDHC/MicroSDXC 插槽，最大支持≥512 GB
7、音频：≥1路输入（Line in），最大输入幅值：3.3 Vpp，输入阻抗：4.7 kΩ，接口类型：非平衡
≥1路输出（Line out），最大输出幅值：3.3 Vpp，输出阻抗：100 Ω，接口类型：非平衡
报警：≥1路输入，≥1路输出（报警输出最大支持DC12 V，30 mA） 
8、供电方式：DC：12 V ± 25%，支持防反接保护
PoE：IEEE 802.3af，CLASS 3
9、电源接口类型：Ø5.5 mm圆口 
10、防护：IP67，IK10                                </t>
  </si>
  <si>
    <t xml:space="preserve">监控操作台
</t>
  </si>
  <si>
    <r>
      <rPr>
        <sz val="11"/>
        <color theme="1"/>
        <rFont val="宋体"/>
        <charset val="134"/>
        <scheme val="minor"/>
      </rPr>
      <t>一、参数要求：（国产监控操作台）
1.规格尺寸：900mm(深)*600mm</t>
    </r>
    <r>
      <rPr>
        <sz val="10"/>
        <color theme="1"/>
        <rFont val="宋体"/>
        <charset val="134"/>
        <scheme val="minor"/>
      </rPr>
      <t>(宽)*</t>
    </r>
    <r>
      <rPr>
        <sz val="11"/>
        <color theme="1"/>
        <rFont val="宋体"/>
        <charset val="134"/>
        <scheme val="minor"/>
      </rPr>
      <t>750mm(高)。
2.架构设计：
(1)单联设计，带锁前门/后门各1扇，1个隔层板。
(2)台面为平柜设计，台面可放置显示器等物品。
(3)台面下方设计有键盘位，可自由取放。
3.材质要求：SPCC优质冷轧钢，散装结构。
4、颜色：灰色。</t>
    </r>
  </si>
  <si>
    <t xml:space="preserve">后备式电源
</t>
  </si>
  <si>
    <t>电池2V17AH 6节，配套大F1电池箱一个，最大延时时间30分钟。</t>
  </si>
  <si>
    <t>套</t>
  </si>
  <si>
    <t xml:space="preserve">硬盘录像机
</t>
  </si>
  <si>
    <t>1、1.5U机架式4盘位嵌入式网络硬盘录像机，采用短机箱设计，搭载高性能ATX电源
【硬件规格】
2、存储接口：≥4个SATA接口，可满配≥8TB硬盘
3、视频接口：≥1×HDMI，≥1×VGA
4、网络接口：≥2×RJ45 10/100/1000Mbps自适应以太网口
5、报警接口：≥16路报警输入，≥4路报警输出
串行接口：≥1路RS-232接口，≥1路半双工RS-485接口
USB接口：≥3×USB 2.0
【产品性能】
6、输入带宽：≥160Mbps，输出带宽：≥80Mbps
7、接入能力：≥16路H.264、H.265格式高清码流接入
8、解码能力：最大支持≥8×1080P</t>
  </si>
  <si>
    <t>台</t>
  </si>
  <si>
    <t xml:space="preserve">监控硬盘
</t>
  </si>
  <si>
    <t>ST-6T，满足网络数据存储需求。</t>
  </si>
  <si>
    <t xml:space="preserve">24口汇聚交换机
</t>
  </si>
  <si>
    <r>
      <rPr>
        <sz val="11"/>
        <rFont val="宋体"/>
        <charset val="134"/>
        <scheme val="minor"/>
      </rPr>
      <t>24个10/100/1000Mbps电口，4个千兆</t>
    </r>
    <r>
      <rPr>
        <sz val="11"/>
        <color rgb="FFFF0000"/>
        <rFont val="宋体"/>
        <charset val="134"/>
        <scheme val="minor"/>
      </rPr>
      <t>光口</t>
    </r>
    <r>
      <rPr>
        <sz val="11"/>
        <rFont val="宋体"/>
        <charset val="134"/>
        <scheme val="minor"/>
      </rPr>
      <t>。</t>
    </r>
  </si>
  <si>
    <t xml:space="preserve">23寸显示器
</t>
  </si>
  <si>
    <t>23寸显示器，满足匹配操作台配套无缝安装。</t>
  </si>
  <si>
    <t>光纤收发器</t>
  </si>
  <si>
    <t>千兆单模3公里(A端一光一电+B端一光四电)。</t>
  </si>
  <si>
    <t>对</t>
  </si>
  <si>
    <t>有线插座</t>
  </si>
  <si>
    <t>满足机房电器取电接入需求。</t>
  </si>
  <si>
    <t xml:space="preserve">6U墙柜
</t>
  </si>
  <si>
    <t>（国产6U）标配墙柜，宽600深450高350，双层，防盗。</t>
  </si>
  <si>
    <t xml:space="preserve">接入交换机
</t>
  </si>
  <si>
    <t>铁壳，8口千兆交换机10/100/1000Mbps自适应</t>
  </si>
  <si>
    <t xml:space="preserve">超五类网线
</t>
  </si>
  <si>
    <t>满足安装需求，每箱不低于300米。</t>
  </si>
  <si>
    <t>箱</t>
  </si>
  <si>
    <t xml:space="preserve">RVV电源线
</t>
  </si>
  <si>
    <t>RVV2*1.5电源线，每卷不低于200米.</t>
  </si>
  <si>
    <t>卷</t>
  </si>
  <si>
    <t xml:space="preserve">超五类水晶头
</t>
  </si>
  <si>
    <t>满足安装需求。</t>
  </si>
  <si>
    <t>颗</t>
  </si>
  <si>
    <t>光纤线</t>
  </si>
  <si>
    <t>满足建设需求，约200米左右。</t>
  </si>
  <si>
    <t>批</t>
  </si>
  <si>
    <t>PVC管及配套</t>
  </si>
  <si>
    <t>壁装支架</t>
  </si>
  <si>
    <t>满足摄像机安装需求，安装牢固稳定，璧装。</t>
  </si>
  <si>
    <t>电源适配器</t>
  </si>
  <si>
    <t>12V2A，满足摄像机供电需求，接点良好稳定。</t>
  </si>
  <si>
    <t xml:space="preserve">无线插座
</t>
  </si>
  <si>
    <t>国产品牌，五孔，2*1、3*1各1个插孔。</t>
  </si>
  <si>
    <t>包含各种安装、运输、调试及税费等</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</si>
</sst>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2][$RMB]General;[Red][DBNum2][$RMB]General"/>
  </numFmts>
  <fonts count="28">
    <font>
      <sz val="11"/>
      <color theme="1"/>
      <name val="宋体"/>
      <charset val="134"/>
      <scheme val="minor"/>
    </font>
    <font>
      <b/>
      <sz val="22"/>
      <color theme="1"/>
      <name val="方正小标宋简体"/>
      <charset val="134"/>
    </font>
    <font>
      <b/>
      <sz val="12"/>
      <color theme="1"/>
      <name val="宋体"/>
      <charset val="134"/>
      <scheme val="minor"/>
    </font>
    <font>
      <b/>
      <sz val="11"/>
      <color theme="1"/>
      <name val="宋体"/>
      <charset val="134"/>
      <scheme val="minor"/>
    </font>
    <font>
      <sz val="12"/>
      <color theme="1"/>
      <name val="宋体"/>
      <charset val="134"/>
      <scheme val="minor"/>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FF0000"/>
      <name val="宋体"/>
      <charset val="134"/>
      <scheme val="minor"/>
    </font>
    <font>
      <sz val="11"/>
      <color theme="1"/>
      <name val="仿宋_GB2312"/>
      <charset val="134"/>
    </font>
    <font>
      <sz val="10"/>
      <color theme="1"/>
      <name val="宋体"/>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8"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9" applyNumberFormat="0" applyFill="0" applyAlignment="0" applyProtection="0">
      <alignment vertical="center"/>
    </xf>
    <xf numFmtId="0" fontId="12" fillId="0" borderId="9" applyNumberFormat="0" applyFill="0" applyAlignment="0" applyProtection="0">
      <alignment vertical="center"/>
    </xf>
    <xf numFmtId="0" fontId="13" fillId="0" borderId="10" applyNumberFormat="0" applyFill="0" applyAlignment="0" applyProtection="0">
      <alignment vertical="center"/>
    </xf>
    <xf numFmtId="0" fontId="13" fillId="0" borderId="0" applyNumberFormat="0" applyFill="0" applyBorder="0" applyAlignment="0" applyProtection="0">
      <alignment vertical="center"/>
    </xf>
    <xf numFmtId="0" fontId="14" fillId="4" borderId="11" applyNumberFormat="0" applyAlignment="0" applyProtection="0">
      <alignment vertical="center"/>
    </xf>
    <xf numFmtId="0" fontId="15" fillId="5" borderId="12" applyNumberFormat="0" applyAlignment="0" applyProtection="0">
      <alignment vertical="center"/>
    </xf>
    <xf numFmtId="0" fontId="16" fillId="5" borderId="11" applyNumberFormat="0" applyAlignment="0" applyProtection="0">
      <alignment vertical="center"/>
    </xf>
    <xf numFmtId="0" fontId="17" fillId="6" borderId="13" applyNumberFormat="0" applyAlignment="0" applyProtection="0">
      <alignment vertical="center"/>
    </xf>
    <xf numFmtId="0" fontId="18" fillId="0" borderId="14" applyNumberFormat="0" applyFill="0" applyAlignment="0" applyProtection="0">
      <alignment vertical="center"/>
    </xf>
    <xf numFmtId="0" fontId="19" fillId="0" borderId="15"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xf numFmtId="0" fontId="0" fillId="0" borderId="0"/>
  </cellStyleXfs>
  <cellXfs count="30">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3" fillId="0" borderId="5" xfId="0" applyFont="1" applyBorder="1" applyAlignment="1">
      <alignment horizontal="center" vertical="center"/>
    </xf>
    <xf numFmtId="0" fontId="2" fillId="0" borderId="6" xfId="0" applyFont="1" applyBorder="1" applyAlignment="1">
      <alignment horizontal="center" vertical="center"/>
    </xf>
    <xf numFmtId="0" fontId="2" fillId="0" borderId="6" xfId="0" applyFont="1" applyBorder="1" applyAlignment="1">
      <alignment horizontal="center" vertical="center" wrapText="1"/>
    </xf>
    <xf numFmtId="0" fontId="2" fillId="0" borderId="5" xfId="0" applyFont="1" applyBorder="1" applyAlignment="1">
      <alignment horizontal="center" vertical="center"/>
    </xf>
    <xf numFmtId="0" fontId="3" fillId="0" borderId="5" xfId="0" applyFont="1" applyBorder="1" applyAlignment="1">
      <alignment horizontal="center" vertical="center" wrapText="1"/>
    </xf>
    <xf numFmtId="0" fontId="4" fillId="0" borderId="5" xfId="0" applyFont="1" applyBorder="1" applyAlignment="1">
      <alignment horizontal="center" vertical="center" wrapText="1"/>
    </xf>
    <xf numFmtId="0" fontId="0" fillId="2" borderId="5" xfId="0" applyFont="1" applyFill="1" applyBorder="1" applyAlignment="1">
      <alignment horizontal="left" vertical="center" wrapText="1"/>
    </xf>
    <xf numFmtId="0" fontId="0" fillId="2" borderId="5" xfId="0" applyFont="1" applyFill="1" applyBorder="1" applyAlignment="1">
      <alignment horizontal="center" vertical="center" wrapText="1"/>
    </xf>
    <xf numFmtId="0" fontId="0" fillId="2" borderId="5" xfId="0" applyFill="1" applyBorder="1" applyAlignment="1">
      <alignment horizontal="left" vertical="center" wrapText="1"/>
    </xf>
    <xf numFmtId="0" fontId="0" fillId="2" borderId="5" xfId="0" applyFont="1" applyFill="1" applyBorder="1" applyAlignment="1">
      <alignment horizontal="center" vertical="center"/>
    </xf>
    <xf numFmtId="0" fontId="0" fillId="2" borderId="5" xfId="0" applyFill="1" applyBorder="1" applyAlignment="1">
      <alignment horizontal="center" vertical="center" wrapText="1"/>
    </xf>
    <xf numFmtId="0" fontId="5" fillId="2" borderId="5" xfId="0" applyFont="1" applyFill="1" applyBorder="1" applyAlignment="1">
      <alignment horizontal="left" vertical="center" wrapText="1"/>
    </xf>
    <xf numFmtId="0" fontId="0" fillId="2" borderId="5" xfId="0" applyFont="1" applyFill="1" applyBorder="1" applyAlignment="1">
      <alignment horizontal="left" vertical="center"/>
    </xf>
    <xf numFmtId="0" fontId="0"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176" fontId="3" fillId="2" borderId="3" xfId="0" applyNumberFormat="1" applyFont="1" applyFill="1" applyBorder="1" applyAlignment="1">
      <alignment horizontal="center" vertical="center" wrapText="1"/>
    </xf>
    <xf numFmtId="176" fontId="3" fillId="2" borderId="7" xfId="0" applyNumberFormat="1" applyFont="1" applyFill="1" applyBorder="1" applyAlignment="1">
      <alignment horizontal="center" vertical="center" wrapText="1"/>
    </xf>
    <xf numFmtId="176" fontId="3" fillId="2" borderId="4" xfId="0" applyNumberFormat="1"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Border="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colors>
    <mruColors>
      <color rgb="0000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pageSetUpPr fitToPage="1"/>
  </sheetPr>
  <dimension ref="A1:AD28"/>
  <sheetViews>
    <sheetView tabSelected="1" workbookViewId="0">
      <pane ySplit="4" topLeftCell="A5" activePane="bottomLeft" state="frozen"/>
      <selection/>
      <selection pane="bottomLeft" activeCell="AF17" sqref="AF17"/>
    </sheetView>
  </sheetViews>
  <sheetFormatPr defaultColWidth="9" defaultRowHeight="13.5"/>
  <cols>
    <col min="1" max="1" width="4.625" customWidth="1"/>
    <col min="2" max="2" width="14.375" customWidth="1"/>
    <col min="3" max="3" width="46.25" customWidth="1"/>
    <col min="4" max="4" width="3.375" customWidth="1"/>
    <col min="5" max="5" width="5.625" customWidth="1"/>
    <col min="6" max="6" width="7.25" customWidth="1"/>
    <col min="7" max="7" width="11.125" customWidth="1"/>
    <col min="8" max="8" width="5.875" customWidth="1"/>
    <col min="9" max="9" width="4.25" customWidth="1"/>
    <col min="10" max="11" width="3.5" customWidth="1"/>
    <col min="12" max="12" width="3.375" customWidth="1"/>
    <col min="13" max="13" width="3.875" customWidth="1"/>
    <col min="14" max="14" width="3.375" customWidth="1"/>
    <col min="15" max="15" width="3.75" customWidth="1"/>
    <col min="16" max="16" width="3.625" customWidth="1"/>
    <col min="17" max="17" width="3.5" customWidth="1"/>
    <col min="18" max="18" width="3.25" customWidth="1"/>
    <col min="19" max="19" width="3.625" customWidth="1"/>
    <col min="20" max="20" width="3.125" customWidth="1"/>
    <col min="21" max="21" width="3.25" customWidth="1"/>
    <col min="22" max="24" width="3.5" customWidth="1"/>
    <col min="25" max="25" width="3.125" customWidth="1"/>
    <col min="26" max="26" width="3.75" customWidth="1"/>
    <col min="27" max="27" width="3.625" customWidth="1"/>
    <col min="28" max="28" width="3" customWidth="1"/>
    <col min="29" max="29" width="3.375" customWidth="1"/>
    <col min="30" max="30" width="4" customWidth="1"/>
  </cols>
  <sheetData>
    <row r="1" ht="40.5" customHeight="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ht="24" customHeight="1" spans="1:7">
      <c r="A2" s="2" t="s">
        <v>1</v>
      </c>
      <c r="B2" s="2"/>
      <c r="C2" s="2"/>
      <c r="D2" s="2"/>
      <c r="E2" s="2"/>
      <c r="F2" s="2"/>
      <c r="G2" s="2"/>
    </row>
    <row r="3" ht="24" customHeight="1" spans="1:30">
      <c r="A3" s="3" t="s">
        <v>2</v>
      </c>
      <c r="B3" s="3" t="s">
        <v>3</v>
      </c>
      <c r="C3" s="3" t="s">
        <v>4</v>
      </c>
      <c r="D3" s="4" t="s">
        <v>5</v>
      </c>
      <c r="E3" s="4" t="s">
        <v>6</v>
      </c>
      <c r="F3" s="5" t="s">
        <v>7</v>
      </c>
      <c r="G3" s="6"/>
      <c r="H3" s="7" t="s">
        <v>8</v>
      </c>
      <c r="I3" s="27" t="s">
        <v>9</v>
      </c>
      <c r="J3" s="27" t="s">
        <v>10</v>
      </c>
      <c r="K3" s="27" t="s">
        <v>11</v>
      </c>
      <c r="L3" s="27" t="s">
        <v>12</v>
      </c>
      <c r="M3" s="27" t="s">
        <v>13</v>
      </c>
      <c r="N3" s="27" t="s">
        <v>14</v>
      </c>
      <c r="O3" s="27" t="s">
        <v>15</v>
      </c>
      <c r="P3" s="27" t="s">
        <v>16</v>
      </c>
      <c r="Q3" s="27" t="s">
        <v>17</v>
      </c>
      <c r="R3" s="27" t="s">
        <v>18</v>
      </c>
      <c r="S3" s="27" t="s">
        <v>19</v>
      </c>
      <c r="T3" s="27" t="s">
        <v>20</v>
      </c>
      <c r="U3" s="27" t="s">
        <v>21</v>
      </c>
      <c r="V3" s="27" t="s">
        <v>22</v>
      </c>
      <c r="W3" s="27" t="s">
        <v>23</v>
      </c>
      <c r="X3" s="27" t="s">
        <v>24</v>
      </c>
      <c r="Y3" s="27" t="s">
        <v>25</v>
      </c>
      <c r="Z3" s="27" t="s">
        <v>26</v>
      </c>
      <c r="AA3" s="27" t="s">
        <v>27</v>
      </c>
      <c r="AB3" s="27" t="s">
        <v>28</v>
      </c>
      <c r="AC3" s="27" t="s">
        <v>29</v>
      </c>
      <c r="AD3" s="27" t="s">
        <v>30</v>
      </c>
    </row>
    <row r="4" ht="51" customHeight="1" spans="1:30">
      <c r="A4" s="8"/>
      <c r="B4" s="8"/>
      <c r="C4" s="8"/>
      <c r="D4" s="9"/>
      <c r="E4" s="9"/>
      <c r="F4" s="10" t="s">
        <v>31</v>
      </c>
      <c r="G4" s="10" t="s">
        <v>32</v>
      </c>
      <c r="H4" s="7"/>
      <c r="I4" s="27"/>
      <c r="J4" s="27"/>
      <c r="K4" s="27"/>
      <c r="L4" s="27"/>
      <c r="M4" s="27"/>
      <c r="N4" s="27"/>
      <c r="O4" s="27"/>
      <c r="P4" s="27"/>
      <c r="Q4" s="27"/>
      <c r="R4" s="27"/>
      <c r="S4" s="27"/>
      <c r="T4" s="27"/>
      <c r="U4" s="27"/>
      <c r="V4" s="27"/>
      <c r="W4" s="27"/>
      <c r="X4" s="27"/>
      <c r="Y4" s="27"/>
      <c r="Z4" s="27"/>
      <c r="AA4" s="27"/>
      <c r="AB4" s="27"/>
      <c r="AC4" s="27"/>
      <c r="AD4" s="27"/>
    </row>
    <row r="5" ht="39" customHeight="1" spans="1:30">
      <c r="A5" s="10">
        <v>1</v>
      </c>
      <c r="B5" s="11" t="s">
        <v>33</v>
      </c>
      <c r="C5" s="12" t="s">
        <v>34</v>
      </c>
      <c r="D5" s="9" t="s">
        <v>35</v>
      </c>
      <c r="E5" s="9">
        <f>H5</f>
        <v>99</v>
      </c>
      <c r="F5" s="10">
        <v>1014</v>
      </c>
      <c r="G5" s="10">
        <f>F5*E5</f>
        <v>100386</v>
      </c>
      <c r="H5" s="7">
        <f t="shared" ref="H5:H28" si="0">I5+J5+K5+L5+M5+N5+O5+P5+Q5+R5+S5+T5+U5+V5+W5+X5+Y5+Z5+AA5+AB5+AC5+AD5</f>
        <v>99</v>
      </c>
      <c r="I5" s="27">
        <v>40</v>
      </c>
      <c r="J5" s="27">
        <v>30</v>
      </c>
      <c r="K5" s="27">
        <v>29</v>
      </c>
      <c r="L5" s="27">
        <v>0</v>
      </c>
      <c r="M5" s="27">
        <v>0</v>
      </c>
      <c r="N5" s="27">
        <v>0</v>
      </c>
      <c r="O5" s="27">
        <v>0</v>
      </c>
      <c r="P5" s="27">
        <v>0</v>
      </c>
      <c r="Q5" s="27">
        <v>0</v>
      </c>
      <c r="R5" s="27">
        <v>0</v>
      </c>
      <c r="S5" s="27">
        <v>0</v>
      </c>
      <c r="T5" s="27">
        <v>0</v>
      </c>
      <c r="U5" s="27">
        <v>0</v>
      </c>
      <c r="V5" s="27">
        <v>0</v>
      </c>
      <c r="W5" s="27">
        <v>0</v>
      </c>
      <c r="X5" s="27">
        <v>0</v>
      </c>
      <c r="Y5" s="27">
        <v>0</v>
      </c>
      <c r="Z5" s="27">
        <v>0</v>
      </c>
      <c r="AA5" s="27">
        <v>0</v>
      </c>
      <c r="AB5" s="27">
        <v>0</v>
      </c>
      <c r="AC5" s="27">
        <v>0</v>
      </c>
      <c r="AD5" s="27">
        <v>0</v>
      </c>
    </row>
    <row r="6" ht="27" customHeight="1" spans="1:30">
      <c r="A6" s="10">
        <v>2</v>
      </c>
      <c r="B6" s="7" t="s">
        <v>36</v>
      </c>
      <c r="C6" s="12" t="s">
        <v>37</v>
      </c>
      <c r="D6" s="9" t="s">
        <v>38</v>
      </c>
      <c r="E6" s="9">
        <f>H6</f>
        <v>36</v>
      </c>
      <c r="F6" s="10">
        <v>479</v>
      </c>
      <c r="G6" s="10">
        <f t="shared" ref="G6:G26" si="1">F6*E6</f>
        <v>17244</v>
      </c>
      <c r="H6" s="7">
        <f t="shared" si="0"/>
        <v>36</v>
      </c>
      <c r="I6" s="27">
        <v>12</v>
      </c>
      <c r="J6" s="27">
        <v>15</v>
      </c>
      <c r="K6" s="27">
        <v>9</v>
      </c>
      <c r="L6" s="27">
        <v>0</v>
      </c>
      <c r="M6" s="27">
        <v>0</v>
      </c>
      <c r="N6" s="27">
        <v>0</v>
      </c>
      <c r="O6" s="27">
        <v>0</v>
      </c>
      <c r="P6" s="27">
        <v>0</v>
      </c>
      <c r="Q6" s="27">
        <v>0</v>
      </c>
      <c r="R6" s="27">
        <v>0</v>
      </c>
      <c r="S6" s="27">
        <v>0</v>
      </c>
      <c r="T6" s="27">
        <v>0</v>
      </c>
      <c r="U6" s="27">
        <v>0</v>
      </c>
      <c r="V6" s="27">
        <v>0</v>
      </c>
      <c r="W6" s="27">
        <v>0</v>
      </c>
      <c r="X6" s="27">
        <v>0</v>
      </c>
      <c r="Y6" s="27">
        <v>0</v>
      </c>
      <c r="Z6" s="27">
        <v>0</v>
      </c>
      <c r="AA6" s="27">
        <v>0</v>
      </c>
      <c r="AB6" s="27">
        <v>0</v>
      </c>
      <c r="AC6" s="27">
        <v>0</v>
      </c>
      <c r="AD6" s="27">
        <v>0</v>
      </c>
    </row>
    <row r="7" ht="119" customHeight="1" spans="1:30">
      <c r="A7" s="10">
        <v>3</v>
      </c>
      <c r="B7" s="7" t="s">
        <v>39</v>
      </c>
      <c r="C7" s="13" t="s">
        <v>40</v>
      </c>
      <c r="D7" s="9" t="s">
        <v>41</v>
      </c>
      <c r="E7" s="9">
        <f>H7</f>
        <v>1423</v>
      </c>
      <c r="F7" s="10">
        <v>102</v>
      </c>
      <c r="G7" s="10">
        <f t="shared" si="1"/>
        <v>145146</v>
      </c>
      <c r="H7" s="7">
        <f t="shared" si="0"/>
        <v>1423</v>
      </c>
      <c r="I7" s="27">
        <v>204</v>
      </c>
      <c r="J7" s="27">
        <v>255</v>
      </c>
      <c r="K7" s="27">
        <v>153</v>
      </c>
      <c r="L7" s="27">
        <v>58</v>
      </c>
      <c r="M7" s="27">
        <v>41</v>
      </c>
      <c r="N7" s="27">
        <v>45</v>
      </c>
      <c r="O7" s="27">
        <v>51</v>
      </c>
      <c r="P7" s="27">
        <v>45</v>
      </c>
      <c r="Q7" s="27">
        <v>51</v>
      </c>
      <c r="R7" s="27">
        <v>41</v>
      </c>
      <c r="S7" s="27">
        <v>45</v>
      </c>
      <c r="T7" s="27">
        <v>18</v>
      </c>
      <c r="U7" s="27">
        <v>41</v>
      </c>
      <c r="V7" s="27">
        <v>36</v>
      </c>
      <c r="W7" s="27">
        <v>40</v>
      </c>
      <c r="X7" s="27">
        <v>41</v>
      </c>
      <c r="Y7" s="27">
        <v>50</v>
      </c>
      <c r="Z7" s="27">
        <v>50</v>
      </c>
      <c r="AA7" s="27">
        <v>51</v>
      </c>
      <c r="AB7" s="27">
        <v>41</v>
      </c>
      <c r="AC7" s="29">
        <v>45</v>
      </c>
      <c r="AD7" s="29">
        <v>21</v>
      </c>
    </row>
    <row r="8" ht="291" customHeight="1" spans="1:30">
      <c r="A8" s="10">
        <v>4</v>
      </c>
      <c r="B8" s="14" t="s">
        <v>42</v>
      </c>
      <c r="C8" s="15" t="s">
        <v>43</v>
      </c>
      <c r="D8" s="9" t="s">
        <v>41</v>
      </c>
      <c r="E8" s="9">
        <f>H8</f>
        <v>66</v>
      </c>
      <c r="F8" s="10">
        <v>571</v>
      </c>
      <c r="G8" s="10">
        <f t="shared" si="1"/>
        <v>37686</v>
      </c>
      <c r="H8" s="7">
        <f t="shared" si="0"/>
        <v>66</v>
      </c>
      <c r="I8" s="27">
        <v>3</v>
      </c>
      <c r="J8" s="27">
        <v>3</v>
      </c>
      <c r="K8" s="27">
        <v>3</v>
      </c>
      <c r="L8" s="27">
        <v>3</v>
      </c>
      <c r="M8" s="27">
        <v>3</v>
      </c>
      <c r="N8" s="27">
        <v>3</v>
      </c>
      <c r="O8" s="27">
        <v>3</v>
      </c>
      <c r="P8" s="27">
        <v>3</v>
      </c>
      <c r="Q8" s="27">
        <v>3</v>
      </c>
      <c r="R8" s="27">
        <v>3</v>
      </c>
      <c r="S8" s="27">
        <v>3</v>
      </c>
      <c r="T8" s="27">
        <v>3</v>
      </c>
      <c r="U8" s="27">
        <v>3</v>
      </c>
      <c r="V8" s="27">
        <v>3</v>
      </c>
      <c r="W8" s="27">
        <v>3</v>
      </c>
      <c r="X8" s="27">
        <v>3</v>
      </c>
      <c r="Y8" s="27">
        <v>3</v>
      </c>
      <c r="Z8" s="27">
        <v>3</v>
      </c>
      <c r="AA8" s="27">
        <v>3</v>
      </c>
      <c r="AB8" s="27">
        <v>3</v>
      </c>
      <c r="AC8" s="27">
        <v>3</v>
      </c>
      <c r="AD8" s="27">
        <v>3</v>
      </c>
    </row>
    <row r="9" ht="129.75" customHeight="1" spans="1:30">
      <c r="A9" s="10">
        <v>5</v>
      </c>
      <c r="B9" s="14" t="s">
        <v>44</v>
      </c>
      <c r="C9" s="13" t="s">
        <v>45</v>
      </c>
      <c r="D9" s="16" t="s">
        <v>41</v>
      </c>
      <c r="E9" s="9">
        <f>H9</f>
        <v>2</v>
      </c>
      <c r="F9" s="16">
        <v>650</v>
      </c>
      <c r="G9" s="10">
        <f t="shared" si="1"/>
        <v>1300</v>
      </c>
      <c r="H9" s="7">
        <f t="shared" si="0"/>
        <v>2</v>
      </c>
      <c r="I9" s="28">
        <v>0</v>
      </c>
      <c r="J9" s="28">
        <v>0</v>
      </c>
      <c r="K9" s="28">
        <v>0</v>
      </c>
      <c r="L9" s="28">
        <v>0</v>
      </c>
      <c r="M9" s="16">
        <v>0</v>
      </c>
      <c r="N9" s="16">
        <v>0</v>
      </c>
      <c r="O9" s="16">
        <v>0</v>
      </c>
      <c r="P9" s="16">
        <v>0</v>
      </c>
      <c r="Q9" s="16">
        <v>0</v>
      </c>
      <c r="R9" s="16">
        <v>0</v>
      </c>
      <c r="S9" s="16">
        <v>0</v>
      </c>
      <c r="T9" s="16">
        <v>1</v>
      </c>
      <c r="U9" s="16">
        <v>0</v>
      </c>
      <c r="V9" s="16">
        <v>0</v>
      </c>
      <c r="W9" s="16">
        <v>0</v>
      </c>
      <c r="X9" s="16">
        <v>0</v>
      </c>
      <c r="Y9" s="16">
        <v>0</v>
      </c>
      <c r="Z9" s="16">
        <v>0</v>
      </c>
      <c r="AA9" s="16">
        <v>0</v>
      </c>
      <c r="AB9" s="16">
        <v>1</v>
      </c>
      <c r="AC9" s="29">
        <v>0</v>
      </c>
      <c r="AD9" s="29">
        <v>0</v>
      </c>
    </row>
    <row r="10" ht="39" customHeight="1" spans="1:30">
      <c r="A10" s="10">
        <v>6</v>
      </c>
      <c r="B10" s="14" t="s">
        <v>46</v>
      </c>
      <c r="C10" s="13" t="s">
        <v>47</v>
      </c>
      <c r="D10" s="16" t="s">
        <v>48</v>
      </c>
      <c r="E10" s="9">
        <f t="shared" ref="E10:E26" si="2">H10</f>
        <v>2</v>
      </c>
      <c r="F10" s="16">
        <v>3075</v>
      </c>
      <c r="G10" s="10">
        <f t="shared" si="1"/>
        <v>6150</v>
      </c>
      <c r="H10" s="7">
        <f t="shared" si="0"/>
        <v>2</v>
      </c>
      <c r="I10" s="28">
        <v>0</v>
      </c>
      <c r="J10" s="28">
        <v>0</v>
      </c>
      <c r="K10" s="28">
        <v>0</v>
      </c>
      <c r="L10" s="28">
        <v>0</v>
      </c>
      <c r="M10" s="16">
        <v>0</v>
      </c>
      <c r="N10" s="16">
        <v>0</v>
      </c>
      <c r="O10" s="16">
        <v>0</v>
      </c>
      <c r="P10" s="16">
        <v>0</v>
      </c>
      <c r="Q10" s="16">
        <v>0</v>
      </c>
      <c r="R10" s="16">
        <v>0</v>
      </c>
      <c r="S10" s="16">
        <v>0</v>
      </c>
      <c r="T10" s="16">
        <v>1</v>
      </c>
      <c r="U10" s="16">
        <v>0</v>
      </c>
      <c r="V10" s="16">
        <v>0</v>
      </c>
      <c r="W10" s="16">
        <v>0</v>
      </c>
      <c r="X10" s="16">
        <v>0</v>
      </c>
      <c r="Y10" s="16">
        <v>0</v>
      </c>
      <c r="Z10" s="16">
        <v>0</v>
      </c>
      <c r="AA10" s="16">
        <v>0</v>
      </c>
      <c r="AB10" s="16">
        <v>1</v>
      </c>
      <c r="AC10" s="29">
        <v>0</v>
      </c>
      <c r="AD10" s="29">
        <v>0</v>
      </c>
    </row>
    <row r="11" ht="215" customHeight="1" spans="1:30">
      <c r="A11" s="10">
        <v>7</v>
      </c>
      <c r="B11" s="14" t="s">
        <v>49</v>
      </c>
      <c r="C11" s="15" t="s">
        <v>50</v>
      </c>
      <c r="D11" s="17" t="s">
        <v>51</v>
      </c>
      <c r="E11" s="9">
        <f t="shared" si="2"/>
        <v>2</v>
      </c>
      <c r="F11" s="17">
        <v>2129</v>
      </c>
      <c r="G11" s="10">
        <f t="shared" si="1"/>
        <v>4258</v>
      </c>
      <c r="H11" s="7">
        <f t="shared" si="0"/>
        <v>2</v>
      </c>
      <c r="I11" s="28">
        <v>0</v>
      </c>
      <c r="J11" s="28">
        <v>0</v>
      </c>
      <c r="K11" s="28">
        <v>0</v>
      </c>
      <c r="L11" s="28">
        <v>0</v>
      </c>
      <c r="M11" s="16">
        <v>0</v>
      </c>
      <c r="N11" s="16">
        <v>0</v>
      </c>
      <c r="O11" s="16">
        <v>0</v>
      </c>
      <c r="P11" s="16">
        <v>0</v>
      </c>
      <c r="Q11" s="16">
        <v>0</v>
      </c>
      <c r="R11" s="16">
        <v>0</v>
      </c>
      <c r="S11" s="16">
        <v>0</v>
      </c>
      <c r="T11" s="16">
        <v>1</v>
      </c>
      <c r="U11" s="16">
        <v>0</v>
      </c>
      <c r="V11" s="16">
        <v>0</v>
      </c>
      <c r="W11" s="16">
        <v>0</v>
      </c>
      <c r="X11" s="16">
        <v>0</v>
      </c>
      <c r="Y11" s="16">
        <v>0</v>
      </c>
      <c r="Z11" s="16">
        <v>0</v>
      </c>
      <c r="AA11" s="16">
        <v>0</v>
      </c>
      <c r="AB11" s="16">
        <v>1</v>
      </c>
      <c r="AC11" s="29">
        <v>0</v>
      </c>
      <c r="AD11" s="29">
        <v>0</v>
      </c>
    </row>
    <row r="12" ht="27" spans="1:30">
      <c r="A12" s="10">
        <v>8</v>
      </c>
      <c r="B12" s="14" t="s">
        <v>52</v>
      </c>
      <c r="C12" s="15" t="s">
        <v>53</v>
      </c>
      <c r="D12" s="17" t="s">
        <v>41</v>
      </c>
      <c r="E12" s="9">
        <f t="shared" si="2"/>
        <v>2</v>
      </c>
      <c r="F12" s="17">
        <v>980</v>
      </c>
      <c r="G12" s="10">
        <f t="shared" si="1"/>
        <v>1960</v>
      </c>
      <c r="H12" s="7">
        <f t="shared" si="0"/>
        <v>2</v>
      </c>
      <c r="I12" s="28">
        <v>0</v>
      </c>
      <c r="J12" s="28">
        <v>0</v>
      </c>
      <c r="K12" s="28">
        <v>0</v>
      </c>
      <c r="L12" s="28">
        <v>0</v>
      </c>
      <c r="M12" s="16">
        <v>0</v>
      </c>
      <c r="N12" s="16">
        <v>0</v>
      </c>
      <c r="O12" s="16">
        <v>0</v>
      </c>
      <c r="P12" s="16">
        <v>0</v>
      </c>
      <c r="Q12" s="16">
        <v>0</v>
      </c>
      <c r="R12" s="16">
        <v>0</v>
      </c>
      <c r="S12" s="16">
        <v>0</v>
      </c>
      <c r="T12" s="16">
        <v>1</v>
      </c>
      <c r="U12" s="16">
        <v>0</v>
      </c>
      <c r="V12" s="16">
        <v>0</v>
      </c>
      <c r="W12" s="16">
        <v>0</v>
      </c>
      <c r="X12" s="16">
        <v>0</v>
      </c>
      <c r="Y12" s="16">
        <v>0</v>
      </c>
      <c r="Z12" s="16">
        <v>0</v>
      </c>
      <c r="AA12" s="16">
        <v>0</v>
      </c>
      <c r="AB12" s="16">
        <v>1</v>
      </c>
      <c r="AC12" s="29">
        <v>0</v>
      </c>
      <c r="AD12" s="29">
        <v>0</v>
      </c>
    </row>
    <row r="13" ht="36.75" customHeight="1" spans="1:30">
      <c r="A13" s="10">
        <v>9</v>
      </c>
      <c r="B13" s="14" t="s">
        <v>54</v>
      </c>
      <c r="C13" s="18" t="s">
        <v>55</v>
      </c>
      <c r="D13" s="17" t="s">
        <v>51</v>
      </c>
      <c r="E13" s="9">
        <f t="shared" si="2"/>
        <v>2</v>
      </c>
      <c r="F13" s="17">
        <v>1278</v>
      </c>
      <c r="G13" s="10">
        <f t="shared" si="1"/>
        <v>2556</v>
      </c>
      <c r="H13" s="7">
        <f t="shared" si="0"/>
        <v>2</v>
      </c>
      <c r="I13" s="28">
        <v>0</v>
      </c>
      <c r="J13" s="28">
        <v>0</v>
      </c>
      <c r="K13" s="28">
        <v>0</v>
      </c>
      <c r="L13" s="28">
        <v>0</v>
      </c>
      <c r="M13" s="16">
        <v>0</v>
      </c>
      <c r="N13" s="16">
        <v>0</v>
      </c>
      <c r="O13" s="16">
        <v>0</v>
      </c>
      <c r="P13" s="16">
        <v>0</v>
      </c>
      <c r="Q13" s="16">
        <v>0</v>
      </c>
      <c r="R13" s="16">
        <v>0</v>
      </c>
      <c r="S13" s="16">
        <v>0</v>
      </c>
      <c r="T13" s="16">
        <v>1</v>
      </c>
      <c r="U13" s="16">
        <v>0</v>
      </c>
      <c r="V13" s="16">
        <v>0</v>
      </c>
      <c r="W13" s="16">
        <v>0</v>
      </c>
      <c r="X13" s="16">
        <v>0</v>
      </c>
      <c r="Y13" s="16">
        <v>0</v>
      </c>
      <c r="Z13" s="16">
        <v>0</v>
      </c>
      <c r="AA13" s="16">
        <v>0</v>
      </c>
      <c r="AB13" s="16">
        <v>1</v>
      </c>
      <c r="AC13" s="29">
        <v>0</v>
      </c>
      <c r="AD13" s="29">
        <v>0</v>
      </c>
    </row>
    <row r="14" ht="27" customHeight="1" spans="1:30">
      <c r="A14" s="10">
        <v>10</v>
      </c>
      <c r="B14" s="14" t="s">
        <v>56</v>
      </c>
      <c r="C14" s="19" t="s">
        <v>57</v>
      </c>
      <c r="D14" s="16" t="s">
        <v>51</v>
      </c>
      <c r="E14" s="9">
        <f t="shared" si="2"/>
        <v>2</v>
      </c>
      <c r="F14" s="16">
        <v>1053</v>
      </c>
      <c r="G14" s="10">
        <f t="shared" si="1"/>
        <v>2106</v>
      </c>
      <c r="H14" s="7">
        <f t="shared" si="0"/>
        <v>2</v>
      </c>
      <c r="I14" s="28">
        <v>0</v>
      </c>
      <c r="J14" s="28">
        <v>0</v>
      </c>
      <c r="K14" s="28">
        <v>0</v>
      </c>
      <c r="L14" s="28">
        <v>0</v>
      </c>
      <c r="M14" s="16">
        <v>0</v>
      </c>
      <c r="N14" s="16">
        <v>0</v>
      </c>
      <c r="O14" s="16">
        <v>0</v>
      </c>
      <c r="P14" s="16">
        <v>0</v>
      </c>
      <c r="Q14" s="16">
        <v>0</v>
      </c>
      <c r="R14" s="16">
        <v>0</v>
      </c>
      <c r="S14" s="16">
        <v>0</v>
      </c>
      <c r="T14" s="16">
        <v>1</v>
      </c>
      <c r="U14" s="16">
        <v>0</v>
      </c>
      <c r="V14" s="16">
        <v>0</v>
      </c>
      <c r="W14" s="16">
        <v>0</v>
      </c>
      <c r="X14" s="16">
        <v>0</v>
      </c>
      <c r="Y14" s="16">
        <v>0</v>
      </c>
      <c r="Z14" s="16">
        <v>0</v>
      </c>
      <c r="AA14" s="16">
        <v>0</v>
      </c>
      <c r="AB14" s="16">
        <v>1</v>
      </c>
      <c r="AC14" s="29">
        <v>0</v>
      </c>
      <c r="AD14" s="29">
        <v>0</v>
      </c>
    </row>
    <row r="15" ht="25.5" customHeight="1" spans="1:30">
      <c r="A15" s="10">
        <v>11</v>
      </c>
      <c r="B15" s="14" t="s">
        <v>58</v>
      </c>
      <c r="C15" s="15" t="s">
        <v>59</v>
      </c>
      <c r="D15" s="16" t="s">
        <v>60</v>
      </c>
      <c r="E15" s="9">
        <f t="shared" si="2"/>
        <v>2</v>
      </c>
      <c r="F15" s="16">
        <v>342</v>
      </c>
      <c r="G15" s="10">
        <f t="shared" si="1"/>
        <v>684</v>
      </c>
      <c r="H15" s="7">
        <f t="shared" si="0"/>
        <v>2</v>
      </c>
      <c r="I15" s="28">
        <v>0</v>
      </c>
      <c r="J15" s="28">
        <v>0</v>
      </c>
      <c r="K15" s="28">
        <v>0</v>
      </c>
      <c r="L15" s="28">
        <v>0</v>
      </c>
      <c r="M15" s="16">
        <v>0</v>
      </c>
      <c r="N15" s="16">
        <v>0</v>
      </c>
      <c r="O15" s="16">
        <v>0</v>
      </c>
      <c r="P15" s="16">
        <v>0</v>
      </c>
      <c r="Q15" s="16">
        <v>0</v>
      </c>
      <c r="R15" s="16">
        <v>0</v>
      </c>
      <c r="S15" s="16">
        <v>0</v>
      </c>
      <c r="T15" s="16">
        <v>1</v>
      </c>
      <c r="U15" s="16">
        <v>0</v>
      </c>
      <c r="V15" s="16">
        <v>0</v>
      </c>
      <c r="W15" s="16">
        <v>0</v>
      </c>
      <c r="X15" s="16">
        <v>0</v>
      </c>
      <c r="Y15" s="16">
        <v>0</v>
      </c>
      <c r="Z15" s="16">
        <v>0</v>
      </c>
      <c r="AA15" s="16">
        <v>0</v>
      </c>
      <c r="AB15" s="16">
        <v>1</v>
      </c>
      <c r="AC15" s="29">
        <v>0</v>
      </c>
      <c r="AD15" s="29">
        <v>0</v>
      </c>
    </row>
    <row r="16" ht="27.75" customHeight="1" spans="1:30">
      <c r="A16" s="10">
        <v>12</v>
      </c>
      <c r="B16" s="14" t="s">
        <v>61</v>
      </c>
      <c r="C16" s="15" t="s">
        <v>62</v>
      </c>
      <c r="D16" s="16" t="s">
        <v>41</v>
      </c>
      <c r="E16" s="9">
        <f t="shared" si="2"/>
        <v>2</v>
      </c>
      <c r="F16" s="16">
        <v>50</v>
      </c>
      <c r="G16" s="10">
        <f t="shared" si="1"/>
        <v>100</v>
      </c>
      <c r="H16" s="7">
        <f t="shared" si="0"/>
        <v>2</v>
      </c>
      <c r="I16" s="28">
        <v>0</v>
      </c>
      <c r="J16" s="28">
        <v>0</v>
      </c>
      <c r="K16" s="28">
        <v>0</v>
      </c>
      <c r="L16" s="28">
        <v>0</v>
      </c>
      <c r="M16" s="16">
        <v>0</v>
      </c>
      <c r="N16" s="16">
        <v>0</v>
      </c>
      <c r="O16" s="16">
        <v>0</v>
      </c>
      <c r="P16" s="16">
        <v>0</v>
      </c>
      <c r="Q16" s="16">
        <v>0</v>
      </c>
      <c r="R16" s="16">
        <v>0</v>
      </c>
      <c r="S16" s="16">
        <v>0</v>
      </c>
      <c r="T16" s="16">
        <v>1</v>
      </c>
      <c r="U16" s="16">
        <v>0</v>
      </c>
      <c r="V16" s="16">
        <v>0</v>
      </c>
      <c r="W16" s="16">
        <v>0</v>
      </c>
      <c r="X16" s="16">
        <v>0</v>
      </c>
      <c r="Y16" s="16">
        <v>0</v>
      </c>
      <c r="Z16" s="16">
        <v>0</v>
      </c>
      <c r="AA16" s="16">
        <v>0</v>
      </c>
      <c r="AB16" s="16">
        <v>1</v>
      </c>
      <c r="AC16" s="29">
        <v>0</v>
      </c>
      <c r="AD16" s="29">
        <v>0</v>
      </c>
    </row>
    <row r="17" ht="32.25" customHeight="1" spans="1:30">
      <c r="A17" s="10">
        <v>13</v>
      </c>
      <c r="B17" s="14" t="s">
        <v>63</v>
      </c>
      <c r="C17" s="13" t="s">
        <v>64</v>
      </c>
      <c r="D17" s="16" t="s">
        <v>41</v>
      </c>
      <c r="E17" s="9">
        <f t="shared" si="2"/>
        <v>2</v>
      </c>
      <c r="F17" s="16">
        <v>474</v>
      </c>
      <c r="G17" s="10">
        <f t="shared" si="1"/>
        <v>948</v>
      </c>
      <c r="H17" s="7">
        <f t="shared" si="0"/>
        <v>2</v>
      </c>
      <c r="I17" s="28">
        <v>0</v>
      </c>
      <c r="J17" s="28">
        <v>0</v>
      </c>
      <c r="K17" s="28">
        <v>0</v>
      </c>
      <c r="L17" s="28">
        <v>0</v>
      </c>
      <c r="M17" s="16">
        <v>0</v>
      </c>
      <c r="N17" s="16">
        <v>0</v>
      </c>
      <c r="O17" s="16">
        <v>0</v>
      </c>
      <c r="P17" s="16">
        <v>0</v>
      </c>
      <c r="Q17" s="16">
        <v>0</v>
      </c>
      <c r="R17" s="16">
        <v>0</v>
      </c>
      <c r="S17" s="16">
        <v>0</v>
      </c>
      <c r="T17" s="16">
        <v>1</v>
      </c>
      <c r="U17" s="16">
        <v>0</v>
      </c>
      <c r="V17" s="16">
        <v>0</v>
      </c>
      <c r="W17" s="16">
        <v>0</v>
      </c>
      <c r="X17" s="16">
        <v>0</v>
      </c>
      <c r="Y17" s="16">
        <v>0</v>
      </c>
      <c r="Z17" s="16">
        <v>0</v>
      </c>
      <c r="AA17" s="16">
        <v>0</v>
      </c>
      <c r="AB17" s="16">
        <v>1</v>
      </c>
      <c r="AC17" s="29">
        <v>0</v>
      </c>
      <c r="AD17" s="29">
        <v>0</v>
      </c>
    </row>
    <row r="18" ht="27" spans="1:30">
      <c r="A18" s="10">
        <v>14</v>
      </c>
      <c r="B18" s="14" t="s">
        <v>65</v>
      </c>
      <c r="C18" s="19" t="s">
        <v>66</v>
      </c>
      <c r="D18" s="16" t="s">
        <v>41</v>
      </c>
      <c r="E18" s="9">
        <f t="shared" si="2"/>
        <v>2</v>
      </c>
      <c r="F18" s="16">
        <v>486</v>
      </c>
      <c r="G18" s="10">
        <f t="shared" si="1"/>
        <v>972</v>
      </c>
      <c r="H18" s="7">
        <f t="shared" si="0"/>
        <v>2</v>
      </c>
      <c r="I18" s="28">
        <v>0</v>
      </c>
      <c r="J18" s="28">
        <v>0</v>
      </c>
      <c r="K18" s="28">
        <v>0</v>
      </c>
      <c r="L18" s="28">
        <v>0</v>
      </c>
      <c r="M18" s="16">
        <v>0</v>
      </c>
      <c r="N18" s="16">
        <v>0</v>
      </c>
      <c r="O18" s="16">
        <v>0</v>
      </c>
      <c r="P18" s="16">
        <v>0</v>
      </c>
      <c r="Q18" s="16">
        <v>0</v>
      </c>
      <c r="R18" s="16">
        <v>0</v>
      </c>
      <c r="S18" s="16">
        <v>0</v>
      </c>
      <c r="T18" s="16">
        <v>1</v>
      </c>
      <c r="U18" s="16">
        <v>0</v>
      </c>
      <c r="V18" s="16">
        <v>0</v>
      </c>
      <c r="W18" s="16">
        <v>0</v>
      </c>
      <c r="X18" s="16">
        <v>0</v>
      </c>
      <c r="Y18" s="16">
        <v>0</v>
      </c>
      <c r="Z18" s="16">
        <v>0</v>
      </c>
      <c r="AA18" s="16">
        <v>0</v>
      </c>
      <c r="AB18" s="16">
        <v>1</v>
      </c>
      <c r="AC18" s="29">
        <v>0</v>
      </c>
      <c r="AD18" s="29">
        <v>0</v>
      </c>
    </row>
    <row r="19" ht="25.5" customHeight="1" spans="1:30">
      <c r="A19" s="10">
        <v>15</v>
      </c>
      <c r="B19" s="14" t="s">
        <v>67</v>
      </c>
      <c r="C19" s="19" t="s">
        <v>68</v>
      </c>
      <c r="D19" s="16" t="s">
        <v>69</v>
      </c>
      <c r="E19" s="9">
        <f t="shared" si="2"/>
        <v>2</v>
      </c>
      <c r="F19" s="16">
        <v>350</v>
      </c>
      <c r="G19" s="10">
        <f t="shared" si="1"/>
        <v>700</v>
      </c>
      <c r="H19" s="7">
        <f t="shared" si="0"/>
        <v>2</v>
      </c>
      <c r="I19" s="28">
        <v>0</v>
      </c>
      <c r="J19" s="28">
        <v>0</v>
      </c>
      <c r="K19" s="28">
        <v>0</v>
      </c>
      <c r="L19" s="28">
        <v>0</v>
      </c>
      <c r="M19" s="16">
        <v>0</v>
      </c>
      <c r="N19" s="16">
        <v>0</v>
      </c>
      <c r="O19" s="16">
        <v>0</v>
      </c>
      <c r="P19" s="16">
        <v>0</v>
      </c>
      <c r="Q19" s="16">
        <v>0</v>
      </c>
      <c r="R19" s="16">
        <v>0</v>
      </c>
      <c r="S19" s="16">
        <v>0</v>
      </c>
      <c r="T19" s="16">
        <v>1</v>
      </c>
      <c r="U19" s="16">
        <v>0</v>
      </c>
      <c r="V19" s="16">
        <v>0</v>
      </c>
      <c r="W19" s="16">
        <v>0</v>
      </c>
      <c r="X19" s="16">
        <v>0</v>
      </c>
      <c r="Y19" s="16">
        <v>0</v>
      </c>
      <c r="Z19" s="16">
        <v>0</v>
      </c>
      <c r="AA19" s="16">
        <v>0</v>
      </c>
      <c r="AB19" s="16">
        <v>1</v>
      </c>
      <c r="AC19" s="29">
        <v>0</v>
      </c>
      <c r="AD19" s="29">
        <v>0</v>
      </c>
    </row>
    <row r="20" ht="25.5" customHeight="1" spans="1:30">
      <c r="A20" s="10">
        <v>16</v>
      </c>
      <c r="B20" s="14" t="s">
        <v>70</v>
      </c>
      <c r="C20" s="19" t="s">
        <v>71</v>
      </c>
      <c r="D20" s="16" t="s">
        <v>72</v>
      </c>
      <c r="E20" s="9">
        <f t="shared" si="2"/>
        <v>2</v>
      </c>
      <c r="F20" s="16">
        <v>220</v>
      </c>
      <c r="G20" s="10">
        <f t="shared" si="1"/>
        <v>440</v>
      </c>
      <c r="H20" s="7">
        <f t="shared" si="0"/>
        <v>2</v>
      </c>
      <c r="I20" s="28">
        <v>0</v>
      </c>
      <c r="J20" s="28">
        <v>0</v>
      </c>
      <c r="K20" s="28">
        <v>0</v>
      </c>
      <c r="L20" s="28">
        <v>0</v>
      </c>
      <c r="M20" s="16">
        <v>0</v>
      </c>
      <c r="N20" s="16">
        <v>0</v>
      </c>
      <c r="O20" s="16">
        <v>0</v>
      </c>
      <c r="P20" s="16">
        <v>0</v>
      </c>
      <c r="Q20" s="16">
        <v>0</v>
      </c>
      <c r="R20" s="16">
        <v>0</v>
      </c>
      <c r="S20" s="16">
        <v>0</v>
      </c>
      <c r="T20" s="16">
        <v>1</v>
      </c>
      <c r="U20" s="16">
        <v>0</v>
      </c>
      <c r="V20" s="16">
        <v>0</v>
      </c>
      <c r="W20" s="16">
        <v>0</v>
      </c>
      <c r="X20" s="16">
        <v>0</v>
      </c>
      <c r="Y20" s="16">
        <v>0</v>
      </c>
      <c r="Z20" s="16">
        <v>0</v>
      </c>
      <c r="AA20" s="16">
        <v>0</v>
      </c>
      <c r="AB20" s="16">
        <v>1</v>
      </c>
      <c r="AC20" s="29">
        <v>0</v>
      </c>
      <c r="AD20" s="29">
        <v>0</v>
      </c>
    </row>
    <row r="21" ht="25.5" customHeight="1" spans="1:30">
      <c r="A21" s="10">
        <v>17</v>
      </c>
      <c r="B21" s="20" t="s">
        <v>73</v>
      </c>
      <c r="C21" s="19" t="s">
        <v>74</v>
      </c>
      <c r="D21" s="16" t="s">
        <v>75</v>
      </c>
      <c r="E21" s="9">
        <f t="shared" si="2"/>
        <v>20</v>
      </c>
      <c r="F21" s="16">
        <v>2</v>
      </c>
      <c r="G21" s="10">
        <f t="shared" si="1"/>
        <v>40</v>
      </c>
      <c r="H21" s="7">
        <f t="shared" si="0"/>
        <v>20</v>
      </c>
      <c r="I21" s="28">
        <v>0</v>
      </c>
      <c r="J21" s="28">
        <v>0</v>
      </c>
      <c r="K21" s="28">
        <v>0</v>
      </c>
      <c r="L21" s="28">
        <v>0</v>
      </c>
      <c r="M21" s="16">
        <v>0</v>
      </c>
      <c r="N21" s="16">
        <v>0</v>
      </c>
      <c r="O21" s="16">
        <v>0</v>
      </c>
      <c r="P21" s="16">
        <v>0</v>
      </c>
      <c r="Q21" s="16">
        <v>0</v>
      </c>
      <c r="R21" s="16">
        <v>0</v>
      </c>
      <c r="S21" s="16">
        <v>0</v>
      </c>
      <c r="T21" s="16">
        <v>10</v>
      </c>
      <c r="U21" s="16">
        <v>0</v>
      </c>
      <c r="V21" s="16">
        <v>0</v>
      </c>
      <c r="W21" s="16">
        <v>0</v>
      </c>
      <c r="X21" s="16">
        <v>0</v>
      </c>
      <c r="Y21" s="16">
        <v>0</v>
      </c>
      <c r="Z21" s="16">
        <v>0</v>
      </c>
      <c r="AA21" s="16">
        <v>0</v>
      </c>
      <c r="AB21" s="16">
        <v>10</v>
      </c>
      <c r="AC21" s="29">
        <v>0</v>
      </c>
      <c r="AD21" s="29">
        <v>0</v>
      </c>
    </row>
    <row r="22" ht="25.5" customHeight="1" spans="1:30">
      <c r="A22" s="10">
        <v>18</v>
      </c>
      <c r="B22" s="21" t="s">
        <v>76</v>
      </c>
      <c r="C22" s="19" t="s">
        <v>77</v>
      </c>
      <c r="D22" s="16" t="s">
        <v>78</v>
      </c>
      <c r="E22" s="9">
        <f t="shared" si="2"/>
        <v>2</v>
      </c>
      <c r="F22" s="16">
        <v>170</v>
      </c>
      <c r="G22" s="10">
        <f t="shared" si="1"/>
        <v>340</v>
      </c>
      <c r="H22" s="7">
        <f t="shared" si="0"/>
        <v>2</v>
      </c>
      <c r="I22" s="28">
        <v>0</v>
      </c>
      <c r="J22" s="28">
        <v>0</v>
      </c>
      <c r="K22" s="28">
        <v>0</v>
      </c>
      <c r="L22" s="28">
        <v>0</v>
      </c>
      <c r="M22" s="16">
        <v>0</v>
      </c>
      <c r="N22" s="16">
        <v>0</v>
      </c>
      <c r="O22" s="16">
        <v>0</v>
      </c>
      <c r="P22" s="16">
        <v>0</v>
      </c>
      <c r="Q22" s="16">
        <v>0</v>
      </c>
      <c r="R22" s="16">
        <v>0</v>
      </c>
      <c r="S22" s="16">
        <v>0</v>
      </c>
      <c r="T22" s="16">
        <v>1</v>
      </c>
      <c r="U22" s="16">
        <v>0</v>
      </c>
      <c r="V22" s="16">
        <v>0</v>
      </c>
      <c r="W22" s="16">
        <v>0</v>
      </c>
      <c r="X22" s="16">
        <v>0</v>
      </c>
      <c r="Y22" s="16">
        <v>0</v>
      </c>
      <c r="Z22" s="16">
        <v>0</v>
      </c>
      <c r="AA22" s="16">
        <v>0</v>
      </c>
      <c r="AB22" s="16">
        <v>1</v>
      </c>
      <c r="AC22" s="29">
        <v>0</v>
      </c>
      <c r="AD22" s="29">
        <v>0</v>
      </c>
    </row>
    <row r="23" ht="25.5" customHeight="1" spans="1:30">
      <c r="A23" s="10">
        <v>19</v>
      </c>
      <c r="B23" s="16" t="s">
        <v>79</v>
      </c>
      <c r="C23" s="19" t="s">
        <v>74</v>
      </c>
      <c r="D23" s="16" t="s">
        <v>78</v>
      </c>
      <c r="E23" s="9">
        <f t="shared" si="2"/>
        <v>2</v>
      </c>
      <c r="F23" s="16">
        <v>180</v>
      </c>
      <c r="G23" s="10">
        <f t="shared" si="1"/>
        <v>360</v>
      </c>
      <c r="H23" s="7">
        <f t="shared" si="0"/>
        <v>2</v>
      </c>
      <c r="I23" s="28">
        <v>0</v>
      </c>
      <c r="J23" s="28">
        <v>0</v>
      </c>
      <c r="K23" s="28">
        <v>0</v>
      </c>
      <c r="L23" s="28">
        <v>0</v>
      </c>
      <c r="M23" s="16">
        <v>0</v>
      </c>
      <c r="N23" s="16">
        <v>0</v>
      </c>
      <c r="O23" s="16">
        <v>0</v>
      </c>
      <c r="P23" s="16">
        <v>0</v>
      </c>
      <c r="Q23" s="16">
        <v>0</v>
      </c>
      <c r="R23" s="16">
        <v>0</v>
      </c>
      <c r="S23" s="16">
        <v>0</v>
      </c>
      <c r="T23" s="16">
        <v>1</v>
      </c>
      <c r="U23" s="16">
        <v>0</v>
      </c>
      <c r="V23" s="16">
        <v>0</v>
      </c>
      <c r="W23" s="16">
        <v>0</v>
      </c>
      <c r="X23" s="16">
        <v>0</v>
      </c>
      <c r="Y23" s="16">
        <v>0</v>
      </c>
      <c r="Z23" s="16">
        <v>0</v>
      </c>
      <c r="AA23" s="16">
        <v>0</v>
      </c>
      <c r="AB23" s="16">
        <v>1</v>
      </c>
      <c r="AC23" s="29">
        <v>0</v>
      </c>
      <c r="AD23" s="29">
        <v>0</v>
      </c>
    </row>
    <row r="24" ht="35.25" customHeight="1" spans="1:30">
      <c r="A24" s="10">
        <v>22</v>
      </c>
      <c r="B24" s="17" t="s">
        <v>80</v>
      </c>
      <c r="C24" s="15" t="s">
        <v>81</v>
      </c>
      <c r="D24" s="17" t="s">
        <v>48</v>
      </c>
      <c r="E24" s="9">
        <f t="shared" si="2"/>
        <v>6</v>
      </c>
      <c r="F24" s="17">
        <v>77</v>
      </c>
      <c r="G24" s="10">
        <f t="shared" si="1"/>
        <v>462</v>
      </c>
      <c r="H24" s="7">
        <f t="shared" si="0"/>
        <v>6</v>
      </c>
      <c r="I24" s="28">
        <v>0</v>
      </c>
      <c r="J24" s="28">
        <v>0</v>
      </c>
      <c r="K24" s="28">
        <v>0</v>
      </c>
      <c r="L24" s="28">
        <v>0</v>
      </c>
      <c r="M24" s="16">
        <v>0</v>
      </c>
      <c r="N24" s="16">
        <v>0</v>
      </c>
      <c r="O24" s="16">
        <v>0</v>
      </c>
      <c r="P24" s="16">
        <v>0</v>
      </c>
      <c r="Q24" s="16">
        <v>0</v>
      </c>
      <c r="R24" s="16">
        <v>0</v>
      </c>
      <c r="S24" s="16">
        <v>0</v>
      </c>
      <c r="T24" s="16">
        <v>3</v>
      </c>
      <c r="U24" s="16">
        <v>0</v>
      </c>
      <c r="V24" s="16">
        <v>0</v>
      </c>
      <c r="W24" s="16">
        <v>0</v>
      </c>
      <c r="X24" s="16">
        <v>0</v>
      </c>
      <c r="Y24" s="16">
        <v>0</v>
      </c>
      <c r="Z24" s="16">
        <v>0</v>
      </c>
      <c r="AA24" s="16">
        <v>0</v>
      </c>
      <c r="AB24" s="16">
        <v>3</v>
      </c>
      <c r="AC24" s="29">
        <v>0</v>
      </c>
      <c r="AD24" s="29">
        <v>0</v>
      </c>
    </row>
    <row r="25" ht="32.25" customHeight="1" spans="1:30">
      <c r="A25" s="10">
        <v>23</v>
      </c>
      <c r="B25" s="17" t="s">
        <v>82</v>
      </c>
      <c r="C25" s="15" t="s">
        <v>83</v>
      </c>
      <c r="D25" s="17" t="s">
        <v>41</v>
      </c>
      <c r="E25" s="9">
        <f t="shared" si="2"/>
        <v>6</v>
      </c>
      <c r="F25" s="17">
        <v>35</v>
      </c>
      <c r="G25" s="10">
        <f t="shared" si="1"/>
        <v>210</v>
      </c>
      <c r="H25" s="7">
        <f t="shared" si="0"/>
        <v>6</v>
      </c>
      <c r="I25" s="28">
        <v>0</v>
      </c>
      <c r="J25" s="28">
        <v>0</v>
      </c>
      <c r="K25" s="28">
        <v>0</v>
      </c>
      <c r="L25" s="28">
        <v>0</v>
      </c>
      <c r="M25" s="16">
        <v>0</v>
      </c>
      <c r="N25" s="16">
        <v>0</v>
      </c>
      <c r="O25" s="16">
        <v>0</v>
      </c>
      <c r="P25" s="16">
        <v>0</v>
      </c>
      <c r="Q25" s="16">
        <v>0</v>
      </c>
      <c r="R25" s="16">
        <v>0</v>
      </c>
      <c r="S25" s="16">
        <v>0</v>
      </c>
      <c r="T25" s="16">
        <v>3</v>
      </c>
      <c r="U25" s="16">
        <v>0</v>
      </c>
      <c r="V25" s="16">
        <v>0</v>
      </c>
      <c r="W25" s="16">
        <v>0</v>
      </c>
      <c r="X25" s="16">
        <v>0</v>
      </c>
      <c r="Y25" s="16">
        <v>0</v>
      </c>
      <c r="Z25" s="16">
        <v>0</v>
      </c>
      <c r="AA25" s="16">
        <v>0</v>
      </c>
      <c r="AB25" s="16">
        <v>3</v>
      </c>
      <c r="AC25" s="29">
        <v>0</v>
      </c>
      <c r="AD25" s="29">
        <v>0</v>
      </c>
    </row>
    <row r="26" ht="30" customHeight="1" spans="1:30">
      <c r="A26" s="10">
        <v>25</v>
      </c>
      <c r="B26" s="14" t="s">
        <v>84</v>
      </c>
      <c r="C26" s="19" t="s">
        <v>85</v>
      </c>
      <c r="D26" s="16" t="s">
        <v>41</v>
      </c>
      <c r="E26" s="9">
        <f t="shared" si="2"/>
        <v>2</v>
      </c>
      <c r="F26" s="16">
        <v>24</v>
      </c>
      <c r="G26" s="10">
        <f t="shared" si="1"/>
        <v>48</v>
      </c>
      <c r="H26" s="7">
        <f t="shared" si="0"/>
        <v>2</v>
      </c>
      <c r="I26" s="28">
        <v>0</v>
      </c>
      <c r="J26" s="28">
        <v>0</v>
      </c>
      <c r="K26" s="28">
        <v>0</v>
      </c>
      <c r="L26" s="28">
        <v>0</v>
      </c>
      <c r="M26" s="16">
        <v>0</v>
      </c>
      <c r="N26" s="16">
        <v>0</v>
      </c>
      <c r="O26" s="16">
        <v>0</v>
      </c>
      <c r="P26" s="16">
        <v>0</v>
      </c>
      <c r="Q26" s="16">
        <v>0</v>
      </c>
      <c r="R26" s="16">
        <v>0</v>
      </c>
      <c r="S26" s="16">
        <v>0</v>
      </c>
      <c r="T26" s="16">
        <v>1</v>
      </c>
      <c r="U26" s="16">
        <v>0</v>
      </c>
      <c r="V26" s="16">
        <v>0</v>
      </c>
      <c r="W26" s="16">
        <v>0</v>
      </c>
      <c r="X26" s="16">
        <v>0</v>
      </c>
      <c r="Y26" s="16">
        <v>0</v>
      </c>
      <c r="Z26" s="16">
        <v>0</v>
      </c>
      <c r="AA26" s="16">
        <v>0</v>
      </c>
      <c r="AB26" s="16">
        <v>1</v>
      </c>
      <c r="AC26" s="29">
        <v>0</v>
      </c>
      <c r="AD26" s="29">
        <v>0</v>
      </c>
    </row>
    <row r="27" ht="33" customHeight="1" spans="1:30">
      <c r="A27" s="10">
        <v>31</v>
      </c>
      <c r="B27" s="22"/>
      <c r="C27" s="23" t="s">
        <v>86</v>
      </c>
      <c r="D27" s="23"/>
      <c r="E27" s="23"/>
      <c r="F27" s="23"/>
      <c r="G27" s="23">
        <v>0</v>
      </c>
      <c r="H27" s="7">
        <f t="shared" si="0"/>
        <v>0</v>
      </c>
      <c r="I27" s="28"/>
      <c r="J27" s="28"/>
      <c r="K27" s="28"/>
      <c r="L27" s="28"/>
      <c r="M27" s="28"/>
      <c r="N27" s="28"/>
      <c r="O27" s="28"/>
      <c r="P27" s="28"/>
      <c r="Q27" s="28"/>
      <c r="R27" s="28"/>
      <c r="S27" s="28"/>
      <c r="T27" s="28"/>
      <c r="U27" s="28"/>
      <c r="V27" s="28"/>
      <c r="W27" s="28"/>
      <c r="X27" s="28"/>
      <c r="Y27" s="28"/>
      <c r="Z27" s="28"/>
      <c r="AA27" s="28"/>
      <c r="AB27" s="28"/>
      <c r="AC27" s="29"/>
      <c r="AD27" s="29"/>
    </row>
    <row r="28" ht="33" customHeight="1" spans="1:30">
      <c r="A28" s="10">
        <v>32</v>
      </c>
      <c r="B28" s="22"/>
      <c r="C28" s="24">
        <f>G28</f>
        <v>324096</v>
      </c>
      <c r="D28" s="25"/>
      <c r="E28" s="25"/>
      <c r="F28" s="26"/>
      <c r="G28" s="23">
        <f>SUM(G5:G27)</f>
        <v>324096</v>
      </c>
      <c r="H28" s="7">
        <f t="shared" si="0"/>
        <v>0</v>
      </c>
      <c r="I28" s="28"/>
      <c r="J28" s="28"/>
      <c r="K28" s="28"/>
      <c r="L28" s="28"/>
      <c r="M28" s="28"/>
      <c r="N28" s="28"/>
      <c r="O28" s="28"/>
      <c r="P28" s="28"/>
      <c r="Q28" s="28"/>
      <c r="R28" s="28"/>
      <c r="S28" s="28"/>
      <c r="T28" s="28"/>
      <c r="U28" s="28"/>
      <c r="V28" s="28"/>
      <c r="W28" s="28"/>
      <c r="X28" s="28"/>
      <c r="Y28" s="28"/>
      <c r="Z28" s="28"/>
      <c r="AA28" s="28"/>
      <c r="AB28" s="28"/>
      <c r="AC28" s="29"/>
      <c r="AD28" s="29"/>
    </row>
  </sheetData>
  <mergeCells count="32">
    <mergeCell ref="A1:AD1"/>
    <mergeCell ref="A2:G2"/>
    <mergeCell ref="F3:G3"/>
    <mergeCell ref="C28:F28"/>
    <mergeCell ref="A3:A4"/>
    <mergeCell ref="B3:B4"/>
    <mergeCell ref="C3:C4"/>
    <mergeCell ref="D3:D4"/>
    <mergeCell ref="E3:E4"/>
    <mergeCell ref="H3:H4"/>
    <mergeCell ref="I3:I4"/>
    <mergeCell ref="J3:J4"/>
    <mergeCell ref="K3:K4"/>
    <mergeCell ref="L3:L4"/>
    <mergeCell ref="M3:M4"/>
    <mergeCell ref="N3:N4"/>
    <mergeCell ref="O3:O4"/>
    <mergeCell ref="P3:P4"/>
    <mergeCell ref="Q3:Q4"/>
    <mergeCell ref="R3:R4"/>
    <mergeCell ref="S3:S4"/>
    <mergeCell ref="T3:T4"/>
    <mergeCell ref="U3:U4"/>
    <mergeCell ref="V3:V4"/>
    <mergeCell ref="W3:W4"/>
    <mergeCell ref="X3:X4"/>
    <mergeCell ref="Y3:Y4"/>
    <mergeCell ref="Z3:Z4"/>
    <mergeCell ref="AA3:AA4"/>
    <mergeCell ref="AB3:AB4"/>
    <mergeCell ref="AC3:AC4"/>
    <mergeCell ref="AD3:AD4"/>
  </mergeCells>
  <printOptions horizontalCentered="1"/>
  <pageMargins left="0.590551181102362" right="0.590551181102362" top="0.786805555555556" bottom="0.551181102362205" header="0.31496062992126" footer="0.31496062992126"/>
  <pageSetup paperSize="8" scale="4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设计方案明细来源</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拿破仑</cp:lastModifiedBy>
  <dcterms:created xsi:type="dcterms:W3CDTF">2024-11-15T06:37:00Z</dcterms:created>
  <cp:lastPrinted>2024-12-27T02:09:00Z</cp:lastPrinted>
  <dcterms:modified xsi:type="dcterms:W3CDTF">2025-04-11T04:10:22Z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961546CCD66F4A45BC61BE3899F3B3B9_13</vt:lpwstr>
  </property>
  <property fmtid="{D5CDD505-2E9C-101B-9397-08002B2CF9AE}" pid="3" name="KSOProductBuildVer">
    <vt:lpwstr>2052-12.1.0.20784</vt:lpwstr>
  </property>
</Properties>
</file>