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预算审定表" sheetId="3" r:id="rId1"/>
    <sheet name="审核对比表" sheetId="9" r:id="rId2"/>
  </sheets>
  <definedNames>
    <definedName name="_xlnm.Print_Area" localSheetId="1">审核对比表!$A$1:$L$14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<sst xmlns="http://schemas.openxmlformats.org/spreadsheetml/2006/main" count="92" uniqueCount="61">
  <si>
    <t>附表一：预算审定表</t>
  </si>
  <si>
    <t>项目名称</t>
  </si>
  <si>
    <t>张家界市消防救援支队消防指挥信息网链路及设备租赁项目</t>
  </si>
  <si>
    <t>建设单位</t>
  </si>
  <si>
    <t>张家界市消防救援支队</t>
  </si>
  <si>
    <t>委托单位</t>
  </si>
  <si>
    <t>湖南省消防救援总队</t>
  </si>
  <si>
    <t>审计单位</t>
  </si>
  <si>
    <t>北京国金汇德工程管理有限公司</t>
  </si>
  <si>
    <t>送审金额</t>
  </si>
  <si>
    <t>小写：¥</t>
  </si>
  <si>
    <t>送审时间</t>
  </si>
  <si>
    <t>大写：人民币</t>
  </si>
  <si>
    <t>审计单位盖章</t>
  </si>
  <si>
    <t>审定金额</t>
  </si>
  <si>
    <t>张家界市消防救援支队消防指挥信息网链路及设备租赁项目清单</t>
  </si>
  <si>
    <t>资金单位：人民币/元</t>
  </si>
  <si>
    <t>序号</t>
  </si>
  <si>
    <t>货物名称</t>
  </si>
  <si>
    <t>参考品牌</t>
  </si>
  <si>
    <t>参考型号</t>
  </si>
  <si>
    <t>送审参数</t>
  </si>
  <si>
    <t>数量</t>
  </si>
  <si>
    <t>单位</t>
  </si>
  <si>
    <t>年数</t>
  </si>
  <si>
    <t>备注</t>
  </si>
  <si>
    <t>单价（一年）</t>
  </si>
  <si>
    <t>合计（两年）</t>
  </si>
  <si>
    <t>1</t>
  </si>
  <si>
    <t>支队节点路由器</t>
  </si>
  <si>
    <t>\</t>
  </si>
  <si>
    <t>用途：消防救援支队核心路由器，上联消防救援总队路由器、横向连接应急管理局路由器，下联各消防 大(中)队，内联出口防火墙：可靠性：设备双主控、冗余风扇、冗余电源，支持双主控热备，实配NP芯片、IPv6。性能：交换容量≥2.4Tbps、包转发率≥453Mpps。</t>
  </si>
  <si>
    <t>台</t>
  </si>
  <si>
    <t>租用</t>
  </si>
  <si>
    <t>2</t>
  </si>
  <si>
    <t>支队节点交换机</t>
  </si>
  <si>
    <t>用途：消防救援支队核心交换机，汇接视频会议、指挥中心和相关业务系统，上联支队出口防火墙；可靠性：设备双主控、独立交换网板卡、冗余风扇、冗余电源、模块化设计，支持业务卡堆叠和扩展， 支持IPv6。性能：交换容量≥2.56Tbps,包转发率≥1440Mpps。</t>
  </si>
  <si>
    <t>3</t>
  </si>
  <si>
    <t>支队级防火墙</t>
  </si>
  <si>
    <t>用 途 ：支队指挥信息网出口防火墙，实现支队指挥信息网内部安全防护，部署于核心路由器和核心交换 机之间。配 置 ：双电源，前后风道，千兆电口≥12,万兆光口≥12,40GE接口≥2;性 能 ：防火墙吞吐量≥30Gbps,最大并发连接数≥1200万，每秒新建连接数≥40万；功 能 ：具备访问控制、入侵防御、防病毒、带宽管理、加密流量检测、业务智能选路、应用识别、安全 虚拟化、流量探针、安全策略调优等能力。</t>
  </si>
  <si>
    <t>4</t>
  </si>
  <si>
    <t>政务外网网络链接
(50M)</t>
  </si>
  <si>
    <t>链路通道ES(误码秒数)≤6个/2小时；链路通道SES(严重误码秒数)≤6个/2小时；IP包丢包率≤1%。</t>
  </si>
  <si>
    <t>条</t>
  </si>
  <si>
    <t>5</t>
  </si>
  <si>
    <t>指挥网网络链接
(100M)</t>
  </si>
  <si>
    <t>运营商MSAP网络租赁，18条带宽100M支队至各区县大队，1G双路由至湖南省总队。满足客户的网络调度，时延、网络波动、吞吐量均满足要求。链路通道ES(误码秒数)≤6个/2小时；链路通道SES(严重误码秒数)≤6个/2小时；IP包丢包率≤1%。</t>
  </si>
  <si>
    <t>6</t>
  </si>
  <si>
    <t>大(中)队路由器
(景区3站)</t>
  </si>
  <si>
    <t>用途：消防大队核心路由器/交换机，上联消防救援支队路由器，内联大(中)队设备；配置：设备双主控、冗余电源，支持IPv6。性能：交换容量≥320Gbps、包转发率≥60Mpps,实配GE SFP接口、GE电接口。</t>
  </si>
  <si>
    <t>7</t>
  </si>
  <si>
    <t>大(中)队交换机
(景区3站)</t>
  </si>
  <si>
    <t>用途：核心交换机，汇接视频会议和相关业务系统，上联大队出口防火墙；配置：设备冗余风扇、冗余电源，支持IPv6,设备GE电口≥48,10G SFP+≥4。性能：整机交换容量≥432Gbps、包转发率≥144Mpps。</t>
  </si>
  <si>
    <t>8</t>
  </si>
  <si>
    <t>大(中)队防火墙
(景区3站)</t>
  </si>
  <si>
    <t>用途：大(中)队指挥信息网出口防火墙，实现大(中)队指挥信息网内部安全防护，部署于核心路由 器和核心交换机之间。配置：双电源，前后风道，千兆Combo≥8;万兆光口≥2;千兆GE光接口≥2;性能：防火墙吞吐量≥6Gbps,最大并发连接数≥400万，每秒新建连接数≥8万；功能：具备访问控制、入侵防御、防病毒、带宽管理、加密流量检测、业务智能选路、应用识别、安全 虚拟化、流量探针、安全策略调优等能力。</t>
  </si>
  <si>
    <t>运维服务</t>
  </si>
  <si>
    <t>1、按周进行日常巡检工作，包括软硬件设备及线路的巡检；
2、当硬件设备、软件系统和线路发生故障时，根据故障等级和 响应时间，安排服务工程师远程及现场进行故障维护服务，恢复系统及线路的正常运行；
3、进行日常的设备售后服务，包括工作环境、工作状态和运行情况进行检查、 对故障隐患进行排除、对设备进行清洗与保洁、位置调整、参数优化等；当硬件设备或软件系统发生故障且无法现场修复时，提供备品备件进行替换，同时联系原厂家进行返厂维修；
4、按月/季度/年提供服务报告，开展专项运维活动时，提供专题服务报告；
5、在举行重大活动期间， 派遣工程技术人员对相关的设备和系统 进行现场技术保障服务，在发生重大灾难等非常规故障情况后， 组织工程技术人员赶赴现场进行应急抢修处理；
6、对系统、设备、线路进行迁移、改造等服务。</t>
  </si>
  <si>
    <t>项</t>
  </si>
  <si>
    <t>含在网络租用费用中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</si>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</sst>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yyyy&quot;年&quot;m&quot;月&quot;d&quot;日&quot;;@"/>
    <numFmt numFmtId="178" formatCode="[DBNum2][$RMB]General;[Red][DBNum2][$RMB]General"/>
  </numFmts>
  <fonts count="29">
    <font>
      <sz val="11"/>
      <color theme="1"/>
      <name val="宋体"/>
      <charset val="134"/>
      <scheme val="minor"/>
    </font>
    <font>
      <b/>
      <sz val="10"/>
      <name val="Tahoma"/>
      <charset val="134"/>
    </font>
    <font>
      <sz val="10"/>
      <name val="Tahoma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7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9" fillId="0" borderId="0"/>
    <xf numFmtId="0" fontId="2" fillId="0" borderId="0"/>
    <xf numFmtId="0" fontId="9" fillId="0" borderId="0">
      <protection locked="0"/>
    </xf>
    <xf numFmtId="0" fontId="9" fillId="0" borderId="0"/>
  </cellStyleXfs>
  <cellXfs count="38">
    <xf numFmtId="0" fontId="0" fillId="0" borderId="0" xfId="0">
      <alignment vertical="center"/>
    </xf>
    <xf numFmtId="0" fontId="1" fillId="0" borderId="0" xfId="50" applyFont="1"/>
    <xf numFmtId="0" fontId="2" fillId="0" borderId="0" xfId="50"/>
    <xf numFmtId="176" fontId="2" fillId="0" borderId="0" xfId="50" applyNumberFormat="1"/>
    <xf numFmtId="0" fontId="3" fillId="2" borderId="1" xfId="50" applyFont="1" applyFill="1" applyBorder="1" applyAlignment="1">
      <alignment horizontal="center" vertical="center" wrapText="1"/>
    </xf>
    <xf numFmtId="0" fontId="4" fillId="2" borderId="1" xfId="50" applyFont="1" applyFill="1" applyBorder="1" applyAlignment="1">
      <alignment horizontal="right" vertical="center" wrapText="1"/>
    </xf>
    <xf numFmtId="0" fontId="4" fillId="2" borderId="1" xfId="50" applyFont="1" applyFill="1" applyBorder="1" applyAlignment="1">
      <alignment horizontal="center" vertical="center" wrapText="1"/>
    </xf>
    <xf numFmtId="0" fontId="5" fillId="3" borderId="1" xfId="50" applyFont="1" applyFill="1" applyBorder="1" applyAlignment="1">
      <alignment horizontal="center" vertical="center" wrapText="1"/>
    </xf>
    <xf numFmtId="0" fontId="5" fillId="3" borderId="2" xfId="50" applyFont="1" applyFill="1" applyBorder="1" applyAlignment="1">
      <alignment horizontal="center" vertical="center" wrapText="1"/>
    </xf>
    <xf numFmtId="0" fontId="5" fillId="3" borderId="3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horizontal="center" vertical="center" wrapText="1"/>
    </xf>
    <xf numFmtId="176" fontId="3" fillId="2" borderId="1" xfId="50" applyNumberFormat="1" applyFont="1" applyFill="1" applyBorder="1" applyAlignment="1">
      <alignment horizontal="center" vertical="center" wrapText="1"/>
    </xf>
    <xf numFmtId="0" fontId="1" fillId="2" borderId="0" xfId="50" applyFont="1" applyFill="1" applyAlignment="1">
      <alignment horizontal="center" vertical="center" wrapText="1"/>
    </xf>
    <xf numFmtId="176" fontId="4" fillId="2" borderId="1" xfId="50" applyNumberFormat="1" applyFont="1" applyFill="1" applyBorder="1" applyAlignment="1">
      <alignment horizontal="center" vertical="center" wrapText="1"/>
    </xf>
    <xf numFmtId="176" fontId="5" fillId="3" borderId="1" xfId="50" applyNumberFormat="1" applyFont="1" applyFill="1" applyBorder="1" applyAlignment="1">
      <alignment horizontal="center" vertical="center" wrapText="1"/>
    </xf>
    <xf numFmtId="176" fontId="6" fillId="0" borderId="1" xfId="50" applyNumberFormat="1" applyFont="1" applyBorder="1" applyAlignment="1">
      <alignment horizontal="center" vertical="center" wrapText="1"/>
    </xf>
    <xf numFmtId="0" fontId="2" fillId="0" borderId="0" xfId="50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76" fontId="6" fillId="0" borderId="2" xfId="50" applyNumberFormat="1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176" fontId="5" fillId="0" borderId="1" xfId="50" applyNumberFormat="1" applyFont="1" applyBorder="1" applyAlignment="1">
      <alignment horizontal="center" vertical="center" wrapText="1"/>
    </xf>
    <xf numFmtId="0" fontId="1" fillId="0" borderId="0" xfId="50" applyFont="1" applyAlignment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left" vertical="center"/>
    </xf>
    <xf numFmtId="176" fontId="9" fillId="0" borderId="1" xfId="0" applyNumberFormat="1" applyFont="1" applyFill="1" applyBorder="1" applyAlignment="1">
      <alignment horizontal="left" vertical="center" wrapText="1"/>
    </xf>
    <xf numFmtId="176" fontId="8" fillId="0" borderId="0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left" vertical="center"/>
    </xf>
    <xf numFmtId="0" fontId="8" fillId="0" borderId="1" xfId="0" applyNumberFormat="1" applyFont="1" applyFill="1" applyBorder="1" applyAlignment="1">
      <alignment horizontal="center" vertical="center"/>
    </xf>
    <xf numFmtId="178" fontId="8" fillId="0" borderId="0" xfId="0" applyNumberFormat="1" applyFont="1" applyFill="1" applyBorder="1" applyAlignment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0,0_x000d__x000a_NA_x000d__x000a_" xfId="49"/>
    <cellStyle name="Normal" xfId="50"/>
    <cellStyle name="常规 15" xfId="51"/>
    <cellStyle name="常规 3" xf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K13"/>
  <sheetViews>
    <sheetView zoomScale="130" zoomScaleNormal="130" workbookViewId="0">
      <selection activeCell="B15" sqref="B14:B15"/>
    </sheetView>
  </sheetViews>
  <sheetFormatPr defaultColWidth="10.75" defaultRowHeight="20.25"/>
  <cols>
    <col min="1" max="1" width="8.25" style="25" customWidth="1"/>
    <col min="2" max="2" width="15" style="25" customWidth="1"/>
    <col min="3" max="3" width="13.75" style="25" customWidth="1"/>
    <col min="4" max="4" width="34.75" style="25" customWidth="1"/>
    <col min="5" max="5" width="16.25" style="25" customWidth="1"/>
    <col min="6" max="6" width="23.625" style="25" customWidth="1"/>
    <col min="7" max="7" width="22" style="25"/>
    <col min="8" max="8" width="21.75" style="25"/>
    <col min="9" max="9" width="22" style="25"/>
    <col min="10" max="10" width="20.375" style="25"/>
    <col min="11" max="11" width="20.125" style="25"/>
    <col min="12" max="16384" width="10.75" style="25"/>
  </cols>
  <sheetData>
    <row r="2" ht="35.1" customHeight="1" spans="2:6">
      <c r="B2" s="26" t="s">
        <v>0</v>
      </c>
      <c r="C2" s="26"/>
      <c r="D2" s="26"/>
      <c r="E2" s="26"/>
      <c r="F2" s="26"/>
    </row>
    <row r="3" ht="36.95" customHeight="1" spans="2:6">
      <c r="B3" s="27" t="s">
        <v>1</v>
      </c>
      <c r="C3" s="28" t="s">
        <v>2</v>
      </c>
      <c r="D3" s="28"/>
      <c r="E3" s="28"/>
      <c r="F3" s="28"/>
    </row>
    <row r="4" ht="36.95" customHeight="1" spans="2:6">
      <c r="B4" s="27" t="s">
        <v>3</v>
      </c>
      <c r="C4" s="29" t="s">
        <v>4</v>
      </c>
      <c r="D4" s="28"/>
      <c r="E4" s="28"/>
      <c r="F4" s="28"/>
    </row>
    <row r="5" ht="36.95" customHeight="1" spans="2:6">
      <c r="B5" s="27" t="s">
        <v>5</v>
      </c>
      <c r="C5" s="28" t="s">
        <v>6</v>
      </c>
      <c r="D5" s="28"/>
      <c r="E5" s="28"/>
      <c r="F5" s="28"/>
    </row>
    <row r="6" ht="36.95" customHeight="1" spans="2:11">
      <c r="B6" s="27" t="s">
        <v>7</v>
      </c>
      <c r="C6" s="28" t="s">
        <v>8</v>
      </c>
      <c r="D6" s="28"/>
      <c r="E6" s="28"/>
      <c r="F6" s="28"/>
      <c r="H6" s="30"/>
      <c r="I6" s="30"/>
      <c r="J6" s="30"/>
      <c r="K6" s="30"/>
    </row>
    <row r="7" ht="27" customHeight="1" spans="2:6">
      <c r="B7" s="27" t="s">
        <v>9</v>
      </c>
      <c r="C7" s="31" t="s">
        <v>10</v>
      </c>
      <c r="D7" s="32">
        <f>审核对比表!K14</f>
        <v>95500</v>
      </c>
      <c r="E7" s="33" t="s">
        <v>11</v>
      </c>
      <c r="F7" s="34">
        <v>45636</v>
      </c>
    </row>
    <row r="8" ht="27" customHeight="1" spans="2:8">
      <c r="B8" s="27"/>
      <c r="C8" s="31" t="s">
        <v>12</v>
      </c>
      <c r="D8" s="35">
        <f>D7</f>
        <v>95500</v>
      </c>
      <c r="E8" s="33" t="s">
        <v>13</v>
      </c>
      <c r="F8" s="36"/>
      <c r="H8" s="30"/>
    </row>
    <row r="9" ht="27" customHeight="1" spans="2:6">
      <c r="B9" s="27" t="s">
        <v>14</v>
      </c>
      <c r="C9" s="31" t="s">
        <v>10</v>
      </c>
      <c r="D9" s="32" t="e">
        <f>审核对比表!#REF!</f>
        <v>#REF!</v>
      </c>
      <c r="E9" s="33"/>
      <c r="F9" s="36"/>
    </row>
    <row r="10" ht="27" customHeight="1" spans="2:6">
      <c r="B10" s="27"/>
      <c r="C10" s="31" t="s">
        <v>12</v>
      </c>
      <c r="D10" s="35" t="e">
        <f>D9</f>
        <v>#REF!</v>
      </c>
      <c r="E10" s="33"/>
      <c r="F10" s="36"/>
    </row>
    <row r="11" spans="8:8">
      <c r="H11" s="30"/>
    </row>
    <row r="12" spans="4:10">
      <c r="D12" s="37"/>
      <c r="F12" s="30"/>
      <c r="G12" s="30"/>
      <c r="H12" s="30"/>
      <c r="I12" s="30"/>
      <c r="J12" s="30"/>
    </row>
    <row r="13" spans="4:4">
      <c r="D13" s="37"/>
    </row>
  </sheetData>
  <mergeCells count="9">
    <mergeCell ref="B2:F2"/>
    <mergeCell ref="C3:F3"/>
    <mergeCell ref="C4:F4"/>
    <mergeCell ref="C5:F5"/>
    <mergeCell ref="C6:F6"/>
    <mergeCell ref="B7:B8"/>
    <mergeCell ref="B9:B10"/>
    <mergeCell ref="E8:E10"/>
    <mergeCell ref="F8:F10"/>
  </mergeCells>
  <pageMargins left="0.7" right="0.7" top="0.75" bottom="0.75" header="0.3" footer="0.3"/>
  <pageSetup paperSize="9" orientation="portrait"/>
  <headerFooter/>
  <ignoredErrors>
    <ignoredError sqref="D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4"/>
  <sheetViews>
    <sheetView tabSelected="1" topLeftCell="A11" workbookViewId="0">
      <selection activeCell="O13" sqref="O13"/>
    </sheetView>
  </sheetViews>
  <sheetFormatPr defaultColWidth="9.125" defaultRowHeight="12.75"/>
  <cols>
    <col min="1" max="1" width="4.25" style="2" customWidth="1"/>
    <col min="2" max="2" width="9.5" style="2" customWidth="1"/>
    <col min="3" max="3" width="5.375" style="2" customWidth="1"/>
    <col min="4" max="4" width="5" style="2" customWidth="1"/>
    <col min="5" max="5" width="33.875" style="2" customWidth="1"/>
    <col min="6" max="6" width="4.75" style="2" customWidth="1"/>
    <col min="7" max="7" width="5.125" style="2" customWidth="1"/>
    <col min="8" max="9" width="5.25" style="2" customWidth="1"/>
    <col min="10" max="10" width="11.625" style="3" customWidth="1"/>
    <col min="11" max="11" width="13.125" style="3" customWidth="1"/>
    <col min="12" max="12" width="14.125" style="3" customWidth="1"/>
    <col min="13" max="16384" width="9.125" style="2"/>
  </cols>
  <sheetData>
    <row r="1" ht="26.1" customHeight="1" spans="1:13">
      <c r="A1" s="4" t="s">
        <v>15</v>
      </c>
      <c r="B1" s="4"/>
      <c r="C1" s="4"/>
      <c r="D1" s="4"/>
      <c r="E1" s="4"/>
      <c r="F1" s="4"/>
      <c r="G1" s="4"/>
      <c r="H1" s="4"/>
      <c r="I1" s="4"/>
      <c r="J1" s="14"/>
      <c r="K1" s="14"/>
      <c r="L1" s="14"/>
      <c r="M1" s="15"/>
    </row>
    <row r="2" ht="18" customHeight="1" spans="1:13">
      <c r="A2" s="5" t="s">
        <v>16</v>
      </c>
      <c r="B2" s="6"/>
      <c r="C2" s="6"/>
      <c r="D2" s="6"/>
      <c r="E2" s="6"/>
      <c r="F2" s="6"/>
      <c r="G2" s="6"/>
      <c r="H2" s="6"/>
      <c r="I2" s="6"/>
      <c r="J2" s="16"/>
      <c r="K2" s="16"/>
      <c r="L2" s="16"/>
      <c r="M2" s="15"/>
    </row>
    <row r="3" ht="17.1" customHeight="1" spans="1:13">
      <c r="A3" s="7" t="s">
        <v>17</v>
      </c>
      <c r="B3" s="7" t="s">
        <v>18</v>
      </c>
      <c r="C3" s="7" t="s">
        <v>19</v>
      </c>
      <c r="D3" s="7" t="s">
        <v>20</v>
      </c>
      <c r="E3" s="7" t="s">
        <v>21</v>
      </c>
      <c r="F3" s="7" t="s">
        <v>22</v>
      </c>
      <c r="G3" s="7" t="s">
        <v>23</v>
      </c>
      <c r="H3" s="8" t="s">
        <v>24</v>
      </c>
      <c r="I3" s="8" t="s">
        <v>25</v>
      </c>
      <c r="J3" s="17" t="s">
        <v>26</v>
      </c>
      <c r="K3" s="17" t="s">
        <v>27</v>
      </c>
      <c r="L3" s="17" t="s">
        <v>25</v>
      </c>
      <c r="M3" s="15"/>
    </row>
    <row r="4" ht="26.1" customHeight="1" spans="1:13">
      <c r="A4" s="7"/>
      <c r="B4" s="7"/>
      <c r="C4" s="7"/>
      <c r="D4" s="7"/>
      <c r="E4" s="7"/>
      <c r="F4" s="7"/>
      <c r="G4" s="7"/>
      <c r="H4" s="9"/>
      <c r="I4" s="9"/>
      <c r="J4" s="17"/>
      <c r="K4" s="17"/>
      <c r="L4" s="17"/>
      <c r="M4" s="15"/>
    </row>
    <row r="5" ht="83.25" customHeight="1" spans="1:13">
      <c r="A5" s="10" t="s">
        <v>28</v>
      </c>
      <c r="B5" s="10" t="s">
        <v>29</v>
      </c>
      <c r="C5" s="10" t="s">
        <v>30</v>
      </c>
      <c r="D5" s="10" t="s">
        <v>30</v>
      </c>
      <c r="E5" s="11" t="s">
        <v>31</v>
      </c>
      <c r="F5" s="10">
        <v>1</v>
      </c>
      <c r="G5" s="10" t="s">
        <v>32</v>
      </c>
      <c r="H5" s="12">
        <v>1</v>
      </c>
      <c r="I5" s="12" t="s">
        <v>33</v>
      </c>
      <c r="J5" s="18">
        <v>8000</v>
      </c>
      <c r="K5" s="18">
        <v>8000</v>
      </c>
      <c r="L5" s="18"/>
      <c r="M5" s="19"/>
    </row>
    <row r="6" ht="99" customHeight="1" spans="1:13">
      <c r="A6" s="10" t="s">
        <v>34</v>
      </c>
      <c r="B6" s="10" t="s">
        <v>35</v>
      </c>
      <c r="C6" s="10" t="s">
        <v>30</v>
      </c>
      <c r="D6" s="10" t="s">
        <v>30</v>
      </c>
      <c r="E6" s="11" t="s">
        <v>36</v>
      </c>
      <c r="F6" s="10">
        <v>1</v>
      </c>
      <c r="G6" s="10" t="s">
        <v>32</v>
      </c>
      <c r="H6" s="12">
        <v>1</v>
      </c>
      <c r="I6" s="12" t="s">
        <v>33</v>
      </c>
      <c r="J6" s="18">
        <v>8000</v>
      </c>
      <c r="K6" s="18">
        <v>8000</v>
      </c>
      <c r="L6" s="18"/>
      <c r="M6" s="19"/>
    </row>
    <row r="7" ht="142.5" customHeight="1" spans="1:13">
      <c r="A7" s="10" t="s">
        <v>37</v>
      </c>
      <c r="B7" s="10" t="s">
        <v>38</v>
      </c>
      <c r="C7" s="10" t="s">
        <v>30</v>
      </c>
      <c r="D7" s="10" t="s">
        <v>30</v>
      </c>
      <c r="E7" s="11" t="s">
        <v>39</v>
      </c>
      <c r="F7" s="10">
        <v>1</v>
      </c>
      <c r="G7" s="10" t="s">
        <v>32</v>
      </c>
      <c r="H7" s="12">
        <v>1</v>
      </c>
      <c r="I7" s="12" t="s">
        <v>33</v>
      </c>
      <c r="J7" s="18">
        <v>9000</v>
      </c>
      <c r="K7" s="18">
        <v>9000</v>
      </c>
      <c r="L7" s="18"/>
      <c r="M7" s="19"/>
    </row>
    <row r="8" ht="47.1" customHeight="1" spans="1:13">
      <c r="A8" s="10" t="s">
        <v>40</v>
      </c>
      <c r="B8" s="10" t="s">
        <v>41</v>
      </c>
      <c r="C8" s="10" t="s">
        <v>30</v>
      </c>
      <c r="D8" s="10" t="s">
        <v>30</v>
      </c>
      <c r="E8" s="11" t="s">
        <v>42</v>
      </c>
      <c r="F8" s="10">
        <v>3</v>
      </c>
      <c r="G8" s="10" t="s">
        <v>43</v>
      </c>
      <c r="H8" s="12">
        <v>1</v>
      </c>
      <c r="I8" s="20" t="s">
        <v>33</v>
      </c>
      <c r="J8" s="18">
        <v>5000</v>
      </c>
      <c r="K8" s="18">
        <v>15000</v>
      </c>
      <c r="L8" s="21"/>
      <c r="M8" s="19"/>
    </row>
    <row r="9" ht="80.25" customHeight="1" spans="1:13">
      <c r="A9" s="10" t="s">
        <v>44</v>
      </c>
      <c r="B9" s="10" t="s">
        <v>45</v>
      </c>
      <c r="C9" s="10" t="s">
        <v>30</v>
      </c>
      <c r="D9" s="10" t="s">
        <v>30</v>
      </c>
      <c r="E9" s="11" t="s">
        <v>46</v>
      </c>
      <c r="F9" s="10">
        <v>3</v>
      </c>
      <c r="G9" s="10" t="s">
        <v>43</v>
      </c>
      <c r="H9" s="12">
        <v>1</v>
      </c>
      <c r="I9" s="20" t="s">
        <v>33</v>
      </c>
      <c r="J9" s="18">
        <v>11000</v>
      </c>
      <c r="K9" s="21">
        <v>33000</v>
      </c>
      <c r="L9" s="21"/>
      <c r="M9" s="19"/>
    </row>
    <row r="10" ht="54" customHeight="1" spans="1:13">
      <c r="A10" s="10" t="s">
        <v>47</v>
      </c>
      <c r="B10" s="10" t="s">
        <v>48</v>
      </c>
      <c r="C10" s="10" t="s">
        <v>30</v>
      </c>
      <c r="D10" s="10" t="s">
        <v>30</v>
      </c>
      <c r="E10" s="11" t="s">
        <v>49</v>
      </c>
      <c r="F10" s="10">
        <v>3</v>
      </c>
      <c r="G10" s="10" t="s">
        <v>32</v>
      </c>
      <c r="H10" s="12">
        <v>1</v>
      </c>
      <c r="I10" s="20" t="s">
        <v>33</v>
      </c>
      <c r="J10" s="18">
        <v>2000</v>
      </c>
      <c r="K10" s="21">
        <v>6000</v>
      </c>
      <c r="L10" s="21"/>
      <c r="M10" s="19"/>
    </row>
    <row r="11" ht="68.25" customHeight="1" spans="1:13">
      <c r="A11" s="10" t="s">
        <v>50</v>
      </c>
      <c r="B11" s="10" t="s">
        <v>51</v>
      </c>
      <c r="C11" s="10" t="s">
        <v>30</v>
      </c>
      <c r="D11" s="10" t="s">
        <v>30</v>
      </c>
      <c r="E11" s="11" t="s">
        <v>52</v>
      </c>
      <c r="F11" s="10">
        <v>3</v>
      </c>
      <c r="G11" s="10" t="s">
        <v>32</v>
      </c>
      <c r="H11" s="12">
        <v>1</v>
      </c>
      <c r="I11" s="20" t="s">
        <v>33</v>
      </c>
      <c r="J11" s="18">
        <v>2000</v>
      </c>
      <c r="K11" s="21">
        <v>6000</v>
      </c>
      <c r="L11" s="21"/>
      <c r="M11" s="19"/>
    </row>
    <row r="12" ht="137" customHeight="1" spans="1:13">
      <c r="A12" s="10" t="s">
        <v>53</v>
      </c>
      <c r="B12" s="10" t="s">
        <v>54</v>
      </c>
      <c r="C12" s="10" t="s">
        <v>30</v>
      </c>
      <c r="D12" s="10" t="s">
        <v>30</v>
      </c>
      <c r="E12" s="11" t="s">
        <v>55</v>
      </c>
      <c r="F12" s="10">
        <v>3</v>
      </c>
      <c r="G12" s="10" t="s">
        <v>32</v>
      </c>
      <c r="H12" s="12">
        <v>1</v>
      </c>
      <c r="I12" s="12" t="s">
        <v>33</v>
      </c>
      <c r="J12" s="18">
        <v>3500</v>
      </c>
      <c r="K12" s="18">
        <v>10500</v>
      </c>
      <c r="L12" s="18"/>
      <c r="M12" s="19"/>
    </row>
    <row r="13" ht="258.75" customHeight="1" spans="1:13">
      <c r="A13" s="10">
        <v>9</v>
      </c>
      <c r="B13" s="10" t="s">
        <v>56</v>
      </c>
      <c r="C13" s="10"/>
      <c r="D13" s="10"/>
      <c r="E13" s="11" t="s">
        <v>57</v>
      </c>
      <c r="F13" s="10">
        <v>1</v>
      </c>
      <c r="G13" s="10" t="s">
        <v>58</v>
      </c>
      <c r="H13" s="12">
        <v>1</v>
      </c>
      <c r="I13" s="22" t="s">
        <v>59</v>
      </c>
      <c r="J13" s="18">
        <v>0</v>
      </c>
      <c r="K13" s="21">
        <f>J13*H13*F13</f>
        <v>0</v>
      </c>
      <c r="L13" s="21"/>
      <c r="M13" s="19"/>
    </row>
    <row r="14" s="1" customFormat="1" ht="35.1" customHeight="1" spans="1:13">
      <c r="A14" s="13" t="s">
        <v>60</v>
      </c>
      <c r="B14" s="13"/>
      <c r="C14" s="13"/>
      <c r="D14" s="13"/>
      <c r="E14" s="13"/>
      <c r="F14" s="13"/>
      <c r="G14" s="13"/>
      <c r="H14" s="13"/>
      <c r="I14" s="13"/>
      <c r="J14" s="23"/>
      <c r="K14" s="23">
        <f>SUM(K5:K13)</f>
        <v>95500</v>
      </c>
      <c r="L14" s="23"/>
      <c r="M14" s="24"/>
    </row>
  </sheetData>
  <mergeCells count="15">
    <mergeCell ref="A1:L1"/>
    <mergeCell ref="A2:L2"/>
    <mergeCell ref="A14:G14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75" right="0.75" top="1" bottom="1" header="0.5" footer="0.5"/>
  <pageSetup paperSize="9" scale="75" fitToHeight="0" orientation="portrait"/>
  <headerFooter/>
  <ignoredErrors>
    <ignoredError sqref="A5:A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预算审定表</vt:lpstr>
      <vt:lpstr>审核对比表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周星宇</dc:creator>
  <cp:lastModifiedBy>Westbrook</cp:lastModifiedBy>
  <dcterms:created xsi:type="dcterms:W3CDTF">2023-05-12T11:15:00Z</dcterms:created>
  <dcterms:modified xsi:type="dcterms:W3CDTF">2025-03-12T01:01:46Z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B4CF63BF6B01495EA5B6A65971984D19_13</vt:lpwstr>
  </property>
  <property fmtid="{D5CDD505-2E9C-101B-9397-08002B2CF9AE}" pid="4" name="KSOReadingLayout">
    <vt:bool>false</vt:bool>
  </property>
</Properties>
</file>