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ustomStorage/customStorage.xml" ContentType="application/vnd.wps-officedocument.customStor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" name="ID_F78D73D2AB414215BC2500E7DC94B1A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95900" y="4629150"/>
          <a:ext cx="1049020" cy="436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D9FA89E3FE8B4BFCB27DA1E1F620977F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260975" y="5323840"/>
          <a:ext cx="1063625" cy="448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293ABB2E4CCA43AA86159E4F67205BDA" descr="71f78834aec9c91e432f33db344d98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5400000">
          <a:off x="5480685" y="5831205"/>
          <a:ext cx="628650" cy="1014095"/>
        </a:xfrm>
        <a:prstGeom prst="rect">
          <a:avLst/>
        </a:prstGeom>
      </xdr:spPr>
    </xdr:pic>
  </etc:cellImage>
  <etc:cellImage>
    <xdr:pic>
      <xdr:nvPicPr>
        <xdr:cNvPr id="3" name="ID_82F4AB07794C476D8387D47C3A65BC6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24475" y="6696075"/>
          <a:ext cx="981075" cy="664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81CD29CD69C8494F9AF402F1E809814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09540" y="7428230"/>
          <a:ext cx="1210945" cy="596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D3359DAC3FC9419DB8654870DD1887A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16525" y="3846830"/>
          <a:ext cx="1213485" cy="514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BBF63607D05D4C058A20D63DE08945A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81625" y="3209925"/>
          <a:ext cx="898525" cy="476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DE5736A3BDB24EBEAB723344C84B378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67325" y="2447290"/>
          <a:ext cx="1161415" cy="5219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7CAE44644D8E45269EECDD7456D0BF4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29225" y="1724025"/>
          <a:ext cx="1104900" cy="503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4EC769F23232426ABABDD351A941B31B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417820" y="1058545"/>
          <a:ext cx="1509395" cy="2965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2C1427B3F71A4C52A8805A4B294D236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162550" y="8839200"/>
          <a:ext cx="10772775" cy="802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35F74F5B62B24E389547E7CC48C789FF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631815" y="8288655"/>
          <a:ext cx="518160" cy="99568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<sst xmlns="http://schemas.openxmlformats.org/spreadsheetml/2006/main" count="39" uniqueCount="32">
  <si>
    <t>邵阳市矿山救护支队国家队服装采购清单</t>
  </si>
  <si>
    <t>序号</t>
  </si>
  <si>
    <t>物品名称</t>
  </si>
  <si>
    <t>采购数量</t>
  </si>
  <si>
    <t>单位</t>
  </si>
  <si>
    <t>金额（元）</t>
  </si>
  <si>
    <t>图片</t>
  </si>
  <si>
    <t>备注</t>
  </si>
  <si>
    <t>长袖体能服</t>
  </si>
  <si>
    <t>套</t>
  </si>
  <si>
    <t>裤袋口采用拉链封口方式</t>
  </si>
  <si>
    <r>
      <rPr>
        <sz val="10.5"/>
        <color theme="1"/>
        <rFont val="宋体"/>
        <charset val="134"/>
      </rPr>
      <t>短袖</t>
    </r>
    <r>
      <rPr>
        <sz val="10.5"/>
        <color theme="1"/>
        <rFont val="Calibri"/>
        <charset val="134"/>
      </rPr>
      <t xml:space="preserve"> </t>
    </r>
    <r>
      <rPr>
        <sz val="10.5"/>
        <color theme="1"/>
        <rFont val="宋体"/>
        <charset val="134"/>
      </rPr>
      <t>体能服</t>
    </r>
  </si>
  <si>
    <t>需加国家队胸标，裤袋口采用拉链封口方式</t>
  </si>
  <si>
    <t>无袖背心</t>
  </si>
  <si>
    <t>件</t>
  </si>
  <si>
    <t>专业训练服（冬）</t>
  </si>
  <si>
    <t>需配腰带、帽子和三件套</t>
  </si>
  <si>
    <t>圆边遮阳帽</t>
  </si>
  <si>
    <t>顶</t>
  </si>
  <si>
    <t xml:space="preserve"> 帽徽需该为国家队帽徽
</t>
  </si>
  <si>
    <t>作训鞋（夏）</t>
  </si>
  <si>
    <t>双</t>
  </si>
  <si>
    <t>作训鞋（春秋）</t>
  </si>
  <si>
    <t>皮鞋</t>
  </si>
  <si>
    <t>皮带（定制标志）</t>
  </si>
  <si>
    <t>根</t>
  </si>
  <si>
    <t>皮带头图案需按照图片样式定制</t>
  </si>
  <si>
    <t>水域救援靴</t>
  </si>
  <si>
    <t>矿用抢险救援服</t>
  </si>
  <si>
    <t>煤矿井下专用，需防静电，抗阻燃，采用全棉布料制作</t>
  </si>
  <si>
    <t>臂章胸牌（三件套）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</si>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</sst>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sz val="18"/>
      <color theme="1"/>
      <name val="宋体"/>
      <charset val="134"/>
    </font>
    <font>
      <sz val="10.5"/>
      <color theme="1"/>
      <name val="宋体"/>
      <charset val="134"/>
    </font>
    <font>
      <sz val="10.5"/>
      <color theme="1"/>
      <name val="Calibri"/>
      <charset val="134"/>
    </font>
    <font>
      <u/>
      <sz val="11"/>
      <color rgb="FF80008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7" applyNumberFormat="0" applyFill="0" applyAlignment="0" applyProtection="0">
      <alignment vertical="center"/>
    </xf>
    <xf numFmtId="0" fontId="10" fillId="0" borderId="7" applyNumberFormat="0" applyFill="0" applyAlignment="0" applyProtection="0">
      <alignment vertical="center"/>
    </xf>
    <xf numFmtId="0" fontId="11" fillId="0" borderId="8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9" applyNumberFormat="0" applyAlignment="0" applyProtection="0">
      <alignment vertical="center"/>
    </xf>
    <xf numFmtId="0" fontId="13" fillId="4" borderId="10" applyNumberFormat="0" applyAlignment="0" applyProtection="0">
      <alignment vertical="center"/>
    </xf>
    <xf numFmtId="0" fontId="14" fillId="4" borderId="9" applyNumberFormat="0" applyAlignment="0" applyProtection="0">
      <alignment vertical="center"/>
    </xf>
    <xf numFmtId="0" fontId="15" fillId="5" borderId="11" applyNumberFormat="0" applyAlignment="0" applyProtection="0">
      <alignment vertical="center"/>
    </xf>
    <xf numFmtId="0" fontId="16" fillId="0" borderId="12" applyNumberFormat="0" applyFill="0" applyAlignment="0" applyProtection="0">
      <alignment vertical="center"/>
    </xf>
    <xf numFmtId="0" fontId="17" fillId="0" borderId="13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3" fillId="0" borderId="4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4" fillId="0" borderId="5" xfId="6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vertical="center" wrapText="1"/>
    </xf>
    <xf numFmtId="0" fontId="0" fillId="0" borderId="2" xfId="0" applyBorder="1">
      <alignment vertical="center"/>
    </xf>
    <xf numFmtId="0" fontId="0" fillId="0" borderId="0" xfId="0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jpeg"/><Relationship Id="rId2" Type="http://schemas.openxmlformats.org/officeDocument/2006/relationships/image" Target="media/image2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www.wps.cn/officeDocument/2023/relationships/customStorage" Target="customStorage/customStorage.xml"/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5"/>
  <sheetViews>
    <sheetView tabSelected="1" topLeftCell="A8" workbookViewId="0">
      <selection activeCell="I4" sqref="I4"/>
    </sheetView>
  </sheetViews>
  <sheetFormatPr defaultColWidth="9" defaultRowHeight="13.5"/>
  <cols>
    <col min="1" max="1" width="6" customWidth="1"/>
    <col min="2" max="2" width="16.875" customWidth="1"/>
    <col min="3" max="3" width="11.25" customWidth="1"/>
    <col min="4" max="4" width="7.125" customWidth="1"/>
    <col min="5" max="5" width="13.5" customWidth="1"/>
    <col min="6" max="6" width="17.25" customWidth="1"/>
    <col min="7" max="7" width="14.5" customWidth="1"/>
  </cols>
  <sheetData>
    <row r="1" ht="42" customHeight="1" spans="1:9">
      <c r="A1" s="1" t="s">
        <v>0</v>
      </c>
      <c r="B1" s="1"/>
      <c r="C1" s="1"/>
      <c r="D1" s="1"/>
      <c r="E1" s="1"/>
      <c r="F1" s="1"/>
      <c r="I1" s="12"/>
    </row>
    <row r="2" ht="26" customHeight="1" spans="1:7">
      <c r="A2" s="2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4" t="s">
        <v>7</v>
      </c>
    </row>
    <row r="3" ht="58" customHeight="1" spans="1:7">
      <c r="A3" s="5">
        <v>1</v>
      </c>
      <c r="B3" s="6" t="s">
        <v>8</v>
      </c>
      <c r="C3" s="7">
        <v>63</v>
      </c>
      <c r="D3" s="6" t="s">
        <v>9</v>
      </c>
      <c r="E3" s="7">
        <v>12474</v>
      </c>
      <c r="F3" s="8" t="str">
        <f>_xlfn.DISPIMG("ID_4EC769F23232426ABABDD351A941B31B",1)</f>
        <v>=DISPIMG("ID_4EC769F23232426ABABDD351A941B31B",1)</v>
      </c>
      <c r="G3" s="9" t="s">
        <v>10</v>
      </c>
    </row>
    <row r="4" ht="57" customHeight="1" spans="1:7">
      <c r="A4" s="5">
        <v>2</v>
      </c>
      <c r="B4" s="6" t="s">
        <v>11</v>
      </c>
      <c r="C4" s="7">
        <v>149</v>
      </c>
      <c r="D4" s="6" t="s">
        <v>9</v>
      </c>
      <c r="E4" s="7">
        <v>11622</v>
      </c>
      <c r="F4" s="7" t="str">
        <f>_xlfn.DISPIMG("ID_7CAE44644D8E45269EECDD7456D0BF41",1)</f>
        <v>=DISPIMG("ID_7CAE44644D8E45269EECDD7456D0BF41",1)</v>
      </c>
      <c r="G4" s="10" t="s">
        <v>12</v>
      </c>
    </row>
    <row r="5" ht="57" customHeight="1" spans="1:7">
      <c r="A5" s="5">
        <v>3</v>
      </c>
      <c r="B5" s="6" t="s">
        <v>13</v>
      </c>
      <c r="C5" s="7">
        <v>108</v>
      </c>
      <c r="D5" s="6" t="s">
        <v>14</v>
      </c>
      <c r="E5" s="7">
        <v>5184</v>
      </c>
      <c r="F5" s="7" t="str">
        <f>_xlfn.DISPIMG("ID_DE5736A3BDB24EBEAB723344C84B3782",1)</f>
        <v>=DISPIMG("ID_DE5736A3BDB24EBEAB723344C84B3782",1)</v>
      </c>
      <c r="G5" s="11"/>
    </row>
    <row r="6" ht="57" customHeight="1" spans="1:7">
      <c r="A6" s="5">
        <v>4</v>
      </c>
      <c r="B6" s="6" t="s">
        <v>15</v>
      </c>
      <c r="C6" s="7">
        <v>45</v>
      </c>
      <c r="D6" s="6" t="s">
        <v>9</v>
      </c>
      <c r="E6" s="7">
        <v>25560</v>
      </c>
      <c r="F6" s="7" t="str">
        <f>_xlfn.DISPIMG("ID_BBF63607D05D4C058A20D63DE08945A4",1)</f>
        <v>=DISPIMG("ID_BBF63607D05D4C058A20D63DE08945A4",1)</v>
      </c>
      <c r="G6" s="9" t="s">
        <v>16</v>
      </c>
    </row>
    <row r="7" ht="57" customHeight="1" spans="1:7">
      <c r="A7" s="5">
        <v>5</v>
      </c>
      <c r="B7" s="6" t="s">
        <v>17</v>
      </c>
      <c r="C7" s="7">
        <v>130</v>
      </c>
      <c r="D7" s="6" t="s">
        <v>18</v>
      </c>
      <c r="E7" s="7">
        <v>8840</v>
      </c>
      <c r="F7" s="7" t="str">
        <f>_xlfn.DISPIMG("ID_D3359DAC3FC9419DB8654870DD1887AD",1)</f>
        <v>=DISPIMG("ID_D3359DAC3FC9419DB8654870DD1887AD",1)</v>
      </c>
      <c r="G7" s="9" t="s">
        <v>19</v>
      </c>
    </row>
    <row r="8" ht="57" customHeight="1" spans="1:7">
      <c r="A8" s="5">
        <v>6</v>
      </c>
      <c r="B8" s="6" t="s">
        <v>20</v>
      </c>
      <c r="C8" s="7">
        <v>149</v>
      </c>
      <c r="D8" s="6" t="s">
        <v>21</v>
      </c>
      <c r="E8" s="7">
        <v>23542</v>
      </c>
      <c r="F8" s="7" t="str">
        <f>_xlfn.DISPIMG("ID_F78D73D2AB414215BC2500E7DC94B1A6",1)</f>
        <v>=DISPIMG("ID_F78D73D2AB414215BC2500E7DC94B1A6",1)</v>
      </c>
      <c r="G8" s="9"/>
    </row>
    <row r="9" ht="57" customHeight="1" spans="1:7">
      <c r="A9" s="5">
        <v>7</v>
      </c>
      <c r="B9" s="6" t="s">
        <v>22</v>
      </c>
      <c r="C9" s="7">
        <v>63</v>
      </c>
      <c r="D9" s="6" t="s">
        <v>21</v>
      </c>
      <c r="E9" s="7">
        <v>9954</v>
      </c>
      <c r="F9" s="7" t="str">
        <f>_xlfn.DISPIMG("ID_D9FA89E3FE8B4BFCB27DA1E1F620977F",1)</f>
        <v>=DISPIMG("ID_D9FA89E3FE8B4BFCB27DA1E1F620977F",1)</v>
      </c>
      <c r="G9" s="11"/>
    </row>
    <row r="10" ht="57" customHeight="1" spans="1:7">
      <c r="A10" s="5">
        <v>8</v>
      </c>
      <c r="B10" s="6" t="s">
        <v>23</v>
      </c>
      <c r="C10" s="7">
        <v>65</v>
      </c>
      <c r="D10" s="6" t="s">
        <v>21</v>
      </c>
      <c r="E10" s="7">
        <v>16120</v>
      </c>
      <c r="F10" s="7" t="str">
        <f>_xlfn.DISPIMG("ID_293ABB2E4CCA43AA86159E4F67205BDA",1)</f>
        <v>=DISPIMG("ID_293ABB2E4CCA43AA86159E4F67205BDA",1)</v>
      </c>
      <c r="G10" s="11"/>
    </row>
    <row r="11" ht="57" customHeight="1" spans="1:7">
      <c r="A11" s="5">
        <v>9</v>
      </c>
      <c r="B11" s="6" t="s">
        <v>24</v>
      </c>
      <c r="C11" s="7">
        <v>130</v>
      </c>
      <c r="D11" s="6" t="s">
        <v>25</v>
      </c>
      <c r="E11" s="7">
        <v>8840</v>
      </c>
      <c r="F11" s="7" t="str">
        <f>_xlfn.DISPIMG("ID_82F4AB07794C476D8387D47C3A65BC69",1)</f>
        <v>=DISPIMG("ID_82F4AB07794C476D8387D47C3A65BC69",1)</v>
      </c>
      <c r="G11" s="9" t="s">
        <v>26</v>
      </c>
    </row>
    <row r="12" ht="57" customHeight="1" spans="1:7">
      <c r="A12" s="5">
        <v>10</v>
      </c>
      <c r="B12" s="6" t="s">
        <v>27</v>
      </c>
      <c r="C12" s="7">
        <v>23</v>
      </c>
      <c r="D12" s="6" t="s">
        <v>21</v>
      </c>
      <c r="E12" s="7">
        <v>6164</v>
      </c>
      <c r="F12" s="7" t="str">
        <f>_xlfn.DISPIMG("ID_81CD29CD69C8494F9AF402F1E809814E",1)</f>
        <v>=DISPIMG("ID_81CD29CD69C8494F9AF402F1E809814E",1)</v>
      </c>
      <c r="G12" s="11"/>
    </row>
    <row r="13" ht="57" customHeight="1" spans="1:7">
      <c r="A13" s="5">
        <v>11</v>
      </c>
      <c r="B13" s="6" t="s">
        <v>28</v>
      </c>
      <c r="C13" s="7">
        <v>44</v>
      </c>
      <c r="D13" s="6" t="s">
        <v>9</v>
      </c>
      <c r="E13" s="7">
        <v>20152</v>
      </c>
      <c r="F13" s="7" t="str">
        <f>_xlfn.DISPIMG("ID_35F74F5B62B24E389547E7CC48C789FF",1)</f>
        <v>=DISPIMG("ID_35F74F5B62B24E389547E7CC48C789FF",1)</v>
      </c>
      <c r="G13" s="10" t="s">
        <v>29</v>
      </c>
    </row>
    <row r="14" ht="57" customHeight="1" spans="1:7">
      <c r="A14" s="5">
        <v>12</v>
      </c>
      <c r="B14" s="6" t="s">
        <v>30</v>
      </c>
      <c r="C14" s="7">
        <v>90</v>
      </c>
      <c r="D14" s="6" t="s">
        <v>9</v>
      </c>
      <c r="E14" s="7">
        <v>4500</v>
      </c>
      <c r="F14" s="7" t="str">
        <f>_xlfn.DISPIMG("ID_2C1427B3F71A4C52A8805A4B294D236D",1)</f>
        <v>=DISPIMG("ID_2C1427B3F71A4C52A8805A4B294D236D",1)</v>
      </c>
      <c r="G14" s="11"/>
    </row>
    <row r="15" ht="25" customHeight="1" spans="1:7">
      <c r="A15" s="5">
        <v>13</v>
      </c>
      <c r="B15" s="6" t="s">
        <v>31</v>
      </c>
      <c r="C15" s="7"/>
      <c r="D15" s="7"/>
      <c r="E15" s="7">
        <f>SUM(E3:E14)</f>
        <v>152952</v>
      </c>
      <c r="F15" s="7"/>
      <c r="G15" s="11"/>
    </row>
  </sheetData>
  <mergeCells count="1">
    <mergeCell ref="A1:F1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喂，东西掉了！</cp:lastModifiedBy>
  <dcterms:created xsi:type="dcterms:W3CDTF">2025-06-30T01:44:00Z</dcterms:created>
  <dcterms:modified xsi:type="dcterms:W3CDTF">2025-07-02T01:07:51Z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38279F0F5C474CC38D3DE39CE1758AC7_11</vt:lpwstr>
  </property>
  <property fmtid="{D5CDD505-2E9C-101B-9397-08002B2CF9AE}" pid="3" name="KSOProductBuildVer">
    <vt:lpwstr>2052-12.1.0.21541</vt:lpwstr>
  </property>
</Properties>
</file>