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0745" windowHeight="10815"/>
  </bookViews>
  <sheets>
    <sheet name="Sheet1" sheetId="1" r:id="rId1"/>
    <sheet name="Sheet2" sheetId="2" r:id="rId2"/>
    <sheet name="Sheet3" sheetId="3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<sst xmlns="http://schemas.openxmlformats.org/spreadsheetml/2006/main" count="122" uniqueCount="118">
  <si>
    <t>长沙市交警大楼中央空调主机及水处理年度保养明细表</t>
  </si>
  <si>
    <t xml:space="preserve">中央空调主机全年保养费用 </t>
  </si>
  <si>
    <r>
      <rPr>
        <sz val="10"/>
        <rFont val="宋体"/>
        <charset val="134"/>
      </rPr>
      <t>约克螺杆空调机组</t>
    </r>
    <r>
      <rPr>
        <sz val="10"/>
        <rFont val="Arial"/>
        <charset val="134"/>
      </rPr>
      <t>YSS3</t>
    </r>
    <r>
      <rPr>
        <sz val="10"/>
        <rFont val="宋体"/>
        <charset val="134"/>
      </rPr>
      <t>保养维护</t>
    </r>
    <r>
      <rPr>
        <sz val="10"/>
        <rFont val="Arial"/>
        <charset val="134"/>
      </rPr>
      <t xml:space="preserve">      </t>
    </r>
  </si>
  <si>
    <t>保养项目</t>
  </si>
  <si>
    <t>保养内容</t>
  </si>
  <si>
    <t>单机费用（元）</t>
  </si>
  <si>
    <t>主机数量</t>
  </si>
  <si>
    <t>合计（元）</t>
  </si>
  <si>
    <t>制冷季节前后保养（2次）</t>
  </si>
  <si>
    <t>检查辅助设备的运行状态；</t>
  </si>
  <si>
    <t>对机组生锈部位作防锈处理；</t>
  </si>
  <si>
    <t>清洗机组的灰尘；</t>
  </si>
  <si>
    <t>检查压缩机油位，按要求补充换润滑油；</t>
  </si>
  <si>
    <t>更换干燥过滤器；</t>
  </si>
  <si>
    <t>更换油过滤器；</t>
  </si>
  <si>
    <t>更换蒸发器引射回油过滤器；</t>
  </si>
  <si>
    <t>检查曲轴箱加热器、油温和润滑系统；</t>
  </si>
  <si>
    <t>检查和测试所有的运行和安全控制；</t>
  </si>
  <si>
    <t>检查三相电压和主熔断器；</t>
  </si>
  <si>
    <r>
      <rPr>
        <sz val="11"/>
        <rFont val="Times New Roman"/>
        <charset val="134"/>
      </rPr>
      <t xml:space="preserve"> </t>
    </r>
    <r>
      <rPr>
        <sz val="11"/>
        <rFont val="宋体"/>
        <charset val="134"/>
      </rPr>
      <t>检查并清洁交流接触器触头；</t>
    </r>
  </si>
  <si>
    <r>
      <rPr>
        <sz val="11"/>
        <rFont val="Times New Roman"/>
        <charset val="134"/>
      </rPr>
      <t xml:space="preserve"> </t>
    </r>
    <r>
      <rPr>
        <sz val="11"/>
        <rFont val="宋体"/>
        <charset val="134"/>
      </rPr>
      <t>检查并紧固压缩机动力电缆的接头；</t>
    </r>
  </si>
  <si>
    <t>检查启动柜，并做空动作测试</t>
  </si>
  <si>
    <t>检查冷冻水冷却水质，与用户确认是否需要清洗水路和作水质处理；</t>
  </si>
  <si>
    <t>检查并校正水流保护开关的灵敏度；</t>
  </si>
  <si>
    <t>用专用电子检漏仪对机组全面进行泄漏检查；</t>
  </si>
  <si>
    <t>检查冷媒视窗，检测系统内水份的含量，必要时用冷媒回收机对系统做脱水处理；</t>
  </si>
  <si>
    <t>检查机组各温度传感器是否正常；</t>
  </si>
  <si>
    <r>
      <rPr>
        <sz val="11"/>
        <rFont val="Times New Roman"/>
        <charset val="134"/>
      </rPr>
      <t xml:space="preserve"> </t>
    </r>
    <r>
      <rPr>
        <sz val="11"/>
        <rFont val="宋体"/>
        <charset val="134"/>
      </rPr>
      <t>检查高低压力控制器设置值；</t>
    </r>
  </si>
  <si>
    <t>检查温度参数设置；</t>
  </si>
  <si>
    <t>检测压缩机电机的绝缘，必要时做干燥处理；</t>
  </si>
  <si>
    <t>启动机组，标定控制和变送器；</t>
  </si>
  <si>
    <t>检查并调整冷冻水水流保护开关</t>
  </si>
  <si>
    <t>检查并调整冷却水水流保护开关</t>
  </si>
  <si>
    <r>
      <rPr>
        <sz val="11"/>
        <rFont val="Times New Roman"/>
        <charset val="134"/>
      </rPr>
      <t xml:space="preserve"> </t>
    </r>
    <r>
      <rPr>
        <sz val="11"/>
        <rFont val="宋体"/>
        <charset val="134"/>
      </rPr>
      <t>检查并调整压缩机的排气温度；</t>
    </r>
  </si>
  <si>
    <t>检查并调整压缩机吸气、排气过热度；</t>
  </si>
  <si>
    <t>检查运行中不同阶段的高压、低压参数；</t>
  </si>
  <si>
    <t>机组稳定后，记录运行条件；</t>
  </si>
  <si>
    <t>根据运行参数，补充适量冷媒；</t>
  </si>
  <si>
    <t>去除机组周围和内部的脏物；</t>
  </si>
  <si>
    <t>用兆欧表测量电机绕组电阻，并记录好；</t>
  </si>
  <si>
    <t>检查并拧紧电气接头；</t>
  </si>
  <si>
    <t>单次费用合计</t>
  </si>
  <si>
    <t>2次小计</t>
  </si>
  <si>
    <t>每月进行下列各项保养（6次）</t>
  </si>
  <si>
    <t>检查确认通常的运行条件和运行状态；</t>
  </si>
  <si>
    <t>记录运行状态，并进行数据分析，找出不合理的地方，对用户操作人员现场培训；</t>
  </si>
  <si>
    <t>按要求调节温度设定参数；</t>
  </si>
  <si>
    <t>用专用电子检漏仪对机组全面进行泄漏检查，必要处理泄露点并添加冷媒；</t>
  </si>
  <si>
    <t>检查冷媒视窗，检测系统内水份的含量；</t>
  </si>
  <si>
    <t>检查确认油位和制冷剂量充注量；</t>
  </si>
  <si>
    <r>
      <rPr>
        <sz val="11"/>
        <rFont val="Times New Roman"/>
        <charset val="134"/>
      </rPr>
      <t xml:space="preserve"> </t>
    </r>
    <r>
      <rPr>
        <sz val="11"/>
        <rFont val="宋体"/>
        <charset val="134"/>
      </rPr>
      <t>检查运行电流和水流开关灵敏度；</t>
    </r>
  </si>
  <si>
    <t>检查并调整压缩机排气温度；</t>
  </si>
  <si>
    <t>检查压缩机吸排气过热度；</t>
  </si>
  <si>
    <t>检查电缆及接头表面温度；</t>
  </si>
  <si>
    <t>检查油温和曲轴箱加热器；</t>
  </si>
  <si>
    <t>检查启动器、继电器和控制元件；</t>
  </si>
  <si>
    <t>在运行中检查机组所有管路有无明显的振动，必要时作加固处理；</t>
  </si>
  <si>
    <t>6次费用小计</t>
  </si>
  <si>
    <t>停机期间进行各项保养检查</t>
  </si>
  <si>
    <t>检查压缩机的油位，按要求补充润滑油，并进行油的酸碱度测试；</t>
  </si>
  <si>
    <t>进行泄漏测试，并修理泄漏部位；</t>
  </si>
  <si>
    <t>检查曲轴箱加热器，确认运行正常；</t>
  </si>
  <si>
    <t>拧紧接触器和电机端子箱内的电源线；</t>
  </si>
  <si>
    <t>清洁所有连接接头，如有必要按要求更换；</t>
  </si>
  <si>
    <t>检查所有继电器、运行控制装置和安全保护装置；</t>
  </si>
  <si>
    <t>检查确认所有控制装置、安全保护装置、卸载装置和外部联锁跨接装置；</t>
  </si>
  <si>
    <t>检查压缩机排气温度和油压差。</t>
  </si>
  <si>
    <t>费用小计</t>
  </si>
  <si>
    <t>三台空调主机全年保养费总计</t>
  </si>
  <si>
    <t>1#主机冷凝器化学通炮清洗</t>
  </si>
  <si>
    <t>2#主机冷凝器化学通炮清洗</t>
  </si>
  <si>
    <t>3#主机冷凝器化学通炮清洗</t>
  </si>
  <si>
    <t>主机冷凝器通炮清洗费小计</t>
  </si>
  <si>
    <t>全年中央空调水处理费用</t>
  </si>
  <si>
    <t>中央空调水处理</t>
  </si>
  <si>
    <t>工程阶段</t>
  </si>
  <si>
    <t>工作内容</t>
  </si>
  <si>
    <t>单次费用</t>
  </si>
  <si>
    <t>次数</t>
  </si>
  <si>
    <r>
      <rPr>
        <sz val="10"/>
        <rFont val="宋体"/>
        <charset val="134"/>
      </rPr>
      <t>制冷季节前后维护（</t>
    </r>
    <r>
      <rPr>
        <sz val="10"/>
        <rFont val="Arial"/>
        <charset val="134"/>
      </rPr>
      <t>2</t>
    </r>
    <r>
      <rPr>
        <sz val="10"/>
        <rFont val="宋体"/>
        <charset val="134"/>
      </rPr>
      <t>次）</t>
    </r>
  </si>
  <si>
    <t>检查冷却塔网罩内有无杂物；</t>
  </si>
  <si>
    <t>清洗冷却塔水盘内泥垢</t>
  </si>
  <si>
    <t>清洗冷却塔水进水过滤器</t>
  </si>
  <si>
    <t>清洗冷冻水泵进水过滤器</t>
  </si>
  <si>
    <t>清洗冷却水泵进水过滤器</t>
  </si>
  <si>
    <t>启动后，检查风机转向和风机电机的运行状态；</t>
  </si>
  <si>
    <t>冷冻水及冷却水化学清洗人工费</t>
  </si>
  <si>
    <t>全年水处理人工费小计</t>
  </si>
  <si>
    <t>水处理药剂费用（按冷冻水量约40m³，冷却水量约30m³计算）</t>
  </si>
  <si>
    <t>冷冻水系统处理</t>
  </si>
  <si>
    <r>
      <rPr>
        <b/>
        <sz val="12"/>
        <rFont val="宋体"/>
        <charset val="134"/>
      </rPr>
      <t>药剂</t>
    </r>
    <r>
      <rPr>
        <b/>
        <sz val="12"/>
        <rFont val="Times New Roman"/>
        <charset val="134"/>
      </rPr>
      <t xml:space="preserve">      </t>
    </r>
    <r>
      <rPr>
        <b/>
        <sz val="12"/>
        <rFont val="宋体"/>
        <charset val="134"/>
      </rPr>
      <t>名称</t>
    </r>
  </si>
  <si>
    <r>
      <rPr>
        <b/>
        <sz val="12"/>
        <rFont val="宋体"/>
        <charset val="134"/>
      </rPr>
      <t>单价（元</t>
    </r>
    <r>
      <rPr>
        <b/>
        <sz val="12"/>
        <rFont val="Times New Roman"/>
        <charset val="134"/>
      </rPr>
      <t>/</t>
    </r>
    <r>
      <rPr>
        <b/>
        <sz val="12"/>
        <rFont val="宋体"/>
        <charset val="134"/>
      </rPr>
      <t>次）</t>
    </r>
  </si>
  <si>
    <t>加药次数</t>
  </si>
  <si>
    <t>金额</t>
  </si>
  <si>
    <t>杀菌剥离</t>
  </si>
  <si>
    <r>
      <rPr>
        <sz val="12"/>
        <rFont val="宋体"/>
        <charset val="134"/>
      </rPr>
      <t>杀菌剥离剂</t>
    </r>
    <r>
      <rPr>
        <sz val="12"/>
        <rFont val="Times New Roman"/>
        <charset val="134"/>
      </rPr>
      <t xml:space="preserve"> </t>
    </r>
    <r>
      <rPr>
        <b/>
        <sz val="12"/>
        <rFont val="Times New Roman"/>
        <charset val="134"/>
      </rPr>
      <t>S-401</t>
    </r>
  </si>
  <si>
    <t>化学清洗</t>
  </si>
  <si>
    <r>
      <rPr>
        <sz val="12"/>
        <rFont val="宋体"/>
        <charset val="134"/>
      </rPr>
      <t>清洗剂</t>
    </r>
    <r>
      <rPr>
        <sz val="12"/>
        <rFont val="Times New Roman"/>
        <charset val="134"/>
      </rPr>
      <t xml:space="preserve">     </t>
    </r>
    <r>
      <rPr>
        <b/>
        <sz val="12"/>
        <rFont val="Times New Roman"/>
        <charset val="134"/>
      </rPr>
      <t>S-603</t>
    </r>
  </si>
  <si>
    <r>
      <rPr>
        <sz val="12"/>
        <rFont val="宋体"/>
        <charset val="134"/>
      </rPr>
      <t>清洗剂</t>
    </r>
    <r>
      <rPr>
        <sz val="12"/>
        <rFont val="Times New Roman"/>
        <charset val="134"/>
      </rPr>
      <t xml:space="preserve">     </t>
    </r>
    <r>
      <rPr>
        <b/>
        <sz val="12"/>
        <rFont val="Times New Roman"/>
        <charset val="134"/>
      </rPr>
      <t>S-604</t>
    </r>
  </si>
  <si>
    <r>
      <rPr>
        <sz val="12"/>
        <rFont val="宋体"/>
        <charset val="134"/>
      </rPr>
      <t>除垢剂</t>
    </r>
    <r>
      <rPr>
        <sz val="12"/>
        <rFont val="Times New Roman"/>
        <charset val="134"/>
      </rPr>
      <t xml:space="preserve">    </t>
    </r>
    <r>
      <rPr>
        <b/>
        <sz val="12"/>
        <rFont val="Times New Roman"/>
        <charset val="134"/>
      </rPr>
      <t xml:space="preserve"> S-606</t>
    </r>
  </si>
  <si>
    <r>
      <rPr>
        <sz val="12"/>
        <rFont val="宋体"/>
        <charset val="134"/>
      </rPr>
      <t>缓蚀剂</t>
    </r>
    <r>
      <rPr>
        <sz val="12"/>
        <rFont val="Times New Roman"/>
        <charset val="134"/>
      </rPr>
      <t xml:space="preserve">     </t>
    </r>
    <r>
      <rPr>
        <b/>
        <sz val="12"/>
        <rFont val="Times New Roman"/>
        <charset val="134"/>
      </rPr>
      <t>S-206</t>
    </r>
  </si>
  <si>
    <t>钝化处理</t>
  </si>
  <si>
    <r>
      <rPr>
        <sz val="12"/>
        <rFont val="宋体"/>
        <charset val="134"/>
      </rPr>
      <t>钝化剂</t>
    </r>
    <r>
      <rPr>
        <sz val="12"/>
        <rFont val="Times New Roman"/>
        <charset val="134"/>
      </rPr>
      <t xml:space="preserve">     </t>
    </r>
    <r>
      <rPr>
        <b/>
        <sz val="12"/>
        <rFont val="Times New Roman"/>
        <charset val="134"/>
      </rPr>
      <t>S-602</t>
    </r>
  </si>
  <si>
    <r>
      <rPr>
        <sz val="12"/>
        <rFont val="宋体"/>
        <charset val="134"/>
      </rPr>
      <t>钝化剂</t>
    </r>
    <r>
      <rPr>
        <sz val="12"/>
        <rFont val="Times New Roman"/>
        <charset val="134"/>
      </rPr>
      <t xml:space="preserve">     </t>
    </r>
    <r>
      <rPr>
        <b/>
        <sz val="12"/>
        <rFont val="Times New Roman"/>
        <charset val="134"/>
      </rPr>
      <t>S-608</t>
    </r>
  </si>
  <si>
    <t>停机保湿</t>
  </si>
  <si>
    <r>
      <rPr>
        <sz val="12"/>
        <rFont val="宋体"/>
        <charset val="134"/>
      </rPr>
      <t>保湿剂</t>
    </r>
    <r>
      <rPr>
        <sz val="12"/>
        <rFont val="Times New Roman"/>
        <charset val="134"/>
      </rPr>
      <t xml:space="preserve">     </t>
    </r>
    <r>
      <rPr>
        <b/>
        <sz val="12"/>
        <rFont val="Times New Roman"/>
        <charset val="134"/>
      </rPr>
      <t>S-303</t>
    </r>
  </si>
  <si>
    <r>
      <rPr>
        <sz val="12"/>
        <rFont val="宋体"/>
        <charset val="134"/>
      </rPr>
      <t>杀菌剂</t>
    </r>
    <r>
      <rPr>
        <sz val="12"/>
        <rFont val="Times New Roman"/>
        <charset val="134"/>
      </rPr>
      <t xml:space="preserve">     </t>
    </r>
    <r>
      <rPr>
        <b/>
        <sz val="12"/>
        <rFont val="Times New Roman"/>
        <charset val="134"/>
      </rPr>
      <t>S-203</t>
    </r>
  </si>
  <si>
    <t>清洗结束</t>
  </si>
  <si>
    <r>
      <rPr>
        <sz val="12"/>
        <rFont val="宋体"/>
        <charset val="134"/>
      </rPr>
      <t>缓蚀剂</t>
    </r>
    <r>
      <rPr>
        <sz val="12"/>
        <rFont val="Times New Roman"/>
        <charset val="134"/>
      </rPr>
      <t xml:space="preserve">     </t>
    </r>
    <r>
      <rPr>
        <b/>
        <sz val="12"/>
        <rFont val="Times New Roman"/>
        <charset val="134"/>
      </rPr>
      <t>S-301</t>
    </r>
  </si>
  <si>
    <r>
      <rPr>
        <sz val="12"/>
        <rFont val="宋体"/>
        <charset val="134"/>
      </rPr>
      <t>杀菌剂</t>
    </r>
    <r>
      <rPr>
        <sz val="12"/>
        <rFont val="Times New Roman"/>
        <charset val="134"/>
      </rPr>
      <t xml:space="preserve">     </t>
    </r>
    <r>
      <rPr>
        <b/>
        <sz val="12"/>
        <rFont val="Times New Roman"/>
        <charset val="134"/>
      </rPr>
      <t>S-202</t>
    </r>
  </si>
  <si>
    <t>冷却水系统处理</t>
  </si>
  <si>
    <r>
      <rPr>
        <sz val="12"/>
        <rFont val="宋体"/>
        <charset val="134"/>
      </rPr>
      <t>杀菌缓蚀剂</t>
    </r>
    <r>
      <rPr>
        <sz val="12"/>
        <rFont val="Times New Roman"/>
        <charset val="134"/>
      </rPr>
      <t xml:space="preserve"> </t>
    </r>
    <r>
      <rPr>
        <b/>
        <sz val="12"/>
        <rFont val="Times New Roman"/>
        <charset val="134"/>
      </rPr>
      <t>S-401</t>
    </r>
  </si>
  <si>
    <t>冷凝器化学除垢清洗剂</t>
  </si>
  <si>
    <r>
      <rPr>
        <sz val="12"/>
        <rFont val="宋体"/>
        <charset val="134"/>
      </rPr>
      <t>杀菌灭藻剂</t>
    </r>
    <r>
      <rPr>
        <sz val="12"/>
        <rFont val="Times New Roman"/>
        <charset val="134"/>
      </rPr>
      <t xml:space="preserve"> </t>
    </r>
    <r>
      <rPr>
        <b/>
        <sz val="12"/>
        <rFont val="Times New Roman"/>
        <charset val="134"/>
      </rPr>
      <t>S-402</t>
    </r>
  </si>
  <si>
    <t>全年水处理药剂费小计</t>
  </si>
  <si>
    <t>全年空调水处理人工和药剂费合计</t>
  </si>
  <si>
    <t>全年空调主机维护保养及水处理费总计</t>
  </si>
  <si>
    <t>、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</si>
</sst>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 "/>
  </numFmts>
  <fonts count="33">
    <font>
      <sz val="10"/>
      <name val="Arial"/>
      <charset val="134"/>
    </font>
    <font>
      <b/>
      <sz val="18"/>
      <name val="黑体"/>
      <charset val="134"/>
    </font>
    <font>
      <b/>
      <sz val="14"/>
      <name val="黑体"/>
      <charset val="134"/>
    </font>
    <font>
      <sz val="10"/>
      <name val="宋体"/>
      <charset val="134"/>
    </font>
    <font>
      <sz val="11"/>
      <name val="宋体"/>
      <charset val="134"/>
    </font>
    <font>
      <sz val="11"/>
      <name val="Times New Roman"/>
      <charset val="134"/>
    </font>
    <font>
      <b/>
      <sz val="10"/>
      <name val="Arial"/>
      <charset val="134"/>
    </font>
    <font>
      <b/>
      <sz val="14"/>
      <name val="宋体"/>
      <charset val="134"/>
    </font>
    <font>
      <b/>
      <sz val="12"/>
      <name val="宋体"/>
      <charset val="134"/>
    </font>
    <font>
      <sz val="12"/>
      <name val="宋体"/>
      <charset val="134"/>
    </font>
    <font>
      <sz val="12"/>
      <name val="Times New Roman"/>
      <charset val="134"/>
    </font>
    <font>
      <b/>
      <sz val="10"/>
      <name val="宋体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2"/>
      <name val="Times New Roman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4">
    <border>
      <left/>
      <right/>
      <top/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3" fontId="12" fillId="0" borderId="0" applyFont="0" applyFill="0" applyBorder="0" applyAlignment="0" applyProtection="0">
      <alignment vertical="center"/>
    </xf>
    <xf numFmtId="44" fontId="12" fillId="0" borderId="0" applyFont="0" applyFill="0" applyBorder="0" applyAlignment="0" applyProtection="0">
      <alignment vertical="center"/>
    </xf>
    <xf numFmtId="9" fontId="12" fillId="0" borderId="0" applyFont="0" applyFill="0" applyBorder="0" applyAlignment="0" applyProtection="0">
      <alignment vertical="center"/>
    </xf>
    <xf numFmtId="41" fontId="12" fillId="0" borderId="0" applyFont="0" applyFill="0" applyBorder="0" applyAlignment="0" applyProtection="0">
      <alignment vertical="center"/>
    </xf>
    <xf numFmtId="42" fontId="12" fillId="0" borderId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2" fillId="2" borderId="6" applyNumberFormat="0" applyFont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19" fillId="0" borderId="7" applyNumberFormat="0" applyFill="0" applyAlignment="0" applyProtection="0">
      <alignment vertical="center"/>
    </xf>
    <xf numFmtId="0" fontId="20" fillId="0" borderId="8" applyNumberFormat="0" applyFill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3" borderId="9" applyNumberFormat="0" applyAlignment="0" applyProtection="0">
      <alignment vertical="center"/>
    </xf>
    <xf numFmtId="0" fontId="22" fillId="4" borderId="10" applyNumberFormat="0" applyAlignment="0" applyProtection="0">
      <alignment vertical="center"/>
    </xf>
    <xf numFmtId="0" fontId="23" fillId="4" borderId="9" applyNumberFormat="0" applyAlignment="0" applyProtection="0">
      <alignment vertical="center"/>
    </xf>
    <xf numFmtId="0" fontId="24" fillId="5" borderId="11" applyNumberFormat="0" applyAlignment="0" applyProtection="0">
      <alignment vertical="center"/>
    </xf>
    <xf numFmtId="0" fontId="25" fillId="0" borderId="12" applyNumberFormat="0" applyFill="0" applyAlignment="0" applyProtection="0">
      <alignment vertical="center"/>
    </xf>
    <xf numFmtId="0" fontId="26" fillId="0" borderId="13" applyNumberFormat="0" applyFill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9" fillId="8" borderId="0" applyNumberFormat="0" applyBorder="0" applyAlignment="0" applyProtection="0">
      <alignment vertical="center"/>
    </xf>
    <xf numFmtId="0" fontId="30" fillId="9" borderId="0" applyNumberFormat="0" applyBorder="0" applyAlignment="0" applyProtection="0">
      <alignment vertical="center"/>
    </xf>
    <xf numFmtId="0" fontId="31" fillId="10" borderId="0" applyNumberFormat="0" applyBorder="0" applyAlignment="0" applyProtection="0">
      <alignment vertical="center"/>
    </xf>
    <xf numFmtId="0" fontId="31" fillId="11" borderId="0" applyNumberFormat="0" applyBorder="0" applyAlignment="0" applyProtection="0">
      <alignment vertical="center"/>
    </xf>
    <xf numFmtId="0" fontId="30" fillId="12" borderId="0" applyNumberFormat="0" applyBorder="0" applyAlignment="0" applyProtection="0">
      <alignment vertical="center"/>
    </xf>
    <xf numFmtId="0" fontId="30" fillId="13" borderId="0" applyNumberFormat="0" applyBorder="0" applyAlignment="0" applyProtection="0">
      <alignment vertical="center"/>
    </xf>
    <xf numFmtId="0" fontId="31" fillId="14" borderId="0" applyNumberFormat="0" applyBorder="0" applyAlignment="0" applyProtection="0">
      <alignment vertical="center"/>
    </xf>
    <xf numFmtId="0" fontId="31" fillId="15" borderId="0" applyNumberFormat="0" applyBorder="0" applyAlignment="0" applyProtection="0">
      <alignment vertical="center"/>
    </xf>
    <xf numFmtId="0" fontId="30" fillId="16" borderId="0" applyNumberFormat="0" applyBorder="0" applyAlignment="0" applyProtection="0">
      <alignment vertical="center"/>
    </xf>
    <xf numFmtId="0" fontId="30" fillId="17" borderId="0" applyNumberFormat="0" applyBorder="0" applyAlignment="0" applyProtection="0">
      <alignment vertical="center"/>
    </xf>
    <xf numFmtId="0" fontId="31" fillId="18" borderId="0" applyNumberFormat="0" applyBorder="0" applyAlignment="0" applyProtection="0">
      <alignment vertical="center"/>
    </xf>
    <xf numFmtId="0" fontId="31" fillId="19" borderId="0" applyNumberFormat="0" applyBorder="0" applyAlignment="0" applyProtection="0">
      <alignment vertical="center"/>
    </xf>
    <xf numFmtId="0" fontId="30" fillId="20" borderId="0" applyNumberFormat="0" applyBorder="0" applyAlignment="0" applyProtection="0">
      <alignment vertical="center"/>
    </xf>
    <xf numFmtId="0" fontId="30" fillId="21" borderId="0" applyNumberFormat="0" applyBorder="0" applyAlignment="0" applyProtection="0">
      <alignment vertical="center"/>
    </xf>
    <xf numFmtId="0" fontId="31" fillId="22" borderId="0" applyNumberFormat="0" applyBorder="0" applyAlignment="0" applyProtection="0">
      <alignment vertical="center"/>
    </xf>
    <xf numFmtId="0" fontId="31" fillId="23" borderId="0" applyNumberFormat="0" applyBorder="0" applyAlignment="0" applyProtection="0">
      <alignment vertical="center"/>
    </xf>
    <xf numFmtId="0" fontId="30" fillId="24" borderId="0" applyNumberFormat="0" applyBorder="0" applyAlignment="0" applyProtection="0">
      <alignment vertical="center"/>
    </xf>
    <xf numFmtId="0" fontId="30" fillId="25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7" borderId="0" applyNumberFormat="0" applyBorder="0" applyAlignment="0" applyProtection="0">
      <alignment vertical="center"/>
    </xf>
    <xf numFmtId="0" fontId="30" fillId="28" borderId="0" applyNumberFormat="0" applyBorder="0" applyAlignment="0" applyProtection="0">
      <alignment vertical="center"/>
    </xf>
    <xf numFmtId="0" fontId="30" fillId="29" borderId="0" applyNumberFormat="0" applyBorder="0" applyAlignment="0" applyProtection="0">
      <alignment vertical="center"/>
    </xf>
    <xf numFmtId="0" fontId="31" fillId="30" borderId="0" applyNumberFormat="0" applyBorder="0" applyAlignment="0" applyProtection="0">
      <alignment vertical="center"/>
    </xf>
    <xf numFmtId="0" fontId="31" fillId="31" borderId="0" applyNumberFormat="0" applyBorder="0" applyAlignment="0" applyProtection="0">
      <alignment vertical="center"/>
    </xf>
    <xf numFmtId="0" fontId="30" fillId="32" borderId="0" applyNumberFormat="0" applyBorder="0" applyAlignment="0" applyProtection="0">
      <alignment vertical="center"/>
    </xf>
  </cellStyleXfs>
  <cellXfs count="50">
    <xf numFmtId="0" fontId="0" fillId="0" borderId="0" xfId="0"/>
    <xf numFmtId="0" fontId="0" fillId="0" borderId="1" xfId="0" applyBorder="1"/>
    <xf numFmtId="2" fontId="0" fillId="0" borderId="0" xfId="0" applyNumberFormat="1"/>
    <xf numFmtId="0" fontId="1" fillId="0" borderId="2" xfId="0" applyFont="1" applyBorder="1" applyAlignment="1">
      <alignment horizontal="center" vertical="center"/>
    </xf>
    <xf numFmtId="0" fontId="2" fillId="0" borderId="2" xfId="0" applyFont="1" applyBorder="1" applyAlignment="1">
      <alignment horizontal="left" vertical="center"/>
    </xf>
    <xf numFmtId="0" fontId="3" fillId="0" borderId="2" xfId="0" applyFont="1" applyBorder="1" applyAlignment="1">
      <alignment horizontal="center" vertical="center" wrapText="1"/>
    </xf>
    <xf numFmtId="0" fontId="0" fillId="0" borderId="2" xfId="0" applyBorder="1" applyAlignment="1">
      <alignment horizontal="center"/>
    </xf>
    <xf numFmtId="2" fontId="3" fillId="0" borderId="2" xfId="0" applyNumberFormat="1" applyFont="1" applyBorder="1" applyAlignment="1">
      <alignment horizontal="center"/>
    </xf>
    <xf numFmtId="0" fontId="3" fillId="0" borderId="2" xfId="0" applyFont="1" applyBorder="1"/>
    <xf numFmtId="0" fontId="3" fillId="0" borderId="2" xfId="0" applyFont="1" applyBorder="1" applyAlignment="1">
      <alignment vertical="center" wrapText="1"/>
    </xf>
    <xf numFmtId="0" fontId="4" fillId="0" borderId="2" xfId="0" applyFont="1" applyBorder="1" applyAlignment="1">
      <alignment horizontal="justify" vertical="center" wrapText="1"/>
    </xf>
    <xf numFmtId="0" fontId="0" fillId="0" borderId="2" xfId="0" applyBorder="1" applyAlignment="1">
      <alignment horizontal="left"/>
    </xf>
    <xf numFmtId="0" fontId="0" fillId="0" borderId="2" xfId="0" applyBorder="1" applyAlignment="1">
      <alignment vertical="center" wrapText="1"/>
    </xf>
    <xf numFmtId="0" fontId="5" fillId="0" borderId="2" xfId="0" applyFont="1" applyBorder="1" applyAlignment="1">
      <alignment horizontal="justify" vertical="center" wrapText="1"/>
    </xf>
    <xf numFmtId="0" fontId="4" fillId="0" borderId="2" xfId="0" applyFont="1" applyBorder="1" applyAlignment="1">
      <alignment horizontal="justify" vertical="center"/>
    </xf>
    <xf numFmtId="0" fontId="3" fillId="0" borderId="2" xfId="0" applyFont="1" applyBorder="1" applyAlignment="1">
      <alignment horizontal="center"/>
    </xf>
    <xf numFmtId="0" fontId="6" fillId="0" borderId="2" xfId="0" applyFont="1" applyBorder="1" applyAlignment="1">
      <alignment horizontal="center"/>
    </xf>
    <xf numFmtId="0" fontId="6" fillId="0" borderId="2" xfId="0" applyFont="1" applyBorder="1"/>
    <xf numFmtId="0" fontId="5" fillId="0" borderId="2" xfId="0" applyFont="1" applyBorder="1" applyAlignment="1">
      <alignment horizontal="justify" vertical="center"/>
    </xf>
    <xf numFmtId="0" fontId="7" fillId="0" borderId="2" xfId="0" applyFont="1" applyBorder="1"/>
    <xf numFmtId="2" fontId="0" fillId="0" borderId="2" xfId="0" applyNumberFormat="1" applyBorder="1"/>
    <xf numFmtId="0" fontId="0" fillId="0" borderId="2" xfId="0" applyBorder="1"/>
    <xf numFmtId="0" fontId="3" fillId="0" borderId="2" xfId="0" applyFont="1" applyBorder="1" applyAlignment="1">
      <alignment horizontal="left" vertical="center" wrapText="1"/>
    </xf>
    <xf numFmtId="0" fontId="7" fillId="0" borderId="3" xfId="0" applyFont="1" applyBorder="1" applyAlignment="1">
      <alignment horizontal="left" vertical="center" wrapText="1"/>
    </xf>
    <xf numFmtId="0" fontId="7" fillId="0" borderId="4" xfId="0" applyFont="1" applyBorder="1" applyAlignment="1">
      <alignment horizontal="left" vertical="center" wrapText="1"/>
    </xf>
    <xf numFmtId="0" fontId="7" fillId="0" borderId="5" xfId="0" applyFont="1" applyBorder="1" applyAlignment="1">
      <alignment horizontal="left" vertical="center" wrapText="1"/>
    </xf>
    <xf numFmtId="0" fontId="7" fillId="0" borderId="2" xfId="0" applyFont="1" applyBorder="1" applyAlignment="1">
      <alignment horizontal="left" vertical="center" wrapText="1"/>
    </xf>
    <xf numFmtId="2" fontId="3" fillId="0" borderId="2" xfId="0" applyNumberFormat="1" applyFont="1" applyBorder="1"/>
    <xf numFmtId="0" fontId="7" fillId="0" borderId="2" xfId="0" applyFont="1" applyBorder="1" applyAlignment="1">
      <alignment horizontal="left" vertical="center"/>
    </xf>
    <xf numFmtId="0" fontId="7" fillId="0" borderId="2" xfId="0" applyFont="1" applyBorder="1" applyAlignment="1">
      <alignment horizontal="center" vertical="center" wrapText="1"/>
    </xf>
    <xf numFmtId="0" fontId="8" fillId="0" borderId="2" xfId="0" applyFont="1" applyBorder="1" applyAlignment="1">
      <alignment horizontal="center" vertical="center" wrapText="1"/>
    </xf>
    <xf numFmtId="0" fontId="9" fillId="0" borderId="2" xfId="0" applyFont="1" applyBorder="1" applyAlignment="1">
      <alignment horizontal="center"/>
    </xf>
    <xf numFmtId="0" fontId="9" fillId="0" borderId="2" xfId="0" applyFont="1" applyBorder="1" applyAlignment="1">
      <alignment horizontal="justify" vertical="center" wrapText="1"/>
    </xf>
    <xf numFmtId="0" fontId="10" fillId="0" borderId="2" xfId="0" applyFont="1" applyBorder="1" applyAlignment="1">
      <alignment horizontal="center" vertical="center" wrapText="1"/>
    </xf>
    <xf numFmtId="0" fontId="8" fillId="0" borderId="2" xfId="0" applyFont="1" applyBorder="1" applyAlignment="1">
      <alignment horizontal="left" vertical="center" wrapText="1"/>
    </xf>
    <xf numFmtId="0" fontId="9" fillId="0" borderId="2" xfId="0" applyFont="1" applyBorder="1" applyAlignment="1">
      <alignment horizontal="justify" vertical="center"/>
    </xf>
    <xf numFmtId="0" fontId="9" fillId="0" borderId="2" xfId="0" applyFont="1" applyBorder="1"/>
    <xf numFmtId="2" fontId="0" fillId="0" borderId="2" xfId="0" applyNumberFormat="1" applyBorder="1" applyAlignment="1">
      <alignment horizontal="center"/>
    </xf>
    <xf numFmtId="0" fontId="7" fillId="0" borderId="2" xfId="0" applyFont="1" applyBorder="1" applyAlignment="1">
      <alignment horizontal="left"/>
    </xf>
    <xf numFmtId="0" fontId="7" fillId="0" borderId="3" xfId="0" applyFont="1" applyBorder="1" applyAlignment="1">
      <alignment horizontal="center"/>
    </xf>
    <xf numFmtId="0" fontId="7" fillId="0" borderId="4" xfId="0" applyFont="1" applyBorder="1" applyAlignment="1">
      <alignment horizontal="center"/>
    </xf>
    <xf numFmtId="0" fontId="7" fillId="0" borderId="5" xfId="0" applyFont="1" applyBorder="1" applyAlignment="1">
      <alignment horizontal="center"/>
    </xf>
    <xf numFmtId="0" fontId="0" fillId="0" borderId="0" xfId="0" applyAlignment="1">
      <alignment horizontal="center" vertical="center" wrapText="1" shrinkToFit="1"/>
    </xf>
    <xf numFmtId="0" fontId="6" fillId="0" borderId="0" xfId="0" applyFont="1" applyAlignment="1">
      <alignment horizontal="right"/>
    </xf>
    <xf numFmtId="176" fontId="0" fillId="0" borderId="0" xfId="0" applyNumberFormat="1"/>
    <xf numFmtId="0" fontId="3" fillId="0" borderId="0" xfId="0" applyFont="1" applyAlignment="1">
      <alignment horizontal="right"/>
    </xf>
    <xf numFmtId="176" fontId="3" fillId="0" borderId="0" xfId="0" applyNumberFormat="1" applyFont="1"/>
    <xf numFmtId="0" fontId="3" fillId="0" borderId="0" xfId="0" applyFont="1"/>
    <xf numFmtId="0" fontId="11" fillId="0" borderId="0" xfId="0" applyFont="1" applyAlignment="1">
      <alignment horizontal="right"/>
    </xf>
    <xf numFmtId="0" fontId="0" fillId="0" borderId="0" xfId="0" applyAlignment="1">
      <alignment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tyles" Target="styles.xml"/><Relationship Id="rId5" Type="http://schemas.openxmlformats.org/officeDocument/2006/relationships/sharedStrings" Target="sharedString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147"/>
  <sheetViews>
    <sheetView tabSelected="1" workbookViewId="0">
      <selection activeCell="E105" sqref="E105"/>
    </sheetView>
  </sheetViews>
  <sheetFormatPr defaultColWidth="9" defaultRowHeight="12.75"/>
  <cols>
    <col min="1" max="1" width="13" customWidth="1"/>
    <col min="2" max="2" width="15.0761904761905" customWidth="1"/>
    <col min="3" max="3" width="74.847619047619" customWidth="1"/>
    <col min="4" max="4" width="14.6095238095238" style="2" customWidth="1"/>
    <col min="5" max="5" width="8.92380952380952" customWidth="1"/>
    <col min="6" max="6" width="11.0761904761905" customWidth="1"/>
  </cols>
  <sheetData>
    <row r="1" ht="18.75" customHeight="1" spans="1:6">
      <c r="A1" s="3" t="s">
        <v>0</v>
      </c>
      <c r="B1" s="3"/>
      <c r="C1" s="3"/>
      <c r="D1" s="3"/>
      <c r="E1" s="3"/>
      <c r="F1" s="3"/>
    </row>
    <row r="2" ht="29.4" customHeight="1" spans="1:6">
      <c r="A2" s="4" t="s">
        <v>1</v>
      </c>
      <c r="B2" s="4"/>
      <c r="C2" s="4"/>
      <c r="D2" s="4"/>
      <c r="E2" s="4"/>
      <c r="F2" s="4"/>
    </row>
    <row r="3" ht="12" customHeight="1" spans="1:6">
      <c r="A3" s="5" t="s">
        <v>2</v>
      </c>
      <c r="B3" s="6" t="s">
        <v>3</v>
      </c>
      <c r="C3" s="7" t="s">
        <v>4</v>
      </c>
      <c r="D3" s="7" t="s">
        <v>5</v>
      </c>
      <c r="E3" s="8" t="s">
        <v>6</v>
      </c>
      <c r="F3" s="8" t="s">
        <v>7</v>
      </c>
    </row>
    <row r="4" ht="12" customHeight="1" spans="1:6">
      <c r="A4" s="5"/>
      <c r="B4" s="9" t="s">
        <v>8</v>
      </c>
      <c r="C4" s="10" t="s">
        <v>9</v>
      </c>
      <c r="D4" s="6">
        <v>50</v>
      </c>
      <c r="E4" s="6">
        <v>3</v>
      </c>
      <c r="F4" s="11">
        <f>D4*E4</f>
        <v>150</v>
      </c>
    </row>
    <row r="5" ht="12" customHeight="1" spans="1:6">
      <c r="A5" s="5"/>
      <c r="B5" s="12"/>
      <c r="C5" s="10" t="s">
        <v>10</v>
      </c>
      <c r="D5" s="6">
        <v>100</v>
      </c>
      <c r="E5" s="6">
        <v>3</v>
      </c>
      <c r="F5" s="11">
        <f t="shared" ref="F5:F35" si="0">D5*E5</f>
        <v>300</v>
      </c>
    </row>
    <row r="6" ht="12" customHeight="1" spans="1:6">
      <c r="A6" s="5"/>
      <c r="B6" s="12"/>
      <c r="C6" s="10" t="s">
        <v>11</v>
      </c>
      <c r="D6" s="6">
        <v>30</v>
      </c>
      <c r="E6" s="6">
        <v>3</v>
      </c>
      <c r="F6" s="11">
        <f t="shared" si="0"/>
        <v>90</v>
      </c>
    </row>
    <row r="7" ht="12" customHeight="1" spans="1:6">
      <c r="A7" s="5"/>
      <c r="B7" s="12"/>
      <c r="C7" s="10" t="s">
        <v>12</v>
      </c>
      <c r="D7" s="6">
        <v>100</v>
      </c>
      <c r="E7" s="6">
        <v>3</v>
      </c>
      <c r="F7" s="11">
        <f t="shared" si="0"/>
        <v>300</v>
      </c>
    </row>
    <row r="8" ht="12" customHeight="1" spans="1:6">
      <c r="A8" s="5"/>
      <c r="B8" s="12"/>
      <c r="C8" s="10" t="s">
        <v>13</v>
      </c>
      <c r="D8" s="6">
        <v>300</v>
      </c>
      <c r="E8" s="6">
        <v>3</v>
      </c>
      <c r="F8" s="11">
        <f t="shared" si="0"/>
        <v>900</v>
      </c>
    </row>
    <row r="9" ht="12" customHeight="1" spans="1:6">
      <c r="A9" s="5"/>
      <c r="B9" s="12"/>
      <c r="C9" s="10" t="s">
        <v>14</v>
      </c>
      <c r="D9" s="6">
        <v>150</v>
      </c>
      <c r="E9" s="6">
        <v>3</v>
      </c>
      <c r="F9" s="11">
        <f t="shared" si="0"/>
        <v>450</v>
      </c>
    </row>
    <row r="10" ht="12" customHeight="1" spans="1:6">
      <c r="A10" s="5"/>
      <c r="B10" s="12"/>
      <c r="C10" s="10" t="s">
        <v>15</v>
      </c>
      <c r="D10" s="6">
        <v>100</v>
      </c>
      <c r="E10" s="6">
        <v>3</v>
      </c>
      <c r="F10" s="11">
        <f t="shared" si="0"/>
        <v>300</v>
      </c>
    </row>
    <row r="11" ht="12" customHeight="1" spans="1:6">
      <c r="A11" s="5"/>
      <c r="B11" s="12"/>
      <c r="C11" s="10" t="s">
        <v>16</v>
      </c>
      <c r="D11" s="6">
        <v>50</v>
      </c>
      <c r="E11" s="6">
        <v>3</v>
      </c>
      <c r="F11" s="11">
        <f t="shared" si="0"/>
        <v>150</v>
      </c>
    </row>
    <row r="12" ht="12" customHeight="1" spans="1:6">
      <c r="A12" s="5"/>
      <c r="B12" s="12"/>
      <c r="C12" s="10" t="s">
        <v>17</v>
      </c>
      <c r="D12" s="6">
        <v>50</v>
      </c>
      <c r="E12" s="6">
        <v>3</v>
      </c>
      <c r="F12" s="11">
        <f t="shared" si="0"/>
        <v>150</v>
      </c>
    </row>
    <row r="13" ht="12" customHeight="1" spans="1:6">
      <c r="A13" s="5"/>
      <c r="B13" s="12"/>
      <c r="C13" s="10" t="s">
        <v>18</v>
      </c>
      <c r="D13" s="6">
        <v>50</v>
      </c>
      <c r="E13" s="6">
        <v>3</v>
      </c>
      <c r="F13" s="11">
        <f t="shared" si="0"/>
        <v>150</v>
      </c>
    </row>
    <row r="14" ht="12" customHeight="1" spans="1:6">
      <c r="A14" s="5"/>
      <c r="B14" s="12"/>
      <c r="C14" s="13" t="s">
        <v>19</v>
      </c>
      <c r="D14" s="6">
        <v>60</v>
      </c>
      <c r="E14" s="6">
        <v>3</v>
      </c>
      <c r="F14" s="11">
        <f t="shared" si="0"/>
        <v>180</v>
      </c>
    </row>
    <row r="15" ht="12" customHeight="1" spans="1:6">
      <c r="A15" s="5"/>
      <c r="B15" s="12"/>
      <c r="C15" s="13" t="s">
        <v>20</v>
      </c>
      <c r="D15" s="6">
        <v>50</v>
      </c>
      <c r="E15" s="6">
        <v>3</v>
      </c>
      <c r="F15" s="11">
        <f t="shared" si="0"/>
        <v>150</v>
      </c>
    </row>
    <row r="16" ht="12" customHeight="1" spans="1:6">
      <c r="A16" s="5"/>
      <c r="B16" s="12"/>
      <c r="C16" s="10" t="s">
        <v>21</v>
      </c>
      <c r="D16" s="6">
        <v>50</v>
      </c>
      <c r="E16" s="6">
        <v>3</v>
      </c>
      <c r="F16" s="11">
        <f t="shared" si="0"/>
        <v>150</v>
      </c>
    </row>
    <row r="17" ht="12" customHeight="1" spans="1:6">
      <c r="A17" s="5"/>
      <c r="B17" s="12"/>
      <c r="C17" s="10" t="s">
        <v>22</v>
      </c>
      <c r="D17" s="6">
        <v>100</v>
      </c>
      <c r="E17" s="6">
        <v>3</v>
      </c>
      <c r="F17" s="11">
        <f t="shared" si="0"/>
        <v>300</v>
      </c>
    </row>
    <row r="18" ht="12" customHeight="1" spans="1:6">
      <c r="A18" s="5"/>
      <c r="B18" s="12"/>
      <c r="C18" s="10" t="s">
        <v>23</v>
      </c>
      <c r="D18" s="6">
        <v>50</v>
      </c>
      <c r="E18" s="6">
        <v>3</v>
      </c>
      <c r="F18" s="11">
        <f t="shared" si="0"/>
        <v>150</v>
      </c>
    </row>
    <row r="19" ht="12" customHeight="1" spans="1:6">
      <c r="A19" s="5"/>
      <c r="B19" s="12"/>
      <c r="C19" s="10" t="s">
        <v>24</v>
      </c>
      <c r="D19" s="6">
        <v>50</v>
      </c>
      <c r="E19" s="6">
        <v>3</v>
      </c>
      <c r="F19" s="11">
        <f t="shared" si="0"/>
        <v>150</v>
      </c>
    </row>
    <row r="20" ht="12" customHeight="1" spans="1:6">
      <c r="A20" s="5"/>
      <c r="B20" s="12"/>
      <c r="C20" s="10" t="s">
        <v>25</v>
      </c>
      <c r="D20" s="6">
        <v>100</v>
      </c>
      <c r="E20" s="6">
        <v>3</v>
      </c>
      <c r="F20" s="11">
        <f t="shared" si="0"/>
        <v>300</v>
      </c>
    </row>
    <row r="21" ht="12" customHeight="1" spans="1:6">
      <c r="A21" s="5"/>
      <c r="B21" s="12"/>
      <c r="C21" s="10" t="s">
        <v>26</v>
      </c>
      <c r="D21" s="6">
        <v>50</v>
      </c>
      <c r="E21" s="6">
        <v>3</v>
      </c>
      <c r="F21" s="11">
        <f t="shared" si="0"/>
        <v>150</v>
      </c>
    </row>
    <row r="22" ht="12" customHeight="1" spans="1:6">
      <c r="A22" s="5"/>
      <c r="B22" s="12"/>
      <c r="C22" s="13" t="s">
        <v>27</v>
      </c>
      <c r="D22" s="6">
        <v>30</v>
      </c>
      <c r="E22" s="6">
        <v>3</v>
      </c>
      <c r="F22" s="11">
        <f t="shared" si="0"/>
        <v>90</v>
      </c>
    </row>
    <row r="23" ht="12" customHeight="1" spans="1:6">
      <c r="A23" s="5"/>
      <c r="B23" s="12"/>
      <c r="C23" s="10" t="s">
        <v>28</v>
      </c>
      <c r="D23" s="6">
        <v>50</v>
      </c>
      <c r="E23" s="6">
        <v>3</v>
      </c>
      <c r="F23" s="11">
        <f t="shared" si="0"/>
        <v>150</v>
      </c>
    </row>
    <row r="24" ht="12" customHeight="1" spans="1:6">
      <c r="A24" s="5"/>
      <c r="B24" s="12"/>
      <c r="C24" s="10" t="s">
        <v>29</v>
      </c>
      <c r="D24" s="6">
        <v>50</v>
      </c>
      <c r="E24" s="6">
        <v>3</v>
      </c>
      <c r="F24" s="11">
        <f t="shared" si="0"/>
        <v>150</v>
      </c>
    </row>
    <row r="25" ht="12" customHeight="1" spans="1:6">
      <c r="A25" s="5"/>
      <c r="B25" s="12"/>
      <c r="C25" s="10" t="s">
        <v>30</v>
      </c>
      <c r="D25" s="6">
        <v>50</v>
      </c>
      <c r="E25" s="6">
        <v>3</v>
      </c>
      <c r="F25" s="11">
        <f t="shared" si="0"/>
        <v>150</v>
      </c>
    </row>
    <row r="26" ht="12" customHeight="1" spans="1:6">
      <c r="A26" s="5"/>
      <c r="B26" s="12"/>
      <c r="C26" s="10" t="s">
        <v>31</v>
      </c>
      <c r="D26" s="6">
        <v>80</v>
      </c>
      <c r="E26" s="6">
        <v>3</v>
      </c>
      <c r="F26" s="11">
        <f t="shared" si="0"/>
        <v>240</v>
      </c>
    </row>
    <row r="27" ht="12" customHeight="1" spans="1:6">
      <c r="A27" s="5"/>
      <c r="B27" s="12"/>
      <c r="C27" s="10" t="s">
        <v>32</v>
      </c>
      <c r="D27" s="6">
        <v>100</v>
      </c>
      <c r="E27" s="6">
        <v>3</v>
      </c>
      <c r="F27" s="11">
        <f t="shared" si="0"/>
        <v>300</v>
      </c>
    </row>
    <row r="28" ht="12" customHeight="1" spans="1:6">
      <c r="A28" s="5"/>
      <c r="B28" s="12"/>
      <c r="C28" s="13" t="s">
        <v>33</v>
      </c>
      <c r="D28" s="6">
        <v>80</v>
      </c>
      <c r="E28" s="6">
        <v>3</v>
      </c>
      <c r="F28" s="11">
        <f t="shared" si="0"/>
        <v>240</v>
      </c>
    </row>
    <row r="29" ht="12" customHeight="1" spans="1:6">
      <c r="A29" s="5"/>
      <c r="B29" s="12"/>
      <c r="C29" s="10" t="s">
        <v>34</v>
      </c>
      <c r="D29" s="6">
        <v>100</v>
      </c>
      <c r="E29" s="6">
        <v>3</v>
      </c>
      <c r="F29" s="11">
        <f t="shared" si="0"/>
        <v>300</v>
      </c>
    </row>
    <row r="30" ht="12" customHeight="1" spans="1:6">
      <c r="A30" s="5"/>
      <c r="B30" s="12"/>
      <c r="C30" s="10" t="s">
        <v>35</v>
      </c>
      <c r="D30" s="6">
        <v>50</v>
      </c>
      <c r="E30" s="6">
        <v>3</v>
      </c>
      <c r="F30" s="11">
        <f t="shared" si="0"/>
        <v>150</v>
      </c>
    </row>
    <row r="31" ht="12" customHeight="1" spans="1:6">
      <c r="A31" s="5"/>
      <c r="B31" s="12"/>
      <c r="C31" s="10" t="s">
        <v>36</v>
      </c>
      <c r="D31" s="6">
        <v>50</v>
      </c>
      <c r="E31" s="6">
        <v>3</v>
      </c>
      <c r="F31" s="11">
        <f t="shared" si="0"/>
        <v>150</v>
      </c>
    </row>
    <row r="32" ht="12" customHeight="1" spans="1:6">
      <c r="A32" s="5"/>
      <c r="B32" s="12"/>
      <c r="C32" s="10" t="s">
        <v>37</v>
      </c>
      <c r="D32" s="6">
        <v>100</v>
      </c>
      <c r="E32" s="6">
        <v>3</v>
      </c>
      <c r="F32" s="11">
        <f t="shared" si="0"/>
        <v>300</v>
      </c>
    </row>
    <row r="33" ht="12" customHeight="1" spans="1:6">
      <c r="A33" s="5"/>
      <c r="B33" s="12"/>
      <c r="C33" s="10" t="s">
        <v>38</v>
      </c>
      <c r="D33" s="6">
        <v>100</v>
      </c>
      <c r="E33" s="6">
        <v>3</v>
      </c>
      <c r="F33" s="11">
        <f t="shared" si="0"/>
        <v>300</v>
      </c>
    </row>
    <row r="34" ht="12" customHeight="1" spans="1:6">
      <c r="A34" s="5"/>
      <c r="B34" s="12"/>
      <c r="C34" s="14" t="s">
        <v>39</v>
      </c>
      <c r="D34" s="6">
        <v>60</v>
      </c>
      <c r="E34" s="6">
        <v>3</v>
      </c>
      <c r="F34" s="11">
        <f t="shared" si="0"/>
        <v>180</v>
      </c>
    </row>
    <row r="35" ht="12" customHeight="1" spans="1:6">
      <c r="A35" s="5"/>
      <c r="B35" s="12"/>
      <c r="C35" s="10" t="s">
        <v>40</v>
      </c>
      <c r="D35" s="6">
        <v>50</v>
      </c>
      <c r="E35" s="6">
        <v>3</v>
      </c>
      <c r="F35" s="11">
        <f t="shared" si="0"/>
        <v>150</v>
      </c>
    </row>
    <row r="36" ht="12" customHeight="1" spans="1:6">
      <c r="A36" s="5"/>
      <c r="B36" s="12"/>
      <c r="C36" s="15" t="s">
        <v>41</v>
      </c>
      <c r="D36" s="15"/>
      <c r="E36" s="15"/>
      <c r="F36" s="16">
        <f>SUM(F4:F35)</f>
        <v>7320</v>
      </c>
    </row>
    <row r="37" ht="12" customHeight="1" spans="1:6">
      <c r="A37" s="5"/>
      <c r="B37" s="12"/>
      <c r="C37" s="15" t="s">
        <v>42</v>
      </c>
      <c r="D37" s="15"/>
      <c r="E37" s="15"/>
      <c r="F37" s="17">
        <f>F36*2</f>
        <v>14640</v>
      </c>
    </row>
    <row r="38" ht="12" customHeight="1" spans="1:6">
      <c r="A38" s="5"/>
      <c r="B38" s="9" t="s">
        <v>43</v>
      </c>
      <c r="C38" s="14" t="s">
        <v>44</v>
      </c>
      <c r="D38" s="6">
        <v>120</v>
      </c>
      <c r="E38" s="6">
        <v>3</v>
      </c>
      <c r="F38" s="11">
        <f>D38*E38</f>
        <v>360</v>
      </c>
    </row>
    <row r="39" ht="12" customHeight="1" spans="1:6">
      <c r="A39" s="5"/>
      <c r="B39" s="12"/>
      <c r="C39" s="14" t="s">
        <v>45</v>
      </c>
      <c r="D39" s="6">
        <v>100</v>
      </c>
      <c r="E39" s="6">
        <v>3</v>
      </c>
      <c r="F39" s="11">
        <f t="shared" ref="F39:F51" si="1">D39*E39</f>
        <v>300</v>
      </c>
    </row>
    <row r="40" ht="12" customHeight="1" spans="1:6">
      <c r="A40" s="5"/>
      <c r="B40" s="12"/>
      <c r="C40" s="14" t="s">
        <v>46</v>
      </c>
      <c r="D40" s="6">
        <v>80</v>
      </c>
      <c r="E40" s="6">
        <v>3</v>
      </c>
      <c r="F40" s="11">
        <f t="shared" si="1"/>
        <v>240</v>
      </c>
    </row>
    <row r="41" ht="12" customHeight="1" spans="1:6">
      <c r="A41" s="5"/>
      <c r="B41" s="12"/>
      <c r="C41" s="14" t="s">
        <v>26</v>
      </c>
      <c r="D41" s="6">
        <v>50</v>
      </c>
      <c r="E41" s="6">
        <v>3</v>
      </c>
      <c r="F41" s="11">
        <f t="shared" si="1"/>
        <v>150</v>
      </c>
    </row>
    <row r="42" ht="12" customHeight="1" spans="1:6">
      <c r="A42" s="5"/>
      <c r="B42" s="12"/>
      <c r="C42" s="14" t="s">
        <v>47</v>
      </c>
      <c r="D42" s="6">
        <v>100</v>
      </c>
      <c r="E42" s="6">
        <v>3</v>
      </c>
      <c r="F42" s="11">
        <f t="shared" si="1"/>
        <v>300</v>
      </c>
    </row>
    <row r="43" ht="12" customHeight="1" spans="1:6">
      <c r="A43" s="5"/>
      <c r="B43" s="12"/>
      <c r="C43" s="14" t="s">
        <v>48</v>
      </c>
      <c r="D43" s="6">
        <v>100</v>
      </c>
      <c r="E43" s="6">
        <v>3</v>
      </c>
      <c r="F43" s="11">
        <f t="shared" si="1"/>
        <v>300</v>
      </c>
    </row>
    <row r="44" ht="12" customHeight="1" spans="1:6">
      <c r="A44" s="5"/>
      <c r="B44" s="12"/>
      <c r="C44" s="14" t="s">
        <v>49</v>
      </c>
      <c r="D44" s="6">
        <v>100</v>
      </c>
      <c r="E44" s="6">
        <v>3</v>
      </c>
      <c r="F44" s="11">
        <f t="shared" si="1"/>
        <v>300</v>
      </c>
    </row>
    <row r="45" ht="12" customHeight="1" spans="1:6">
      <c r="A45" s="5"/>
      <c r="B45" s="12"/>
      <c r="C45" s="18" t="s">
        <v>50</v>
      </c>
      <c r="D45" s="6">
        <v>100</v>
      </c>
      <c r="E45" s="6">
        <v>3</v>
      </c>
      <c r="F45" s="11">
        <f t="shared" si="1"/>
        <v>300</v>
      </c>
    </row>
    <row r="46" ht="12" customHeight="1" spans="1:6">
      <c r="A46" s="5"/>
      <c r="B46" s="12"/>
      <c r="C46" s="14" t="s">
        <v>51</v>
      </c>
      <c r="D46" s="6">
        <v>80</v>
      </c>
      <c r="E46" s="6">
        <v>3</v>
      </c>
      <c r="F46" s="11">
        <f t="shared" si="1"/>
        <v>240</v>
      </c>
    </row>
    <row r="47" ht="12" customHeight="1" spans="1:6">
      <c r="A47" s="5"/>
      <c r="B47" s="12"/>
      <c r="C47" s="14" t="s">
        <v>52</v>
      </c>
      <c r="D47" s="6">
        <v>50</v>
      </c>
      <c r="E47" s="6">
        <v>3</v>
      </c>
      <c r="F47" s="11">
        <f t="shared" si="1"/>
        <v>150</v>
      </c>
    </row>
    <row r="48" ht="12" customHeight="1" spans="1:6">
      <c r="A48" s="5"/>
      <c r="B48" s="12"/>
      <c r="C48" s="14" t="s">
        <v>53</v>
      </c>
      <c r="D48" s="6">
        <v>50</v>
      </c>
      <c r="E48" s="6">
        <v>3</v>
      </c>
      <c r="F48" s="11">
        <f t="shared" si="1"/>
        <v>150</v>
      </c>
    </row>
    <row r="49" ht="12" customHeight="1" spans="1:6">
      <c r="A49" s="5"/>
      <c r="B49" s="12"/>
      <c r="C49" s="14" t="s">
        <v>54</v>
      </c>
      <c r="D49" s="6">
        <v>50</v>
      </c>
      <c r="E49" s="6">
        <v>3</v>
      </c>
      <c r="F49" s="11">
        <f t="shared" si="1"/>
        <v>150</v>
      </c>
    </row>
    <row r="50" ht="12" customHeight="1" spans="1:6">
      <c r="A50" s="5"/>
      <c r="B50" s="12"/>
      <c r="C50" s="14" t="s">
        <v>55</v>
      </c>
      <c r="D50" s="6">
        <v>100</v>
      </c>
      <c r="E50" s="6">
        <v>3</v>
      </c>
      <c r="F50" s="11">
        <f t="shared" si="1"/>
        <v>300</v>
      </c>
    </row>
    <row r="51" ht="12" customHeight="1" spans="1:6">
      <c r="A51" s="5"/>
      <c r="B51" s="12"/>
      <c r="C51" s="14" t="s">
        <v>56</v>
      </c>
      <c r="D51" s="6">
        <v>100</v>
      </c>
      <c r="E51" s="6">
        <v>3</v>
      </c>
      <c r="F51" s="11">
        <f t="shared" si="1"/>
        <v>300</v>
      </c>
    </row>
    <row r="52" ht="12" customHeight="1" spans="1:6">
      <c r="A52" s="5"/>
      <c r="B52" s="12"/>
      <c r="C52" s="15" t="s">
        <v>41</v>
      </c>
      <c r="D52" s="15"/>
      <c r="E52" s="15"/>
      <c r="F52" s="16">
        <f>SUM(F38:F51)</f>
        <v>3540</v>
      </c>
    </row>
    <row r="53" ht="12" customHeight="1" spans="1:6">
      <c r="A53" s="5"/>
      <c r="B53" s="12"/>
      <c r="C53" s="15" t="s">
        <v>57</v>
      </c>
      <c r="D53" s="15"/>
      <c r="E53" s="15"/>
      <c r="F53" s="17">
        <f>F52*6</f>
        <v>21240</v>
      </c>
    </row>
    <row r="54" ht="12" customHeight="1" spans="1:6">
      <c r="A54" s="5"/>
      <c r="B54" s="9" t="s">
        <v>58</v>
      </c>
      <c r="C54" s="14" t="s">
        <v>39</v>
      </c>
      <c r="D54" s="6">
        <v>80</v>
      </c>
      <c r="E54" s="6">
        <v>3</v>
      </c>
      <c r="F54" s="11">
        <f>D54*E54</f>
        <v>240</v>
      </c>
    </row>
    <row r="55" ht="12" customHeight="1" spans="1:6">
      <c r="A55" s="5"/>
      <c r="B55" s="12"/>
      <c r="C55" s="14" t="s">
        <v>59</v>
      </c>
      <c r="D55" s="6">
        <v>50</v>
      </c>
      <c r="E55" s="6">
        <v>3</v>
      </c>
      <c r="F55" s="11">
        <f t="shared" ref="F55:F62" si="2">D55*E55</f>
        <v>150</v>
      </c>
    </row>
    <row r="56" ht="12" customHeight="1" spans="1:6">
      <c r="A56" s="5"/>
      <c r="B56" s="12"/>
      <c r="C56" s="14" t="s">
        <v>60</v>
      </c>
      <c r="D56" s="6">
        <v>50</v>
      </c>
      <c r="E56" s="6">
        <v>3</v>
      </c>
      <c r="F56" s="11">
        <f t="shared" si="2"/>
        <v>150</v>
      </c>
    </row>
    <row r="57" ht="12" customHeight="1" spans="1:6">
      <c r="A57" s="5"/>
      <c r="B57" s="12"/>
      <c r="C57" s="14" t="s">
        <v>61</v>
      </c>
      <c r="D57" s="6">
        <v>50</v>
      </c>
      <c r="E57" s="6">
        <v>3</v>
      </c>
      <c r="F57" s="11">
        <f t="shared" si="2"/>
        <v>150</v>
      </c>
    </row>
    <row r="58" ht="12" customHeight="1" spans="1:6">
      <c r="A58" s="5"/>
      <c r="B58" s="12"/>
      <c r="C58" s="14" t="s">
        <v>62</v>
      </c>
      <c r="D58" s="6">
        <v>80</v>
      </c>
      <c r="E58" s="6">
        <v>3</v>
      </c>
      <c r="F58" s="11">
        <f t="shared" si="2"/>
        <v>240</v>
      </c>
    </row>
    <row r="59" ht="12" customHeight="1" spans="1:6">
      <c r="A59" s="5"/>
      <c r="B59" s="12"/>
      <c r="C59" s="14" t="s">
        <v>63</v>
      </c>
      <c r="D59" s="6">
        <v>50</v>
      </c>
      <c r="E59" s="6">
        <v>3</v>
      </c>
      <c r="F59" s="11">
        <f t="shared" si="2"/>
        <v>150</v>
      </c>
    </row>
    <row r="60" ht="12" customHeight="1" spans="1:6">
      <c r="A60" s="5"/>
      <c r="B60" s="12"/>
      <c r="C60" s="14" t="s">
        <v>64</v>
      </c>
      <c r="D60" s="6">
        <v>100</v>
      </c>
      <c r="E60" s="6">
        <v>3</v>
      </c>
      <c r="F60" s="11">
        <f t="shared" si="2"/>
        <v>300</v>
      </c>
    </row>
    <row r="61" ht="12" customHeight="1" spans="1:6">
      <c r="A61" s="5"/>
      <c r="B61" s="12"/>
      <c r="C61" s="14" t="s">
        <v>65</v>
      </c>
      <c r="D61" s="6">
        <v>100</v>
      </c>
      <c r="E61" s="6">
        <v>3</v>
      </c>
      <c r="F61" s="11">
        <f t="shared" si="2"/>
        <v>300</v>
      </c>
    </row>
    <row r="62" ht="12" customHeight="1" spans="1:6">
      <c r="A62" s="5"/>
      <c r="B62" s="12"/>
      <c r="C62" s="14" t="s">
        <v>66</v>
      </c>
      <c r="D62" s="6">
        <v>80</v>
      </c>
      <c r="E62" s="6">
        <v>3</v>
      </c>
      <c r="F62" s="11">
        <f t="shared" si="2"/>
        <v>240</v>
      </c>
    </row>
    <row r="63" ht="12" customHeight="1" spans="1:6">
      <c r="A63" s="5"/>
      <c r="B63" s="12"/>
      <c r="C63" s="15" t="s">
        <v>41</v>
      </c>
      <c r="D63" s="15"/>
      <c r="E63" s="15"/>
      <c r="F63" s="16">
        <f>SUM(F54:F62)</f>
        <v>1920</v>
      </c>
    </row>
    <row r="64" ht="12" customHeight="1" spans="1:6">
      <c r="A64" s="5"/>
      <c r="B64" s="12"/>
      <c r="C64" s="15" t="s">
        <v>67</v>
      </c>
      <c r="D64" s="15"/>
      <c r="E64" s="15"/>
      <c r="F64" s="17">
        <f>F63*1</f>
        <v>1920</v>
      </c>
    </row>
    <row r="65" ht="19.3" customHeight="1" spans="1:6">
      <c r="A65" s="5"/>
      <c r="B65" s="12"/>
      <c r="C65" s="19" t="s">
        <v>68</v>
      </c>
      <c r="D65" s="20"/>
      <c r="E65" s="21"/>
      <c r="F65" s="17">
        <f>F64+F53+F37</f>
        <v>37800</v>
      </c>
    </row>
    <row r="66" ht="19.3" customHeight="1" spans="1:6">
      <c r="A66" s="5"/>
      <c r="B66" s="12"/>
      <c r="C66" s="22" t="s">
        <v>69</v>
      </c>
      <c r="D66" s="11">
        <v>2100</v>
      </c>
      <c r="E66" s="21">
        <v>1</v>
      </c>
      <c r="F66" s="11">
        <f t="shared" ref="F66:F68" si="3">D66*E66</f>
        <v>2100</v>
      </c>
    </row>
    <row r="67" ht="19.3" customHeight="1" spans="1:6">
      <c r="A67" s="5"/>
      <c r="B67" s="12"/>
      <c r="C67" s="22" t="s">
        <v>70</v>
      </c>
      <c r="D67" s="11">
        <v>2100</v>
      </c>
      <c r="E67" s="21">
        <v>1</v>
      </c>
      <c r="F67" s="11">
        <f t="shared" si="3"/>
        <v>2100</v>
      </c>
    </row>
    <row r="68" ht="19.3" customHeight="1" spans="1:6">
      <c r="A68" s="5"/>
      <c r="B68" s="12"/>
      <c r="C68" s="22" t="s">
        <v>71</v>
      </c>
      <c r="D68" s="11">
        <v>2100</v>
      </c>
      <c r="E68" s="21">
        <v>1</v>
      </c>
      <c r="F68" s="11">
        <f t="shared" si="3"/>
        <v>2100</v>
      </c>
    </row>
    <row r="69" ht="19.3" customHeight="1" spans="1:6">
      <c r="A69" s="23" t="s">
        <v>72</v>
      </c>
      <c r="B69" s="24"/>
      <c r="C69" s="24"/>
      <c r="D69" s="24"/>
      <c r="E69" s="25"/>
      <c r="F69" s="17">
        <f>SUM(F66:F68)</f>
        <v>6300</v>
      </c>
    </row>
    <row r="70" s="1" customFormat="1" ht="22.75" customHeight="1" spans="1:12">
      <c r="A70" s="26" t="s">
        <v>73</v>
      </c>
      <c r="B70" s="26"/>
      <c r="C70" s="26"/>
      <c r="D70" s="26"/>
      <c r="E70" s="26"/>
      <c r="F70" s="26"/>
      <c r="G70"/>
      <c r="H70"/>
      <c r="I70"/>
      <c r="J70"/>
      <c r="K70"/>
      <c r="L70"/>
    </row>
    <row r="71" ht="12" customHeight="1" spans="1:6">
      <c r="A71" s="5" t="s">
        <v>74</v>
      </c>
      <c r="B71" s="9" t="s">
        <v>75</v>
      </c>
      <c r="C71" s="8" t="s">
        <v>76</v>
      </c>
      <c r="D71" s="27" t="s">
        <v>77</v>
      </c>
      <c r="E71" s="8" t="s">
        <v>78</v>
      </c>
      <c r="F71" s="6"/>
    </row>
    <row r="72" ht="12" customHeight="1" spans="1:6">
      <c r="A72" s="5"/>
      <c r="B72" s="5" t="s">
        <v>79</v>
      </c>
      <c r="C72" s="14" t="s">
        <v>80</v>
      </c>
      <c r="D72" s="11">
        <v>50</v>
      </c>
      <c r="E72" s="21">
        <v>2</v>
      </c>
      <c r="F72" s="11">
        <f>D72*E72</f>
        <v>100</v>
      </c>
    </row>
    <row r="73" ht="12" customHeight="1" spans="1:6">
      <c r="A73" s="5"/>
      <c r="B73" s="5"/>
      <c r="C73" s="14" t="s">
        <v>81</v>
      </c>
      <c r="D73" s="11">
        <v>50</v>
      </c>
      <c r="E73" s="21">
        <v>2</v>
      </c>
      <c r="F73" s="11">
        <f t="shared" ref="F73:F78" si="4">D73*E73</f>
        <v>100</v>
      </c>
    </row>
    <row r="74" ht="12" customHeight="1" spans="1:6">
      <c r="A74" s="5"/>
      <c r="B74" s="5"/>
      <c r="C74" s="14" t="s">
        <v>82</v>
      </c>
      <c r="D74" s="11">
        <v>50</v>
      </c>
      <c r="E74" s="21">
        <v>2</v>
      </c>
      <c r="F74" s="11">
        <f t="shared" si="4"/>
        <v>100</v>
      </c>
    </row>
    <row r="75" ht="12" customHeight="1" spans="1:6">
      <c r="A75" s="5"/>
      <c r="B75" s="5"/>
      <c r="C75" s="14" t="s">
        <v>83</v>
      </c>
      <c r="D75" s="11">
        <v>50</v>
      </c>
      <c r="E75" s="21">
        <v>2</v>
      </c>
      <c r="F75" s="11">
        <f t="shared" si="4"/>
        <v>100</v>
      </c>
    </row>
    <row r="76" ht="12" customHeight="1" spans="1:6">
      <c r="A76" s="5"/>
      <c r="B76" s="5"/>
      <c r="C76" s="14" t="s">
        <v>84</v>
      </c>
      <c r="D76" s="11">
        <v>50</v>
      </c>
      <c r="E76" s="21">
        <v>2</v>
      </c>
      <c r="F76" s="11">
        <f t="shared" si="4"/>
        <v>100</v>
      </c>
    </row>
    <row r="77" ht="12" customHeight="1" spans="1:6">
      <c r="A77" s="5"/>
      <c r="B77" s="5"/>
      <c r="C77" s="14" t="s">
        <v>85</v>
      </c>
      <c r="D77" s="11">
        <v>50</v>
      </c>
      <c r="E77" s="21">
        <v>2</v>
      </c>
      <c r="F77" s="11">
        <f t="shared" ref="F77" si="5">D77*E77</f>
        <v>100</v>
      </c>
    </row>
    <row r="78" ht="12" customHeight="1" spans="1:6">
      <c r="A78" s="5"/>
      <c r="B78" s="5"/>
      <c r="C78" s="14" t="s">
        <v>86</v>
      </c>
      <c r="D78" s="11">
        <v>6400</v>
      </c>
      <c r="E78" s="21">
        <v>1</v>
      </c>
      <c r="F78" s="11">
        <f t="shared" si="4"/>
        <v>6400</v>
      </c>
    </row>
    <row r="79" ht="28.3" customHeight="1" spans="1:6">
      <c r="A79" s="5"/>
      <c r="B79" s="5"/>
      <c r="C79" s="28" t="s">
        <v>87</v>
      </c>
      <c r="D79" s="28"/>
      <c r="E79" s="28"/>
      <c r="F79" s="17">
        <f>SUM(F72:F78)</f>
        <v>7000</v>
      </c>
    </row>
    <row r="80" ht="25.3" customHeight="1" spans="1:6">
      <c r="A80" s="5"/>
      <c r="B80" s="29" t="s">
        <v>88</v>
      </c>
      <c r="C80" s="29"/>
      <c r="D80" s="20"/>
      <c r="E80" s="21"/>
      <c r="F80" s="21"/>
    </row>
    <row r="81" ht="19.75" customHeight="1" spans="1:6">
      <c r="A81" s="5"/>
      <c r="B81" s="5" t="s">
        <v>89</v>
      </c>
      <c r="C81" s="30" t="s">
        <v>90</v>
      </c>
      <c r="D81" s="30" t="s">
        <v>91</v>
      </c>
      <c r="E81" s="30" t="s">
        <v>92</v>
      </c>
      <c r="F81" s="30" t="s">
        <v>93</v>
      </c>
    </row>
    <row r="82" ht="12" customHeight="1" spans="1:6">
      <c r="A82" s="5"/>
      <c r="B82" s="5"/>
      <c r="C82" s="30"/>
      <c r="D82" s="30"/>
      <c r="E82" s="30"/>
      <c r="F82" s="30"/>
    </row>
    <row r="83" ht="12" customHeight="1" spans="1:6">
      <c r="A83" s="5"/>
      <c r="B83" s="31" t="s">
        <v>94</v>
      </c>
      <c r="C83" s="32" t="s">
        <v>95</v>
      </c>
      <c r="D83" s="33">
        <v>100</v>
      </c>
      <c r="E83" s="33">
        <v>3</v>
      </c>
      <c r="F83" s="34">
        <f>D83*E83</f>
        <v>300</v>
      </c>
    </row>
    <row r="84" ht="12" customHeight="1" spans="1:6">
      <c r="A84" s="5"/>
      <c r="B84" s="31" t="s">
        <v>96</v>
      </c>
      <c r="C84" s="35" t="s">
        <v>97</v>
      </c>
      <c r="D84" s="33">
        <v>120</v>
      </c>
      <c r="E84" s="33">
        <v>2</v>
      </c>
      <c r="F84" s="34">
        <f t="shared" ref="F84:F96" si="6">D84*E84</f>
        <v>240</v>
      </c>
    </row>
    <row r="85" ht="12" customHeight="1" spans="1:6">
      <c r="A85" s="5"/>
      <c r="B85" s="31"/>
      <c r="C85" s="35" t="s">
        <v>98</v>
      </c>
      <c r="D85" s="33">
        <v>50</v>
      </c>
      <c r="E85" s="33">
        <v>2</v>
      </c>
      <c r="F85" s="34">
        <f t="shared" si="6"/>
        <v>100</v>
      </c>
    </row>
    <row r="86" ht="12" customHeight="1" spans="1:6">
      <c r="A86" s="5"/>
      <c r="B86" s="31"/>
      <c r="C86" s="35" t="s">
        <v>99</v>
      </c>
      <c r="D86" s="33">
        <v>80</v>
      </c>
      <c r="E86" s="33">
        <v>2</v>
      </c>
      <c r="F86" s="34">
        <f t="shared" si="6"/>
        <v>160</v>
      </c>
    </row>
    <row r="87" ht="12" customHeight="1" spans="1:6">
      <c r="A87" s="5"/>
      <c r="B87" s="31"/>
      <c r="C87" s="36" t="s">
        <v>100</v>
      </c>
      <c r="D87" s="33">
        <v>100</v>
      </c>
      <c r="E87" s="33">
        <v>2</v>
      </c>
      <c r="F87" s="34">
        <f t="shared" si="6"/>
        <v>200</v>
      </c>
    </row>
    <row r="88" ht="12" customHeight="1" spans="1:6">
      <c r="A88" s="5"/>
      <c r="B88" s="5" t="s">
        <v>101</v>
      </c>
      <c r="C88" s="32" t="s">
        <v>102</v>
      </c>
      <c r="D88" s="33">
        <v>50</v>
      </c>
      <c r="E88" s="33">
        <v>2</v>
      </c>
      <c r="F88" s="34">
        <f t="shared" si="6"/>
        <v>100</v>
      </c>
    </row>
    <row r="89" ht="12" customHeight="1" spans="1:6">
      <c r="A89" s="5"/>
      <c r="B89" s="5"/>
      <c r="C89" s="32" t="s">
        <v>103</v>
      </c>
      <c r="D89" s="33">
        <v>100</v>
      </c>
      <c r="E89" s="33">
        <v>2</v>
      </c>
      <c r="F89" s="34">
        <f t="shared" si="6"/>
        <v>200</v>
      </c>
    </row>
    <row r="90" ht="12" customHeight="1" spans="1:6">
      <c r="A90" s="5"/>
      <c r="B90" s="5" t="s">
        <v>104</v>
      </c>
      <c r="C90" s="32" t="s">
        <v>105</v>
      </c>
      <c r="D90" s="33">
        <v>50</v>
      </c>
      <c r="E90" s="33">
        <v>2</v>
      </c>
      <c r="F90" s="34">
        <f t="shared" si="6"/>
        <v>100</v>
      </c>
    </row>
    <row r="91" ht="12" customHeight="1" spans="1:6">
      <c r="A91" s="5"/>
      <c r="B91" s="5"/>
      <c r="C91" s="32" t="s">
        <v>106</v>
      </c>
      <c r="D91" s="33">
        <v>80</v>
      </c>
      <c r="E91" s="33">
        <v>2</v>
      </c>
      <c r="F91" s="34">
        <f t="shared" si="6"/>
        <v>160</v>
      </c>
    </row>
    <row r="92" ht="12" customHeight="1" spans="1:6">
      <c r="A92" s="5"/>
      <c r="B92" s="5" t="s">
        <v>107</v>
      </c>
      <c r="C92" s="32" t="s">
        <v>108</v>
      </c>
      <c r="D92" s="33">
        <v>240</v>
      </c>
      <c r="E92" s="33">
        <v>1</v>
      </c>
      <c r="F92" s="34">
        <f t="shared" si="6"/>
        <v>240</v>
      </c>
    </row>
    <row r="93" ht="12" customHeight="1" spans="1:6">
      <c r="A93" s="5"/>
      <c r="B93" s="5"/>
      <c r="C93" s="32" t="s">
        <v>109</v>
      </c>
      <c r="D93" s="33">
        <v>100</v>
      </c>
      <c r="E93" s="33">
        <v>1</v>
      </c>
      <c r="F93" s="34">
        <f t="shared" si="6"/>
        <v>100</v>
      </c>
    </row>
    <row r="94" ht="12" customHeight="1" spans="1:6">
      <c r="A94" s="5"/>
      <c r="B94" s="5" t="s">
        <v>110</v>
      </c>
      <c r="C94" s="32" t="s">
        <v>111</v>
      </c>
      <c r="D94" s="33">
        <v>100</v>
      </c>
      <c r="E94" s="33">
        <v>12</v>
      </c>
      <c r="F94" s="34">
        <f t="shared" si="6"/>
        <v>1200</v>
      </c>
    </row>
    <row r="95" ht="12" customHeight="1" spans="1:6">
      <c r="A95" s="5"/>
      <c r="B95" s="5"/>
      <c r="C95" s="32" t="s">
        <v>112</v>
      </c>
      <c r="D95" s="33">
        <v>1500</v>
      </c>
      <c r="E95" s="33">
        <v>3</v>
      </c>
      <c r="F95" s="34">
        <f t="shared" si="6"/>
        <v>4500</v>
      </c>
    </row>
    <row r="96" ht="12" customHeight="1" spans="1:6">
      <c r="A96" s="5"/>
      <c r="B96" s="5"/>
      <c r="C96" s="32" t="s">
        <v>113</v>
      </c>
      <c r="D96" s="37">
        <v>100</v>
      </c>
      <c r="E96" s="6">
        <v>12</v>
      </c>
      <c r="F96" s="34">
        <f t="shared" si="6"/>
        <v>1200</v>
      </c>
    </row>
    <row r="97" ht="24.65" customHeight="1" spans="1:6">
      <c r="A97" s="5"/>
      <c r="B97" s="5"/>
      <c r="C97" s="28" t="s">
        <v>114</v>
      </c>
      <c r="D97" s="28"/>
      <c r="E97" s="28"/>
      <c r="F97" s="34">
        <f>SUM(F83:F96)</f>
        <v>8800</v>
      </c>
    </row>
    <row r="98" ht="23.4" customHeight="1" spans="1:6">
      <c r="A98" s="5"/>
      <c r="B98" s="38" t="s">
        <v>115</v>
      </c>
      <c r="C98" s="38"/>
      <c r="D98" s="38"/>
      <c r="E98" s="38"/>
      <c r="F98" s="17">
        <f>F79+F97</f>
        <v>15800</v>
      </c>
    </row>
    <row r="99" ht="21.45" customHeight="1" spans="1:6">
      <c r="A99" s="39" t="s">
        <v>116</v>
      </c>
      <c r="B99" s="40"/>
      <c r="C99" s="40"/>
      <c r="D99" s="40"/>
      <c r="E99" s="41"/>
      <c r="F99" s="17">
        <f>F65+F98+F69</f>
        <v>59900</v>
      </c>
    </row>
    <row r="100" ht="12" customHeight="1" spans="2:4">
      <c r="B100" s="42"/>
      <c r="C100" s="43"/>
      <c r="D100" s="44"/>
    </row>
    <row r="101" ht="22.5" customHeight="1" spans="2:4">
      <c r="B101" s="42"/>
      <c r="C101" s="45"/>
      <c r="D101" s="46"/>
    </row>
    <row r="102" customHeight="1" spans="1:4">
      <c r="A102" s="47"/>
      <c r="C102" s="48"/>
      <c r="D102"/>
    </row>
    <row r="103" spans="1:4">
      <c r="A103" s="47"/>
      <c r="C103" s="45"/>
      <c r="D103"/>
    </row>
    <row r="104" spans="3:4">
      <c r="C104" s="45"/>
      <c r="D104"/>
    </row>
    <row r="105" spans="3:4">
      <c r="C105" s="45"/>
      <c r="D105"/>
    </row>
    <row r="106" customHeight="1" spans="3:6">
      <c r="C106" s="45"/>
      <c r="D106"/>
      <c r="F106" s="47" t="s">
        <v>117</v>
      </c>
    </row>
    <row r="107" spans="4:4">
      <c r="D107"/>
    </row>
    <row r="108" spans="3:4">
      <c r="C108" s="47"/>
      <c r="D108"/>
    </row>
    <row r="109" spans="3:4">
      <c r="C109" s="47"/>
      <c r="D109"/>
    </row>
    <row r="110" spans="4:4">
      <c r="D110"/>
    </row>
    <row r="111" spans="4:4">
      <c r="D111"/>
    </row>
    <row r="112" spans="4:4">
      <c r="D112"/>
    </row>
    <row r="113" spans="4:4">
      <c r="D113"/>
    </row>
    <row r="114" spans="3:4">
      <c r="C114" s="49"/>
      <c r="D114"/>
    </row>
    <row r="115" customHeight="1" spans="4:4">
      <c r="D115"/>
    </row>
    <row r="116" spans="4:4">
      <c r="D116"/>
    </row>
    <row r="117" spans="4:4">
      <c r="D117"/>
    </row>
    <row r="118" spans="4:4">
      <c r="D118"/>
    </row>
    <row r="119" spans="4:4">
      <c r="D119"/>
    </row>
    <row r="120" spans="4:4">
      <c r="D120"/>
    </row>
    <row r="121" customHeight="1" spans="4:4">
      <c r="D121"/>
    </row>
    <row r="122" spans="4:4">
      <c r="D122"/>
    </row>
    <row r="123" spans="4:4">
      <c r="D123"/>
    </row>
    <row r="124" spans="4:4">
      <c r="D124"/>
    </row>
    <row r="125" spans="4:4">
      <c r="D125"/>
    </row>
    <row r="126" customHeight="1" spans="4:4">
      <c r="D126"/>
    </row>
    <row r="127" spans="4:4">
      <c r="D127"/>
    </row>
    <row r="128" spans="4:4">
      <c r="D128"/>
    </row>
    <row r="129" spans="4:4">
      <c r="D129"/>
    </row>
    <row r="130" spans="4:4">
      <c r="D130"/>
    </row>
    <row r="131" ht="15" customHeight="1" spans="4:4">
      <c r="D131"/>
    </row>
    <row r="132" ht="18" hidden="1" customHeight="1" spans="4:4">
      <c r="D132"/>
    </row>
    <row r="133" ht="13.75" hidden="1" customHeight="1" spans="4:4">
      <c r="D133"/>
    </row>
    <row r="134" ht="12.65" hidden="1" customHeight="1" spans="4:4">
      <c r="D134"/>
    </row>
    <row r="135" hidden="1" spans="4:4">
      <c r="D135"/>
    </row>
    <row r="136" hidden="1" spans="4:4">
      <c r="D136"/>
    </row>
    <row r="137" hidden="1" spans="4:4">
      <c r="D137"/>
    </row>
    <row r="138" hidden="1" spans="4:4">
      <c r="D138"/>
    </row>
    <row r="139" hidden="1" spans="4:4">
      <c r="D139"/>
    </row>
    <row r="140" hidden="1" spans="4:4">
      <c r="D140"/>
    </row>
    <row r="141" hidden="1" spans="4:4">
      <c r="D141"/>
    </row>
    <row r="142" hidden="1" spans="4:4">
      <c r="D142"/>
    </row>
    <row r="143" spans="4:4">
      <c r="D143"/>
    </row>
    <row r="144" spans="4:4">
      <c r="D144"/>
    </row>
    <row r="145" spans="4:4">
      <c r="D145"/>
    </row>
    <row r="146" spans="4:4">
      <c r="D146"/>
    </row>
    <row r="147" spans="4:4">
      <c r="D147"/>
    </row>
  </sheetData>
  <mergeCells count="31">
    <mergeCell ref="A1:F1"/>
    <mergeCell ref="A2:F2"/>
    <mergeCell ref="C36:E36"/>
    <mergeCell ref="C37:E37"/>
    <mergeCell ref="C52:E52"/>
    <mergeCell ref="C53:E53"/>
    <mergeCell ref="C63:E63"/>
    <mergeCell ref="C64:E64"/>
    <mergeCell ref="A69:E69"/>
    <mergeCell ref="A70:F70"/>
    <mergeCell ref="C79:E79"/>
    <mergeCell ref="B80:C80"/>
    <mergeCell ref="C97:E97"/>
    <mergeCell ref="B98:E98"/>
    <mergeCell ref="A99:E99"/>
    <mergeCell ref="A3:A65"/>
    <mergeCell ref="A71:A98"/>
    <mergeCell ref="B4:B37"/>
    <mergeCell ref="B38:B53"/>
    <mergeCell ref="B54:B65"/>
    <mergeCell ref="B72:B79"/>
    <mergeCell ref="B81:B82"/>
    <mergeCell ref="B84:B87"/>
    <mergeCell ref="B88:B89"/>
    <mergeCell ref="B90:B91"/>
    <mergeCell ref="B92:B93"/>
    <mergeCell ref="B94:B96"/>
    <mergeCell ref="C81:C82"/>
    <mergeCell ref="D81:D82"/>
    <mergeCell ref="E81:E82"/>
    <mergeCell ref="F81:F82"/>
  </mergeCells>
  <pageMargins left="0.590551181102362" right="0" top="0.984251968503937" bottom="0.984251968503937" header="0.511811023622047" footer="0.511811023622047"/>
  <pageSetup paperSize="9" fitToHeight="0" orientation="landscape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2.75"/>
  <sheetData/>
  <pageMargins left="0.75" right="0.75" top="1" bottom="1" header="0.5" footer="0.5"/>
  <pageSetup paperSize="9" orientation="portrait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2.75"/>
  <sheetData/>
  <pageMargins left="0.75" right="0.75" top="1" bottom="1" header="0.5" footer="0.5"/>
  <pageSetup paperSize="9" orientation="portrait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Hill Zhang</dc:creator>
  <cp:lastModifiedBy>黄佳佳</cp:lastModifiedBy>
  <dcterms:created xsi:type="dcterms:W3CDTF">1996-10-14T23:33:00Z</dcterms:created>
  <cp:lastPrinted>2019-07-16T02:57:00Z</cp:lastPrinted>
  <dcterms:modified xsi:type="dcterms:W3CDTF">2025-03-31T07:58:58Z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6be01c0c-f9b3-4dc4-af0b-a82110cc37cd_Enabled">
    <vt:lpwstr>True</vt:lpwstr>
  </property>
  <property fmtid="{D5CDD505-2E9C-101B-9397-08002B2CF9AE}" pid="3" name="MSIP_Label_6be01c0c-f9b3-4dc4-af0b-a82110cc37cd_SiteId">
    <vt:lpwstr>a1f1e214-7ded-45b6-81a1-9e8ae3459641</vt:lpwstr>
  </property>
  <property fmtid="{D5CDD505-2E9C-101B-9397-08002B2CF9AE}" pid="4" name="MSIP_Label_6be01c0c-f9b3-4dc4-af0b-a82110cc37cd_Owner">
    <vt:lpwstr>ctongju@jci.com</vt:lpwstr>
  </property>
  <property fmtid="{D5CDD505-2E9C-101B-9397-08002B2CF9AE}" pid="5" name="MSIP_Label_6be01c0c-f9b3-4dc4-af0b-a82110cc37cd_SetDate">
    <vt:lpwstr>2019-07-16T02:46:01.1416326Z</vt:lpwstr>
  </property>
  <property fmtid="{D5CDD505-2E9C-101B-9397-08002B2CF9AE}" pid="6" name="MSIP_Label_6be01c0c-f9b3-4dc4-af0b-a82110cc37cd_Name">
    <vt:lpwstr>Internal </vt:lpwstr>
  </property>
  <property fmtid="{D5CDD505-2E9C-101B-9397-08002B2CF9AE}" pid="7" name="MSIP_Label_6be01c0c-f9b3-4dc4-af0b-a82110cc37cd_Application">
    <vt:lpwstr>Microsoft Azure Information Protection</vt:lpwstr>
  </property>
  <property fmtid="{D5CDD505-2E9C-101B-9397-08002B2CF9AE}" pid="8" name="MSIP_Label_6be01c0c-f9b3-4dc4-af0b-a82110cc37cd_ActionId">
    <vt:lpwstr>f90d871b-91e1-4d9a-a9c5-c84d90473f4e</vt:lpwstr>
  </property>
  <property fmtid="{D5CDD505-2E9C-101B-9397-08002B2CF9AE}" pid="9" name="MSIP_Label_6be01c0c-f9b3-4dc4-af0b-a82110cc37cd_Extended_MSFT_Method">
    <vt:lpwstr>Automatic</vt:lpwstr>
  </property>
  <property fmtid="{D5CDD505-2E9C-101B-9397-08002B2CF9AE}" pid="10" name="Information Classification">
    <vt:lpwstr>Internal </vt:lpwstr>
  </property>
  <property fmtid="{D5CDD505-2E9C-101B-9397-08002B2CF9AE}" pid="11" name="ICV">
    <vt:lpwstr>AEC6F96F64F84E88B0D4E1D5016DF342_13</vt:lpwstr>
  </property>
  <property fmtid="{D5CDD505-2E9C-101B-9397-08002B2CF9AE}" pid="12" name="KSOProductBuildVer">
    <vt:lpwstr>2052-12.1.0.20305</vt:lpwstr>
  </property>
</Properties>
</file>