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4BBE01BA3D6F496A9EBCC8F63177A209" descr="1600301c23af1ae9af9b31b5ac891581"/>
        <xdr:cNvPicPr/>
      </xdr:nvPicPr>
      <xdr:blipFill>
        <a:blip r:embed="rId1"/>
        <a:stretch>
          <a:fillRect/>
        </a:stretch>
      </xdr:blipFill>
      <xdr:spPr>
        <a:xfrm>
          <a:off x="0" y="0"/>
          <a:ext cx="1181100" cy="1038225"/>
        </a:xfrm>
        <a:prstGeom prst="rect">
          <a:avLst/>
        </a:prstGeom>
      </xdr:spPr>
    </xdr:pic>
  </etc:cellImage>
  <etc:cellImage>
    <xdr:pic>
      <xdr:nvPicPr>
        <xdr:cNvPr id="7" name="ID_F8C784FE26FB4BA39C48A476A5A9C37E" descr="5f3a0ea2-bd3f-47db-976b-bd777b3ffb8f"/>
        <xdr:cNvPicPr/>
      </xdr:nvPicPr>
      <xdr:blipFill>
        <a:blip r:embed="rId2"/>
        <a:stretch>
          <a:fillRect/>
        </a:stretch>
      </xdr:blipFill>
      <xdr:spPr>
        <a:xfrm>
          <a:off x="0" y="0"/>
          <a:ext cx="7620000" cy="7620000"/>
        </a:xfrm>
        <a:prstGeom prst="rect">
          <a:avLst/>
        </a:prstGeom>
      </xdr:spPr>
    </xdr:pic>
  </etc:cellImage>
  <etc:cellImage>
    <xdr:pic>
      <xdr:nvPicPr>
        <xdr:cNvPr id="9" name="ID_C97AB2C8BAD3406E9B75988525BC91FF" descr="O1CN01uuTM0E1Nqv1i41aln_!!2208369771622"/>
        <xdr:cNvPicPr/>
      </xdr:nvPicPr>
      <xdr:blipFill>
        <a:blip r:embed="rId3"/>
        <a:stretch>
          <a:fillRect/>
        </a:stretch>
      </xdr:blipFill>
      <xdr:spPr>
        <a:xfrm>
          <a:off x="0" y="0"/>
          <a:ext cx="7620000" cy="7620000"/>
        </a:xfrm>
        <a:prstGeom prst="rect">
          <a:avLst/>
        </a:prstGeom>
      </xdr:spPr>
    </xdr:pic>
  </etc:cellImage>
  <etc:cellImage>
    <xdr:pic>
      <xdr:nvPicPr>
        <xdr:cNvPr id="12" name="ID_692D3DBDED6540F7A86FE3E70949269F" descr="73904998-e9f9-4923-b2a8-709ed9a0582f"/>
        <xdr:cNvPicPr/>
      </xdr:nvPicPr>
      <xdr:blipFill>
        <a:blip r:embed="rId4"/>
        <a:stretch>
          <a:fillRect/>
        </a:stretch>
      </xdr:blipFill>
      <xdr:spPr>
        <a:xfrm>
          <a:off x="0" y="0"/>
          <a:ext cx="7962900" cy="7962900"/>
        </a:xfrm>
        <a:prstGeom prst="rect">
          <a:avLst/>
        </a:prstGeom>
      </xdr:spPr>
    </xdr:pic>
  </etc:cellImage>
  <etc:cellImage>
    <xdr:pic>
      <xdr:nvPicPr>
        <xdr:cNvPr id="13" name="ID_D04878CE44BD4F9B83AC5601F33E2AEA" descr="f67facac-4137-40cc-a72e-5851a59cc728"/>
        <xdr:cNvPicPr/>
      </xdr:nvPicPr>
      <xdr:blipFill>
        <a:blip r:embed="rId5"/>
        <a:stretch>
          <a:fillRect/>
        </a:stretch>
      </xdr:blipFill>
      <xdr:spPr>
        <a:xfrm>
          <a:off x="0" y="0"/>
          <a:ext cx="7620000" cy="7620000"/>
        </a:xfrm>
        <a:prstGeom prst="rect">
          <a:avLst/>
        </a:prstGeom>
      </xdr:spPr>
    </xdr:pic>
  </etc:cellImage>
  <etc:cellImage>
    <xdr:pic>
      <xdr:nvPicPr>
        <xdr:cNvPr id="2" name="ID_BFBAE88CA1614888A64487E461876C7D" descr="resize,l_836+(29)"/>
        <xdr:cNvPicPr/>
      </xdr:nvPicPr>
      <xdr:blipFill>
        <a:blip r:embed="rId6"/>
        <a:stretch>
          <a:fillRect/>
        </a:stretch>
      </xdr:blipFill>
      <xdr:spPr>
        <a:xfrm>
          <a:off x="0" y="0"/>
          <a:ext cx="1181100" cy="1181100"/>
        </a:xfrm>
        <a:prstGeom prst="rect">
          <a:avLst/>
        </a:prstGeom>
      </xdr:spPr>
    </xdr:pic>
  </etc:cellImage>
  <etc:cellImage>
    <xdr:pic>
      <xdr:nvPicPr>
        <xdr:cNvPr id="3" name="ID_851FF6BA67EE49FEB1FE71CD63D4C823" descr="5b4bddebN16e14b86"/>
        <xdr:cNvPicPr/>
      </xdr:nvPicPr>
      <xdr:blipFill>
        <a:blip r:embed="rId7"/>
        <a:stretch>
          <a:fillRect/>
        </a:stretch>
      </xdr:blipFill>
      <xdr:spPr>
        <a:xfrm>
          <a:off x="0" y="0"/>
          <a:ext cx="7620000" cy="7620000"/>
        </a:xfrm>
        <a:prstGeom prst="rect">
          <a:avLst/>
        </a:prstGeom>
      </xdr:spPr>
    </xdr:pic>
  </etc:cellImage>
  <etc:cellImage>
    <xdr:pic>
      <xdr:nvPicPr>
        <xdr:cNvPr id="5" name="ID_1E5382EBBCFB498EB6FD1ECC4A46753C" descr="O1CN01CnsbwM1yq8GgQKmUj_!!1760556629-0-cib"/>
        <xdr:cNvPicPr/>
      </xdr:nvPicPr>
      <xdr:blipFill>
        <a:blip r:embed="rId8"/>
        <a:stretch>
          <a:fillRect/>
        </a:stretch>
      </xdr:blipFill>
      <xdr:spPr>
        <a:xfrm>
          <a:off x="0" y="0"/>
          <a:ext cx="7962900" cy="5972175"/>
        </a:xfrm>
        <a:prstGeom prst="rect">
          <a:avLst/>
        </a:prstGeom>
      </xdr:spPr>
    </xdr:pic>
  </etc:cellImage>
  <etc:cellImage>
    <xdr:pic>
      <xdr:nvPicPr>
        <xdr:cNvPr id="8" name="ID_F837779B42E943BD92C547BEEDC0C188" descr="435"/>
        <xdr:cNvPicPr/>
      </xdr:nvPicPr>
      <xdr:blipFill>
        <a:blip r:embed="rId9"/>
        <a:stretch>
          <a:fillRect/>
        </a:stretch>
      </xdr:blipFill>
      <xdr:spPr>
        <a:xfrm>
          <a:off x="0" y="0"/>
          <a:ext cx="7620000" cy="7620000"/>
        </a:xfrm>
        <a:prstGeom prst="rect">
          <a:avLst/>
        </a:prstGeom>
      </xdr:spPr>
    </xdr:pic>
  </etc:cellImage>
  <etc:cellImage>
    <xdr:pic>
      <xdr:nvPicPr>
        <xdr:cNvPr id="10" name="ID_5E084BC8855B48F2A6127D63D2E403C0" descr="微信图片_20230819172908"/>
        <xdr:cNvPicPr/>
      </xdr:nvPicPr>
      <xdr:blipFill>
        <a:blip r:embed="rId10"/>
        <a:stretch>
          <a:fillRect/>
        </a:stretch>
      </xdr:blipFill>
      <xdr:spPr>
        <a:xfrm>
          <a:off x="0" y="0"/>
          <a:ext cx="4419600" cy="5943600"/>
        </a:xfrm>
        <a:prstGeom prst="rect">
          <a:avLst/>
        </a:prstGeom>
      </xdr:spPr>
    </xdr:pic>
  </etc:cellImage>
  <etc:cellImage>
    <xdr:pic>
      <xdr:nvPicPr>
        <xdr:cNvPr id="11" name="ID_8415251AD06646428A8B9220A7BD9012" descr="微信图片_20230923100536"/>
        <xdr:cNvPicPr/>
      </xdr:nvPicPr>
      <xdr:blipFill>
        <a:blip r:embed="rId11"/>
        <a:stretch>
          <a:fillRect/>
        </a:stretch>
      </xdr:blipFill>
      <xdr:spPr>
        <a:xfrm>
          <a:off x="0" y="0"/>
          <a:ext cx="6105525" cy="4981575"/>
        </a:xfrm>
        <a:prstGeom prst="rect">
          <a:avLst/>
        </a:prstGeom>
      </xdr:spPr>
    </xdr:pic>
  </etc:cellImage>
  <etc:cellImage>
    <xdr:pic>
      <xdr:nvPicPr>
        <xdr:cNvPr id="14" name="ID_6A34BF249F4B4A55B77F29C568AE4149" descr="ef67853e32979933107bd397866bbfb4.jpg"/>
        <xdr:cNvPicPr/>
      </xdr:nvPicPr>
      <xdr:blipFill>
        <a:blip r:embed="rId12"/>
        <a:stretch>
          <a:fillRect/>
        </a:stretch>
      </xdr:blipFill>
      <xdr:spPr>
        <a:xfrm>
          <a:off x="0" y="0"/>
          <a:ext cx="7620000" cy="7620000"/>
        </a:xfrm>
        <a:prstGeom prst="rect">
          <a:avLst/>
        </a:prstGeom>
      </xdr:spPr>
    </xdr:pic>
  </etc:cellImage>
  <etc:cellImage>
    <xdr:pic>
      <xdr:nvPicPr>
        <xdr:cNvPr id="15" name="ID_4495F1DF182F4C8DAB7E4BB6D6C59E7E" descr="微信图片_20231024133554"/>
        <xdr:cNvPicPr/>
      </xdr:nvPicPr>
      <xdr:blipFill>
        <a:blip r:embed="rId13"/>
        <a:stretch>
          <a:fillRect/>
        </a:stretch>
      </xdr:blipFill>
      <xdr:spPr>
        <a:xfrm>
          <a:off x="0" y="0"/>
          <a:ext cx="4048125" cy="3267075"/>
        </a:xfrm>
        <a:prstGeom prst="rect">
          <a:avLst/>
        </a:prstGeom>
      </xdr:spPr>
    </xdr:pic>
  </etc:cellImage>
  <etc:cellImage>
    <xdr:pic>
      <xdr:nvPicPr>
        <xdr:cNvPr id="16" name="ID_A260361F68764319B033F52D8B1C88F5" descr="aa324e80-2448-457a-b37b-ccffc4422843"/>
        <xdr:cNvPicPr/>
      </xdr:nvPicPr>
      <xdr:blipFill>
        <a:blip r:embed="rId14"/>
        <a:stretch>
          <a:fillRect/>
        </a:stretch>
      </xdr:blipFill>
      <xdr:spPr>
        <a:xfrm>
          <a:off x="0" y="0"/>
          <a:ext cx="7620000" cy="76200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<sst xmlns="http://schemas.openxmlformats.org/spreadsheetml/2006/main" count="80" uniqueCount="73">
  <si>
    <t>尚学幼儿园食堂日用品采购清单</t>
  </si>
  <si>
    <t>序号</t>
  </si>
  <si>
    <t>物品名称</t>
  </si>
  <si>
    <t>数量</t>
  </si>
  <si>
    <t>单价</t>
  </si>
  <si>
    <t>金额</t>
  </si>
  <si>
    <t>品牌</t>
  </si>
  <si>
    <t>型号</t>
  </si>
  <si>
    <t>参数</t>
  </si>
  <si>
    <t>附图</t>
  </si>
  <si>
    <t>网超链接</t>
  </si>
  <si>
    <t>碟子</t>
  </si>
  <si>
    <t xml:space="preserve"> 阑欧</t>
  </si>
  <si>
    <t xml:space="preserve"> 直径11.7CM-高5.3CM
</t>
  </si>
  <si>
    <t>https://www.zcygov.cn/items/1940567781429722?searchType=1&amp;searchTraceId=36bc1c58-1948-42e9-86f9-f0de7ebd2257&amp;utm=a0004.eevees-search.goods_card.goods_detail.72405740f3ee11efabbeb9f10e34bca0&amp;skuId=2060392939843792</t>
  </si>
  <si>
    <t>玻璃罐</t>
  </si>
  <si>
    <t xml:space="preserve">茶花 </t>
  </si>
  <si>
    <t>002003</t>
  </si>
  <si>
    <r>
      <rPr>
        <sz val="10.5"/>
        <rFont val="Arial"/>
        <charset val="134"/>
      </rPr>
      <t xml:space="preserve"> 1.8L*1</t>
    </r>
    <r>
      <rPr>
        <sz val="10.5"/>
        <rFont val="宋体"/>
        <charset val="134"/>
      </rPr>
      <t>个装</t>
    </r>
  </si>
  <si>
    <t>https://www.zcygov.cn/items/2091185070403950?searchType=1&amp;searchTraceId=12e2fd6f-605b-4634-acc3-978c8a6b696d&amp;utm=a0004.eevees-search.goods_card.goods_detail.6ab84810f3ef11efb5b291172d6ce599</t>
  </si>
  <si>
    <t>透明罐</t>
  </si>
  <si>
    <t xml:space="preserve"> 拜杰</t>
  </si>
  <si>
    <r>
      <rPr>
        <sz val="10.5"/>
        <rFont val="Arial"/>
        <charset val="134"/>
      </rPr>
      <t xml:space="preserve"> pet</t>
    </r>
    <r>
      <rPr>
        <sz val="10.5"/>
        <rFont val="宋体"/>
        <charset val="134"/>
      </rPr>
      <t>密封罐</t>
    </r>
  </si>
  <si>
    <r>
      <rPr>
        <sz val="10.5"/>
        <rFont val="宋体"/>
        <charset val="134"/>
      </rPr>
      <t>透明色</t>
    </r>
    <r>
      <rPr>
        <sz val="10.5"/>
        <rFont val="Arial"/>
        <charset val="134"/>
      </rPr>
      <t xml:space="preserve"> 8.5*20</t>
    </r>
    <r>
      <rPr>
        <sz val="10.5"/>
        <rFont val="宋体"/>
        <charset val="134"/>
      </rPr>
      <t>透明</t>
    </r>
    <r>
      <rPr>
        <sz val="10.5"/>
        <rFont val="Arial"/>
        <charset val="134"/>
      </rPr>
      <t xml:space="preserve"> 10</t>
    </r>
    <r>
      <rPr>
        <sz val="10.5"/>
        <rFont val="宋体"/>
        <charset val="134"/>
      </rPr>
      <t>个</t>
    </r>
  </si>
  <si>
    <t>https://www.zcygov.cn/items/1976605442749981?searchType=1&amp;searchTraceId=12e2fd6f-605b-4634-acc3-978c8a6b696d&amp;utm=a0004.eevees-search.goods_card.goods_detail.6ab84810f3ef11efb5b291172d6ce599&amp;skuId=1976605442750459</t>
  </si>
  <si>
    <t>洗衣粉</t>
  </si>
  <si>
    <t>雕牌</t>
  </si>
  <si>
    <t>2.5kg/袋</t>
  </si>
  <si>
    <t>https://www.zcygov.cn/items/2153242767647263?searchType=1&amp;searchTraceId=3a89f7f8-3e0f-463a-afb9-e539632fc27a&amp;utm=a0004.eevees-search.goods_card.goods_detail.7188cd70f3f611efbb3c17a2eb9d2b3d&amp;skuId=2153242767648703</t>
  </si>
  <si>
    <t>清新剂</t>
  </si>
  <si>
    <t xml:space="preserve"> 爱家/aijia</t>
  </si>
  <si>
    <r>
      <rPr>
        <sz val="10.5"/>
        <color rgb="FF404040"/>
        <rFont val="Arial"/>
        <charset val="134"/>
      </rPr>
      <t> </t>
    </r>
    <r>
      <rPr>
        <sz val="10.5"/>
        <color rgb="FF404040"/>
        <rFont val="Arial"/>
        <charset val="134"/>
      </rPr>
      <t>固体清香剂</t>
    </r>
  </si>
  <si>
    <r>
      <rPr>
        <sz val="9"/>
        <rFont val="Arial"/>
        <charset val="134"/>
      </rPr>
      <t xml:space="preserve"> </t>
    </r>
    <r>
      <rPr>
        <sz val="9"/>
        <rFont val="宋体"/>
        <charset val="134"/>
      </rPr>
      <t>桂花</t>
    </r>
  </si>
  <si>
    <t>https://www.zcygov.cn/items/1524201840538066?searchType=1&amp;searchTraceId=90b7750d-4d03-42c0-b860-72bc1c318f69&amp;utm=a0004.eevees-search.goods_card.goods_detail.1f6d1950f3f711ef8aea41aa9d92f6ac&amp;skuId=1524201840538835</t>
  </si>
  <si>
    <t>小水桶</t>
  </si>
  <si>
    <r>
      <rPr>
        <sz val="10.5"/>
        <rFont val="Arial"/>
        <charset val="134"/>
      </rPr>
      <t xml:space="preserve"> </t>
    </r>
    <r>
      <rPr>
        <sz val="10.5"/>
        <rFont val="宋体"/>
        <charset val="134"/>
      </rPr>
      <t>雅高</t>
    </r>
  </si>
  <si>
    <t>红</t>
  </si>
  <si>
    <t>https://www.zcygov.cn/items/2013276796272944?searchType=1&amp;searchTraceId=8c2c4f4e-14e6-441d-ab0a-4606b0dec729&amp;utm=a0004.eevees-search.goods_card.goods_detail.d3758ea0f4a611ef824dc78a5a3578fe&amp;skuId=2013276796274201</t>
  </si>
  <si>
    <t>脸盆</t>
  </si>
  <si>
    <r>
      <rPr>
        <sz val="10.5"/>
        <rFont val="Arial"/>
        <charset val="134"/>
      </rPr>
      <t xml:space="preserve"> </t>
    </r>
    <r>
      <rPr>
        <sz val="10.5"/>
        <rFont val="宋体"/>
        <charset val="134"/>
      </rPr>
      <t>太太宝</t>
    </r>
  </si>
  <si>
    <t xml:space="preserve"> safs595</t>
  </si>
  <si>
    <t>蓝</t>
  </si>
  <si>
    <t>https://www.zcygov.cn/items/35050736?searchType=1&amp;searchTraceId=39961588-7c64-42b0-a7a0-30eb8c3dcb02&amp;utm=a0004.eevees-search.goods_card.goods_detail.29640ac0f4a811ef8e25a52326a43fd0&amp;skuId=1773661359297740</t>
  </si>
  <si>
    <t>240升垃圾桶</t>
  </si>
  <si>
    <r>
      <rPr>
        <sz val="10.5"/>
        <rFont val="Arial"/>
        <charset val="134"/>
      </rPr>
      <t xml:space="preserve"> </t>
    </r>
    <r>
      <rPr>
        <sz val="10.5"/>
        <rFont val="宋体"/>
        <charset val="134"/>
      </rPr>
      <t>中野</t>
    </r>
  </si>
  <si>
    <t>灰色</t>
  </si>
  <si>
    <t>https://www.zcygov.cn/items/2103969090888178?searchType=1&amp;searchTraceId=166517ad-c723-4dc1-b14c-b6d67b2daafe&amp;utm=a0004.eevees-search.goods_card.goods_detail.9f430f70f4a811efa0884f456f8bc118&amp;skuId=2103969090889645</t>
  </si>
  <si>
    <t>一次性口罩</t>
  </si>
  <si>
    <t>振德</t>
  </si>
  <si>
    <r>
      <rPr>
        <sz val="10.5"/>
        <rFont val="Arial"/>
        <charset val="134"/>
      </rPr>
      <t xml:space="preserve"> </t>
    </r>
    <r>
      <rPr>
        <sz val="10.5"/>
        <rFont val="宋体"/>
        <charset val="134"/>
      </rPr>
      <t>口罩</t>
    </r>
  </si>
  <si>
    <t>50只/包 单个价格</t>
  </si>
  <si>
    <t>https://www.zcygov.cn/items/1483746402718988?searchType=1&amp;searchTraceId=3882a66e-911c-4e93-bd86-824c4b3b2d84&amp;utm=a0004.eevees-search.goods_card.goods_detail.f0aedf10f4a811ef931b0b368dfcd4fd&amp;skuId=2459037157828362</t>
  </si>
  <si>
    <t>公牛接线板5米</t>
  </si>
  <si>
    <t>公牛</t>
  </si>
  <si>
    <r>
      <rPr>
        <sz val="10.5"/>
        <rFont val="宋体"/>
        <charset val="134"/>
      </rPr>
      <t>GN-609接线板</t>
    </r>
    <r>
      <rPr>
        <sz val="10.5"/>
        <rFont val="Arial"/>
        <charset val="134"/>
      </rPr>
      <t>5</t>
    </r>
    <r>
      <rPr>
        <sz val="10.5"/>
        <rFont val="宋体"/>
        <charset val="134"/>
      </rPr>
      <t>米</t>
    </r>
  </si>
  <si>
    <r>
      <rPr>
        <sz val="9"/>
        <rFont val="宋体"/>
        <charset val="134"/>
      </rPr>
      <t>GN-609接线板</t>
    </r>
    <r>
      <rPr>
        <sz val="9"/>
        <rFont val="Arial"/>
        <charset val="134"/>
      </rPr>
      <t>5</t>
    </r>
    <r>
      <rPr>
        <sz val="9"/>
        <rFont val="宋体"/>
        <charset val="134"/>
      </rPr>
      <t>米</t>
    </r>
  </si>
  <si>
    <t>https://www.zcygov.cn/items/1709637825333100?searchType=1&amp;searchTraceId=627bf9fe-d009-42bc-aacf-2e77394d9873&amp;utm=a0004.eevees-search.goods_card.goods_detail.9b989320f4aa11efb24d9bbdebaa9425&amp;skuId=1709637825320764</t>
  </si>
  <si>
    <t>公牛接线板3米</t>
  </si>
  <si>
    <r>
      <rPr>
        <sz val="10.5"/>
        <rFont val="Arial"/>
        <charset val="134"/>
      </rPr>
      <t xml:space="preserve">GN-609 </t>
    </r>
    <r>
      <rPr>
        <sz val="10.5"/>
        <rFont val="宋体"/>
        <charset val="134"/>
      </rPr>
      <t>接线板</t>
    </r>
    <r>
      <rPr>
        <sz val="10.5"/>
        <rFont val="Arial"/>
        <charset val="134"/>
      </rPr>
      <t>3m</t>
    </r>
  </si>
  <si>
    <t>GN-609 接线板3m</t>
  </si>
  <si>
    <t>插销</t>
  </si>
  <si>
    <t>固特</t>
  </si>
  <si>
    <t>304大方8寸不锈钢插销</t>
  </si>
  <si>
    <t>https://www.zcygov.cn/items/1736273736106841?searchType=1&amp;searchTraceId=5b5814ea-f5dd-4bbc-b152-154b96ae80b6&amp;utm=a0004.eevees-search.goods_card.goods_detail.68cb2cc0f4ad11efa37b5984ebfd2e86&amp;skuId=1736273736094782</t>
  </si>
  <si>
    <t>蓝色大框</t>
  </si>
  <si>
    <t xml:space="preserve"> 京酷</t>
  </si>
  <si>
    <t xml:space="preserve"> JK-ZZK01</t>
  </si>
  <si>
    <t>https://www.zcygov.cn/items/1754784306956124?searchType=1&amp;searchTraceId=1c9605da-744b-420d-b535-e33559ed536f&amp;utm=a0004.eevees-search.goods_card.goods_detail.55291fa0f4ae11ef85aa8384ebec6276&amp;skuId=2318695108452467</t>
  </si>
  <si>
    <t>透明收纳箱</t>
  </si>
  <si>
    <r>
      <rPr>
        <sz val="10.5"/>
        <rFont val="Arial"/>
        <charset val="134"/>
      </rPr>
      <t xml:space="preserve"> </t>
    </r>
    <r>
      <rPr>
        <sz val="10.5"/>
        <rFont val="宋体"/>
        <charset val="134"/>
      </rPr>
      <t>万源鸿</t>
    </r>
  </si>
  <si>
    <t xml:space="preserve"> 1851-1858</t>
  </si>
  <si>
    <t>https://www.zcygov.cn/items/1866171851068077?searchType=1&amp;searchTraceId=e0786b7f-531e-422a-b8fb-fc9395cb57fb&amp;utm=a0004.eevees-search.goods_card.goods_detail.ee28e8c0f4ae11ef9b9f15dff07a0f04&amp;skuId=2312748759790068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</si>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</sst>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20"/>
      <color rgb="FF000000"/>
      <name val="宋体"/>
      <charset val="134"/>
    </font>
    <font>
      <sz val="12"/>
      <color rgb="FF000000"/>
      <name val="宋体"/>
      <charset val="134"/>
    </font>
    <font>
      <b/>
      <sz val="12"/>
      <color rgb="FF000000"/>
      <name val="宋体"/>
      <charset val="134"/>
    </font>
    <font>
      <b/>
      <sz val="14"/>
      <color rgb="FF000000"/>
      <name val="宋体"/>
      <charset val="134"/>
    </font>
    <font>
      <sz val="11"/>
      <color rgb="FF000000"/>
      <name val="等线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2"/>
      <name val="Microsoft YaHei"/>
      <charset val="134"/>
    </font>
    <font>
      <sz val="10.5"/>
      <name val="宋体"/>
      <charset val="134"/>
    </font>
    <font>
      <sz val="10.5"/>
      <name val="Arial"/>
      <charset val="134"/>
    </font>
    <font>
      <sz val="9"/>
      <name val="宋体"/>
      <charset val="134"/>
    </font>
    <font>
      <sz val="10.5"/>
      <color rgb="FF404040"/>
      <name val="Arial"/>
      <charset val="134"/>
    </font>
    <font>
      <sz val="9"/>
      <name val="Arial"/>
      <charset val="134"/>
    </font>
    <font>
      <sz val="12"/>
      <color rgb="FF404040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5" applyNumberFormat="0" applyAlignment="0" applyProtection="0">
      <alignment vertical="center"/>
    </xf>
    <xf numFmtId="0" fontId="27" fillId="4" borderId="6" applyNumberFormat="0" applyAlignment="0" applyProtection="0">
      <alignment vertical="center"/>
    </xf>
    <xf numFmtId="0" fontId="28" fillId="4" borderId="5" applyNumberFormat="0" applyAlignment="0" applyProtection="0">
      <alignment vertical="center"/>
    </xf>
    <xf numFmtId="0" fontId="29" fillId="5" borderId="7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0" xfId="0" applyFont="1" applyBorder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1" fillId="0" borderId="1" xfId="0" applyFont="1" applyBorder="1">
      <alignment vertical="center"/>
    </xf>
    <xf numFmtId="0" fontId="12" fillId="0" borderId="1" xfId="0" applyFont="1" applyBorder="1">
      <alignment vertical="center"/>
    </xf>
    <xf numFmtId="0" fontId="13" fillId="0" borderId="1" xfId="0" applyFont="1" applyBorder="1">
      <alignment vertical="center"/>
    </xf>
    <xf numFmtId="0" fontId="12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>
      <alignment vertical="center"/>
    </xf>
    <xf numFmtId="0" fontId="16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14" fillId="0" borderId="1" xfId="0" applyFont="1" applyBorder="1">
      <alignment vertical="center"/>
    </xf>
    <xf numFmtId="0" fontId="14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0" fontId="17" fillId="0" borderId="1" xfId="0" applyFon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8" fillId="0" borderId="0" xfId="6" applyBorder="1">
      <alignment vertical="center"/>
    </xf>
    <xf numFmtId="0" fontId="18" fillId="0" borderId="0" xfId="6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3" fillId="0" borderId="1" xfId="0" applyFont="1" applyBorder="1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4" Type="http://schemas.openxmlformats.org/officeDocument/2006/relationships/image" Target="media/image14.jpeg"/><Relationship Id="rId13" Type="http://schemas.openxmlformats.org/officeDocument/2006/relationships/image" Target="media/image13.png"/><Relationship Id="rId12" Type="http://schemas.openxmlformats.org/officeDocument/2006/relationships/image" Target="media/image12.jpe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zcygov.cn/items/1709637825333100?searchType=1&amp;searchTraceId=627bf9fe-d009-42bc-aacf-2e77394d9873&amp;utm=a0004.eevees-search.goods_card.goods_detail.9b989320f4aa11efb24d9bbdebaa9425&amp;skuId=1709637825320764" TargetMode="External"/><Relationship Id="rId8" Type="http://schemas.openxmlformats.org/officeDocument/2006/relationships/hyperlink" Target="https://www.zcygov.cn/items/1483746402718988?searchType=1&amp;searchTraceId=3882a66e-911c-4e93-bd86-824c4b3b2d84&amp;utm=a0004.eevees-search.goods_card.goods_detail.f0aedf10f4a811ef931b0b368dfcd4fd&amp;skuId=2459037157828362" TargetMode="External"/><Relationship Id="rId7" Type="http://schemas.openxmlformats.org/officeDocument/2006/relationships/hyperlink" Target="https://www.zcygov.cn/items/2103969090888178?searchType=1&amp;searchTraceId=166517ad-c723-4dc1-b14c-b6d67b2daafe&amp;utm=a0004.eevees-search.goods_card.goods_detail.9f430f70f4a811efa0884f456f8bc118&amp;skuId=2103969090889645" TargetMode="External"/><Relationship Id="rId6" Type="http://schemas.openxmlformats.org/officeDocument/2006/relationships/hyperlink" Target="https://www.zcygov.cn/items/35050736?searchType=1&amp;searchTraceId=39961588-7c64-42b0-a7a0-30eb8c3dcb02&amp;utm=a0004.eevees-search.goods_card.goods_detail.29640ac0f4a811ef8e25a52326a43fd0&amp;skuId=1773661359297740" TargetMode="External"/><Relationship Id="rId5" Type="http://schemas.openxmlformats.org/officeDocument/2006/relationships/hyperlink" Target="https://www.zcygov.cn/items/2013276796272944?searchType=1&amp;searchTraceId=8c2c4f4e-14e6-441d-ab0a-4606b0dec729&amp;utm=a0004.eevees-search.goods_card.goods_detail.d3758ea0f4a611ef824dc78a5a3578fe&amp;skuId=2013276796274201" TargetMode="External"/><Relationship Id="rId4" Type="http://schemas.openxmlformats.org/officeDocument/2006/relationships/hyperlink" Target="https://www.zcygov.cn/items/1524201840538066?searchType=1&amp;searchTraceId=90b7750d-4d03-42c0-b860-72bc1c318f69&amp;utm=a0004.eevees-search.goods_card.goods_detail.1f6d1950f3f711ef8aea41aa9d92f6ac&amp;skuId=1524201840538835" TargetMode="External"/><Relationship Id="rId3" Type="http://schemas.openxmlformats.org/officeDocument/2006/relationships/hyperlink" Target="https://www.zcygov.cn/items/2153242767647263?searchType=1&amp;searchTraceId=3a89f7f8-3e0f-463a-afb9-e539632fc27a&amp;utm=a0004.eevees-search.goods_card.goods_detail.7188cd70f3f611efbb3c17a2eb9d2b3d&amp;skuId=2153242767648703" TargetMode="External"/><Relationship Id="rId2" Type="http://schemas.openxmlformats.org/officeDocument/2006/relationships/hyperlink" Target="https://www.zcygov.cn/items/1976605442749981?searchType=1&amp;searchTraceId=12e2fd6f-605b-4634-acc3-978c8a6b696d&amp;utm=a0004.eevees-search.goods_card.goods_detail.6ab84810f3ef11efb5b291172d6ce599&amp;skuId=1976605442750459" TargetMode="External"/><Relationship Id="rId12" Type="http://schemas.openxmlformats.org/officeDocument/2006/relationships/hyperlink" Target="https://www.zcygov.cn/items/1866171851068077?searchType=1&amp;searchTraceId=e0786b7f-531e-422a-b8fb-fc9395cb57fb&amp;utm=a0004.eevees-search.goods_card.goods_detail.ee28e8c0f4ae11ef9b9f15dff07a0f04&amp;skuId=2312748759790068" TargetMode="External"/><Relationship Id="rId11" Type="http://schemas.openxmlformats.org/officeDocument/2006/relationships/hyperlink" Target="https://www.zcygov.cn/items/1754784306956124?searchType=1&amp;searchTraceId=1c9605da-744b-420d-b535-e33559ed536f&amp;utm=a0004.eevees-search.goods_card.goods_detail.55291fa0f4ae11ef85aa8384ebec6276&amp;skuId=2318695108452467" TargetMode="External"/><Relationship Id="rId10" Type="http://schemas.openxmlformats.org/officeDocument/2006/relationships/hyperlink" Target="https://www.zcygov.cn/items/1736273736106841?searchType=1&amp;searchTraceId=5b5814ea-f5dd-4bbc-b152-154b96ae80b6&amp;utm=a0004.eevees-search.goods_card.goods_detail.68cb2cc0f4ad11efa37b5984ebfd2e86&amp;skuId=1736273736094782" TargetMode="External"/><Relationship Id="rId1" Type="http://schemas.openxmlformats.org/officeDocument/2006/relationships/hyperlink" Target="https://www.zcygov.cn/items/1940567781429722?searchType=1&amp;searchTraceId=36bc1c58-1948-42e9-86f9-f0de7ebd2257&amp;utm=a0004.eevees-search.goods_card.goods_detail.72405740f3ee11efabbeb9f10e34bca0&amp;skuId=206039293984379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18"/>
  <sheetViews>
    <sheetView tabSelected="1" workbookViewId="0">
      <pane ySplit="2" topLeftCell="A3" activePane="bottomLeft" state="frozen"/>
      <selection/>
      <selection pane="bottomLeft" activeCell="F21" sqref="F21"/>
    </sheetView>
  </sheetViews>
  <sheetFormatPr defaultColWidth="9" defaultRowHeight="13.5"/>
  <cols>
    <col min="2" max="2" width="16.5" customWidth="1"/>
    <col min="4" max="4" width="10.375" customWidth="1"/>
    <col min="6" max="6" width="17.125" customWidth="1"/>
    <col min="7" max="7" width="16.125" customWidth="1"/>
    <col min="8" max="8" width="21.75" customWidth="1"/>
    <col min="9" max="9" width="21.25" customWidth="1"/>
  </cols>
  <sheetData>
    <row r="1" ht="25.5" spans="1:10">
      <c r="A1" s="5" t="s">
        <v>0</v>
      </c>
      <c r="B1" s="5"/>
      <c r="C1" s="5"/>
      <c r="D1" s="5"/>
      <c r="E1" s="5"/>
      <c r="F1" s="5"/>
      <c r="G1" s="5"/>
      <c r="H1" s="5"/>
      <c r="I1" s="31"/>
      <c r="J1" s="32"/>
    </row>
    <row r="2" s="1" customFormat="1" ht="18.75" spans="1:10">
      <c r="A2" s="6" t="s">
        <v>1</v>
      </c>
      <c r="B2" s="7" t="s">
        <v>2</v>
      </c>
      <c r="C2" s="8" t="s">
        <v>3</v>
      </c>
      <c r="D2" s="8" t="s">
        <v>4</v>
      </c>
      <c r="E2" s="8" t="s">
        <v>5</v>
      </c>
      <c r="F2" s="9" t="s">
        <v>6</v>
      </c>
      <c r="G2" s="10" t="s">
        <v>7</v>
      </c>
      <c r="H2" s="10" t="s">
        <v>8</v>
      </c>
      <c r="I2" s="10" t="s">
        <v>9</v>
      </c>
      <c r="J2" s="33" t="s">
        <v>10</v>
      </c>
    </row>
    <row r="3" s="2" customFormat="1" ht="102" customHeight="1" spans="1:10">
      <c r="A3" s="11">
        <v>1</v>
      </c>
      <c r="B3" s="12" t="s">
        <v>11</v>
      </c>
      <c r="C3" s="13">
        <v>12</v>
      </c>
      <c r="D3" s="13">
        <v>11</v>
      </c>
      <c r="E3" s="13">
        <f t="shared" ref="E3:E16" si="0">C3*D3</f>
        <v>132</v>
      </c>
      <c r="F3" s="14" t="s">
        <v>12</v>
      </c>
      <c r="G3" s="15">
        <v>814</v>
      </c>
      <c r="H3" s="16" t="s">
        <v>13</v>
      </c>
      <c r="I3" s="13" t="str">
        <f>_xlfn.DISPIMG("ID_4BBE01BA3D6F496A9EBCC8F63177A209",1)</f>
        <v>=DISPIMG("ID_4BBE01BA3D6F496A9EBCC8F63177A209",1)</v>
      </c>
      <c r="J3" s="34" t="s">
        <v>14</v>
      </c>
    </row>
    <row r="4" s="2" customFormat="1" ht="102" customHeight="1" spans="1:10">
      <c r="A4" s="17">
        <v>2</v>
      </c>
      <c r="B4" s="12" t="s">
        <v>15</v>
      </c>
      <c r="C4" s="13">
        <v>10</v>
      </c>
      <c r="D4" s="13">
        <v>15</v>
      </c>
      <c r="E4" s="13">
        <f t="shared" si="0"/>
        <v>150</v>
      </c>
      <c r="F4" s="14" t="s">
        <v>16</v>
      </c>
      <c r="G4" s="37" t="s">
        <v>17</v>
      </c>
      <c r="H4" s="18" t="s">
        <v>18</v>
      </c>
      <c r="I4" s="13" t="str">
        <f>_xlfn.DISPIMG("ID_F8C784FE26FB4BA39C48A476A5A9C37E",1)</f>
        <v>=DISPIMG("ID_F8C784FE26FB4BA39C48A476A5A9C37E",1)</v>
      </c>
      <c r="J4" s="34" t="s">
        <v>19</v>
      </c>
    </row>
    <row r="5" s="2" customFormat="1" ht="111" customHeight="1" spans="1:10">
      <c r="A5" s="11">
        <v>3</v>
      </c>
      <c r="B5" s="12" t="s">
        <v>20</v>
      </c>
      <c r="C5" s="13">
        <v>4</v>
      </c>
      <c r="D5" s="13">
        <v>15.9</v>
      </c>
      <c r="E5" s="13">
        <f t="shared" si="0"/>
        <v>63.6</v>
      </c>
      <c r="F5" s="14" t="s">
        <v>21</v>
      </c>
      <c r="G5" s="15" t="s">
        <v>22</v>
      </c>
      <c r="H5" s="16" t="s">
        <v>23</v>
      </c>
      <c r="I5" s="13" t="str">
        <f>_xlfn.DISPIMG("ID_C97AB2C8BAD3406E9B75988525BC91FF",1)</f>
        <v>=DISPIMG("ID_C97AB2C8BAD3406E9B75988525BC91FF",1)</v>
      </c>
      <c r="J5" s="34" t="s">
        <v>24</v>
      </c>
    </row>
    <row r="6" s="2" customFormat="1" ht="78" customHeight="1" spans="1:34">
      <c r="A6" s="11">
        <v>4</v>
      </c>
      <c r="B6" s="12" t="s">
        <v>25</v>
      </c>
      <c r="C6" s="13">
        <v>7</v>
      </c>
      <c r="D6" s="13">
        <v>20</v>
      </c>
      <c r="E6" s="13">
        <f t="shared" si="0"/>
        <v>140</v>
      </c>
      <c r="F6" s="14" t="s">
        <v>26</v>
      </c>
      <c r="G6" s="14" t="s">
        <v>25</v>
      </c>
      <c r="H6" s="19" t="s">
        <v>27</v>
      </c>
      <c r="I6" s="13" t="str">
        <f>_xlfn.DISPIMG("ID_692D3DBDED6540F7A86FE3E70949269F",1)</f>
        <v>=DISPIMG("ID_692D3DBDED6540F7A86FE3E70949269F",1)</v>
      </c>
      <c r="J6" s="35" t="s">
        <v>28</v>
      </c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</row>
    <row r="7" s="2" customFormat="1" ht="81" customHeight="1" spans="1:10">
      <c r="A7" s="17">
        <v>5</v>
      </c>
      <c r="B7" s="13" t="s">
        <v>29</v>
      </c>
      <c r="C7" s="13">
        <v>9</v>
      </c>
      <c r="D7" s="13">
        <v>5</v>
      </c>
      <c r="E7" s="13">
        <f t="shared" si="0"/>
        <v>45</v>
      </c>
      <c r="F7" s="14" t="s">
        <v>30</v>
      </c>
      <c r="G7" s="20" t="s">
        <v>31</v>
      </c>
      <c r="H7" s="21" t="s">
        <v>32</v>
      </c>
      <c r="I7" s="13" t="str">
        <f>_xlfn.DISPIMG("ID_D04878CE44BD4F9B83AC5601F33E2AEA",1)</f>
        <v>=DISPIMG("ID_D04878CE44BD4F9B83AC5601F33E2AEA",1)</v>
      </c>
      <c r="J7" s="34" t="s">
        <v>33</v>
      </c>
    </row>
    <row r="8" s="3" customFormat="1" ht="96" customHeight="1" spans="1:10">
      <c r="A8" s="17">
        <v>11</v>
      </c>
      <c r="B8" s="22" t="s">
        <v>34</v>
      </c>
      <c r="C8" s="22">
        <v>14</v>
      </c>
      <c r="D8" s="22">
        <v>7</v>
      </c>
      <c r="E8" s="13">
        <f t="shared" si="0"/>
        <v>98</v>
      </c>
      <c r="F8" s="23" t="s">
        <v>35</v>
      </c>
      <c r="G8" s="22" t="s">
        <v>36</v>
      </c>
      <c r="H8" s="22" t="s">
        <v>36</v>
      </c>
      <c r="I8" s="22" t="str">
        <f>_xlfn.DISPIMG("ID_BFBAE88CA1614888A64487E461876C7D",1)</f>
        <v>=DISPIMG("ID_BFBAE88CA1614888A64487E461876C7D",1)</v>
      </c>
      <c r="J8" s="34" t="s">
        <v>37</v>
      </c>
    </row>
    <row r="9" s="2" customFormat="1" ht="64" customHeight="1" spans="1:10">
      <c r="A9" s="11">
        <v>12</v>
      </c>
      <c r="B9" s="12" t="s">
        <v>38</v>
      </c>
      <c r="C9" s="13">
        <v>9</v>
      </c>
      <c r="D9" s="13">
        <v>6</v>
      </c>
      <c r="E9" s="13">
        <f t="shared" si="0"/>
        <v>54</v>
      </c>
      <c r="F9" s="15" t="s">
        <v>39</v>
      </c>
      <c r="G9" s="13" t="s">
        <v>40</v>
      </c>
      <c r="H9" s="13" t="s">
        <v>41</v>
      </c>
      <c r="I9" s="13" t="str">
        <f>_xlfn.DISPIMG("ID_851FF6BA67EE49FEB1FE71CD63D4C823",1)</f>
        <v>=DISPIMG("ID_851FF6BA67EE49FEB1FE71CD63D4C823",1)</v>
      </c>
      <c r="J9" s="34" t="s">
        <v>42</v>
      </c>
    </row>
    <row r="10" s="2" customFormat="1" ht="118" customHeight="1" spans="1:10">
      <c r="A10" s="11">
        <v>13</v>
      </c>
      <c r="B10" s="12" t="s">
        <v>43</v>
      </c>
      <c r="C10" s="13">
        <v>2</v>
      </c>
      <c r="D10" s="13">
        <v>180</v>
      </c>
      <c r="E10" s="13">
        <f t="shared" si="0"/>
        <v>360</v>
      </c>
      <c r="F10" s="15" t="s">
        <v>44</v>
      </c>
      <c r="G10" s="15">
        <v>240</v>
      </c>
      <c r="H10" s="14" t="s">
        <v>45</v>
      </c>
      <c r="I10" s="13" t="str">
        <f>_xlfn.DISPIMG("ID_1E5382EBBCFB498EB6FD1ECC4A46753C",1)</f>
        <v>=DISPIMG("ID_1E5382EBBCFB498EB6FD1ECC4A46753C",1)</v>
      </c>
      <c r="J10" s="34" t="s">
        <v>46</v>
      </c>
    </row>
    <row r="11" s="2" customFormat="1" ht="93" customHeight="1" spans="1:10">
      <c r="A11" s="17">
        <v>14</v>
      </c>
      <c r="B11" s="12" t="s">
        <v>47</v>
      </c>
      <c r="C11" s="13">
        <v>300</v>
      </c>
      <c r="D11" s="13">
        <v>0.2</v>
      </c>
      <c r="E11" s="13">
        <f t="shared" si="0"/>
        <v>60</v>
      </c>
      <c r="F11" s="14" t="s">
        <v>48</v>
      </c>
      <c r="G11" s="15" t="s">
        <v>49</v>
      </c>
      <c r="H11" s="24" t="s">
        <v>50</v>
      </c>
      <c r="I11" s="13" t="str">
        <f>_xlfn.DISPIMG("ID_F837779B42E943BD92C547BEEDC0C188",1)</f>
        <v>=DISPIMG("ID_F837779B42E943BD92C547BEEDC0C188",1)</v>
      </c>
      <c r="J11" s="34" t="s">
        <v>51</v>
      </c>
    </row>
    <row r="12" s="2" customFormat="1" ht="99" customHeight="1" spans="1:10">
      <c r="A12" s="11">
        <v>15</v>
      </c>
      <c r="B12" s="12" t="s">
        <v>52</v>
      </c>
      <c r="C12" s="13">
        <v>3</v>
      </c>
      <c r="D12" s="13">
        <v>50</v>
      </c>
      <c r="E12" s="13">
        <f t="shared" si="0"/>
        <v>150</v>
      </c>
      <c r="F12" s="14" t="s">
        <v>53</v>
      </c>
      <c r="G12" s="14" t="s">
        <v>54</v>
      </c>
      <c r="H12" s="25" t="s">
        <v>55</v>
      </c>
      <c r="I12" s="13" t="str">
        <f>_xlfn.DISPIMG("ID_5E084BC8855B48F2A6127D63D2E403C0",1)</f>
        <v>=DISPIMG("ID_5E084BC8855B48F2A6127D63D2E403C0",1)</v>
      </c>
      <c r="J12" s="34" t="s">
        <v>56</v>
      </c>
    </row>
    <row r="13" s="2" customFormat="1" ht="67" customHeight="1" spans="1:10">
      <c r="A13" s="11">
        <v>16</v>
      </c>
      <c r="B13" s="12" t="s">
        <v>57</v>
      </c>
      <c r="C13" s="13">
        <v>3</v>
      </c>
      <c r="D13" s="13">
        <v>45</v>
      </c>
      <c r="E13" s="13">
        <f t="shared" si="0"/>
        <v>135</v>
      </c>
      <c r="F13" s="14" t="s">
        <v>53</v>
      </c>
      <c r="G13" s="15" t="s">
        <v>58</v>
      </c>
      <c r="H13" s="13" t="s">
        <v>59</v>
      </c>
      <c r="I13" s="13" t="str">
        <f>_xlfn.DISPIMG("ID_8415251AD06646428A8B9220A7BD9012",1)</f>
        <v>=DISPIMG("ID_8415251AD06646428A8B9220A7BD9012",1)</v>
      </c>
      <c r="J13" s="34" t="s">
        <v>56</v>
      </c>
    </row>
    <row r="14" s="4" customFormat="1" ht="50" customHeight="1" spans="1:10">
      <c r="A14" s="11">
        <v>17</v>
      </c>
      <c r="B14" s="26" t="s">
        <v>60</v>
      </c>
      <c r="C14" s="26">
        <v>9</v>
      </c>
      <c r="D14" s="26">
        <v>11</v>
      </c>
      <c r="E14" s="13">
        <f t="shared" si="0"/>
        <v>99</v>
      </c>
      <c r="F14" s="26" t="s">
        <v>61</v>
      </c>
      <c r="G14" s="26" t="s">
        <v>62</v>
      </c>
      <c r="H14" s="27" t="s">
        <v>62</v>
      </c>
      <c r="I14" s="26" t="str">
        <f>_xlfn.DISPIMG("ID_6A34BF249F4B4A55B77F29C568AE4149",1)</f>
        <v>=DISPIMG("ID_6A34BF249F4B4A55B77F29C568AE4149",1)</v>
      </c>
      <c r="J14" s="34" t="s">
        <v>63</v>
      </c>
    </row>
    <row r="15" s="4" customFormat="1" ht="50" customHeight="1" spans="1:10">
      <c r="A15" s="11">
        <v>18</v>
      </c>
      <c r="B15" s="26" t="s">
        <v>64</v>
      </c>
      <c r="C15" s="26">
        <v>15</v>
      </c>
      <c r="D15" s="26">
        <v>53</v>
      </c>
      <c r="E15" s="13">
        <f t="shared" si="0"/>
        <v>795</v>
      </c>
      <c r="F15" s="26" t="s">
        <v>65</v>
      </c>
      <c r="G15" s="26" t="s">
        <v>66</v>
      </c>
      <c r="H15" s="27" t="s">
        <v>66</v>
      </c>
      <c r="I15" s="26" t="str">
        <f>_xlfn.DISPIMG("ID_4495F1DF182F4C8DAB7E4BB6D6C59E7E",1)</f>
        <v>=DISPIMG("ID_4495F1DF182F4C8DAB7E4BB6D6C59E7E",1)</v>
      </c>
      <c r="J15" s="34" t="s">
        <v>67</v>
      </c>
    </row>
    <row r="16" s="2" customFormat="1" ht="84" customHeight="1" spans="1:10">
      <c r="A16" s="11">
        <v>19</v>
      </c>
      <c r="B16" s="28" t="s">
        <v>68</v>
      </c>
      <c r="C16" s="13">
        <v>10</v>
      </c>
      <c r="D16" s="13">
        <v>35</v>
      </c>
      <c r="E16" s="13">
        <f t="shared" si="0"/>
        <v>350</v>
      </c>
      <c r="F16" s="15" t="s">
        <v>69</v>
      </c>
      <c r="G16" s="15" t="s">
        <v>70</v>
      </c>
      <c r="H16" s="21" t="s">
        <v>70</v>
      </c>
      <c r="I16" s="13" t="str">
        <f>_xlfn.DISPIMG("ID_A260361F68764319B033F52D8B1C88F5",1)</f>
        <v>=DISPIMG("ID_A260361F68764319B033F52D8B1C88F5",1)</v>
      </c>
      <c r="J16" s="34" t="s">
        <v>71</v>
      </c>
    </row>
    <row r="17" spans="1:9">
      <c r="A17" s="29" t="s">
        <v>72</v>
      </c>
      <c r="B17" s="29"/>
      <c r="C17" s="29"/>
      <c r="D17" s="29"/>
      <c r="E17" s="30">
        <f>SUM(E3:E16)</f>
        <v>2631.6</v>
      </c>
      <c r="F17" s="30"/>
      <c r="G17" s="30"/>
      <c r="H17" s="30"/>
      <c r="I17" s="30"/>
    </row>
    <row r="18" spans="1:9">
      <c r="A18" s="30"/>
      <c r="B18" s="30"/>
      <c r="C18" s="30"/>
      <c r="D18" s="30"/>
      <c r="E18" s="30"/>
      <c r="F18" s="30"/>
      <c r="G18" s="30"/>
      <c r="H18" s="30"/>
      <c r="I18" s="30"/>
    </row>
  </sheetData>
  <mergeCells count="3">
    <mergeCell ref="A1:H1"/>
    <mergeCell ref="J6:AH6"/>
    <mergeCell ref="A17:D17"/>
  </mergeCells>
  <hyperlinks>
    <hyperlink ref="J3" r:id="rId1" display="https://www.zcygov.cn/items/1940567781429722?searchType=1&amp;searchTraceId=36bc1c58-1948-42e9-86f9-f0de7ebd2257&amp;utm=a0004.eevees-search.goods_card.goods_detail.72405740f3ee11efabbeb9f10e34bca0&amp;skuId=2060392939843792"/>
    <hyperlink ref="J5" r:id="rId2" display="https://www.zcygov.cn/items/1976605442749981?searchType=1&amp;searchTraceId=12e2fd6f-605b-4634-acc3-978c8a6b696d&amp;utm=a0004.eevees-search.goods_card.goods_detail.6ab84810f3ef11efb5b291172d6ce599&amp;skuId=1976605442750459"/>
    <hyperlink ref="J6" r:id="rId3" display="https://www.zcygov.cn/items/2153242767647263?searchType=1&amp;searchTraceId=3a89f7f8-3e0f-463a-afb9-e539632fc27a&amp;utm=a0004.eevees-search.goods_card.goods_detail.7188cd70f3f611efbb3c17a2eb9d2b3d&amp;skuId=2153242767648703"/>
    <hyperlink ref="J7" r:id="rId4" display="https://www.zcygov.cn/items/1524201840538066?searchType=1&amp;searchTraceId=90b7750d-4d03-42c0-b860-72bc1c318f69&amp;utm=a0004.eevees-search.goods_card.goods_detail.1f6d1950f3f711ef8aea41aa9d92f6ac&amp;skuId=1524201840538835"/>
    <hyperlink ref="J8" r:id="rId5" display="https://www.zcygov.cn/items/2013276796272944?searchType=1&amp;searchTraceId=8c2c4f4e-14e6-441d-ab0a-4606b0dec729&amp;utm=a0004.eevees-search.goods_card.goods_detail.d3758ea0f4a611ef824dc78a5a3578fe&amp;skuId=2013276796274201"/>
    <hyperlink ref="J9" r:id="rId6" display="https://www.zcygov.cn/items/35050736?searchType=1&amp;searchTraceId=39961588-7c64-42b0-a7a0-30eb8c3dcb02&amp;utm=a0004.eevees-search.goods_card.goods_detail.29640ac0f4a811ef8e25a52326a43fd0&amp;skuId=1773661359297740"/>
    <hyperlink ref="J10" r:id="rId7" display="https://www.zcygov.cn/items/2103969090888178?searchType=1&amp;searchTraceId=166517ad-c723-4dc1-b14c-b6d67b2daafe&amp;utm=a0004.eevees-search.goods_card.goods_detail.9f430f70f4a811efa0884f456f8bc118&amp;skuId=2103969090889645"/>
    <hyperlink ref="J11" r:id="rId8" display="https://www.zcygov.cn/items/1483746402718988?searchType=1&amp;searchTraceId=3882a66e-911c-4e93-bd86-824c4b3b2d84&amp;utm=a0004.eevees-search.goods_card.goods_detail.f0aedf10f4a811ef931b0b368dfcd4fd&amp;skuId=2459037157828362"/>
    <hyperlink ref="J13" r:id="rId9" display="https://www.zcygov.cn/items/1709637825333100?searchType=1&amp;searchTraceId=627bf9fe-d009-42bc-aacf-2e77394d9873&amp;utm=a0004.eevees-search.goods_card.goods_detail.9b989320f4aa11efb24d9bbdebaa9425&amp;skuId=1709637825320764" tooltip="https://www.zcygov.cn/items/1709637825333100?searchType=1&amp;searchTraceId=627bf9fe-d009-42bc-aacf-2e77394d9873&amp;utm=a0004.eevees-search.goods_card.goods_detail.9b989320f4aa11efb24d9bbdebaa9425&amp;skuId=1709637825320764"/>
    <hyperlink ref="J12" r:id="rId9" display="https://www.zcygov.cn/items/1709637825333100?searchType=1&amp;searchTraceId=627bf9fe-d009-42bc-aacf-2e77394d9873&amp;utm=a0004.eevees-search.goods_card.goods_detail.9b989320f4aa11efb24d9bbdebaa9425&amp;skuId=1709637825320764"/>
    <hyperlink ref="J14" r:id="rId10" display="https://www.zcygov.cn/items/1736273736106841?searchType=1&amp;searchTraceId=5b5814ea-f5dd-4bbc-b152-154b96ae80b6&amp;utm=a0004.eevees-search.goods_card.goods_detail.68cb2cc0f4ad11efa37b5984ebfd2e86&amp;skuId=1736273736094782"/>
    <hyperlink ref="J15" r:id="rId11" display="https://www.zcygov.cn/items/1754784306956124?searchType=1&amp;searchTraceId=1c9605da-744b-420d-b535-e33559ed536f&amp;utm=a0004.eevees-search.goods_card.goods_detail.55291fa0f4ae11ef85aa8384ebec6276&amp;skuId=2318695108452467"/>
    <hyperlink ref="J16" r:id="rId12" display="https://www.zcygov.cn/items/1866171851068077?searchType=1&amp;searchTraceId=e0786b7f-531e-422a-b8fb-fc9395cb57fb&amp;utm=a0004.eevees-search.goods_card.goods_detail.ee28e8c0f4ae11ef9b9f15dff07a0f04&amp;skuId=2312748759790068"/>
  </hyperlinks>
  <pageMargins left="0.75" right="0.75" top="1" bottom="1" header="0.5" footer="0.5"/>
  <pageSetup paperSize="9" scale="53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KY20240423</dc:creator>
  <cp:lastModifiedBy>Apple</cp:lastModifiedBy>
  <dcterms:created xsi:type="dcterms:W3CDTF">2024-10-21T05:23:00Z</dcterms:created>
  <dcterms:modified xsi:type="dcterms:W3CDTF">2025-02-27T07:58:48Z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B5013A765D4546BE881800643220AAB5</vt:lpwstr>
  </property>
  <property fmtid="{D5CDD505-2E9C-101B-9397-08002B2CF9AE}" pid="3" name="KSOProductBuildVer">
    <vt:lpwstr>2052-12.1.0.19770</vt:lpwstr>
  </property>
</Properties>
</file>