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/>
  <mc:AlternateContent xmlns:mc="http://schemas.openxmlformats.org/markup-compatibility/2006">
    <mc:Choice Requires="x15">
      <x15ac:absPath xmlns:x15ac="http://schemas.microsoft.com/office/spreadsheetml/2010/11/ac" url="C:\Users\11044\Desktop\"/>
    </mc:Choice>
  </mc:AlternateContent>
  <xr:revisionPtr revIDLastSave="0" documentId="13_ncr:1_{F70B5DDA-7FC4-4A83-B1EE-A152E1C1A7E4}" xr6:coauthVersionLast="47" xr6:coauthVersionMax="47" xr10:uidLastSave="{00000000-0000-0000-0000-000000000000}"/>
  <bookViews>
    <workbookView xWindow="-110" yWindow="-110" windowWidth="19420" windowHeight="10560" xr2:uid="{00000000-000D-0000-FFFF-FFFF00000000}"/>
  </bookViews>
  <sheets>
    <sheet name="有品牌" sheetId="1" r:id="rId1"/>
  </sheets>
  <calcPr calcId="181029"/>
</workbook>
</file>

<file path=xl/calcChain.xml><?xml version="1.0" encoding="utf-8"?>
<calcChain xmlns="http://schemas.openxmlformats.org/spreadsheetml/2006/main">
  <c r="L8" i="1" l="1"/>
  <c r="K8" i="1"/>
  <c r="J8" i="1"/>
  <c r="I8" i="1"/>
  <c r="H8" i="1"/>
  <c r="G8" i="1"/>
  <c r="F8" i="1"/>
  <c r="E8" i="1"/>
  <c r="D8" i="1"/>
  <c r="C8" i="1"/>
  <c r="B8" i="1"/>
  <c r="X5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B3F0DB0E5AC441D194A3BEFEE19E72A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89760" y="4229735"/>
          <a:ext cx="5615305" cy="4310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94887EED3E174AF2982E34EA74064EB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894965" y="4229735"/>
          <a:ext cx="5615305" cy="2390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E26B9F43FF71487380777D61FD2AFE2C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37990" y="4229735"/>
          <a:ext cx="5615305" cy="2705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E46FF3547F404084890ADB6D40194A8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19420" y="4229735"/>
          <a:ext cx="5615305" cy="3895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5A9A35D18F7B4D10876D297391E2D4E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715125" y="4585970"/>
          <a:ext cx="5615305" cy="28149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E8F8DF20EF014BFAA66D00DCDC4FB7B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911465" y="4585970"/>
          <a:ext cx="5615305" cy="495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70AB7AB799784CA7B93B6892C1C5896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030970" y="4585970"/>
          <a:ext cx="5615305" cy="2867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DE2DE978E2D64BF092C5FA537FE2D77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297795" y="4585970"/>
          <a:ext cx="2814955" cy="6096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08AE1FA656CE4E7FBA4588A88E8CE68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879580" y="4585970"/>
          <a:ext cx="5615305" cy="3324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0F3570F84C384B159D0C2BD64275706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256260" y="4585970"/>
          <a:ext cx="5615305" cy="43961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<sst xmlns="http://schemas.openxmlformats.org/spreadsheetml/2006/main" count="81" uniqueCount="68">
  <si>
    <t>景瑞幼儿园需求材料清单</t>
  </si>
  <si>
    <t>水墨区</t>
  </si>
  <si>
    <t>实木磁铁挂画海报夹</t>
  </si>
  <si>
    <t>DIY圣诞节儿童涂鸦空白灯笼</t>
  </si>
  <si>
    <t>竹编烟熏椭圆手工收纳</t>
  </si>
  <si>
    <t>采茶叶竹篓手工编织篮子</t>
  </si>
  <si>
    <t>书法毛笔字专用纸</t>
  </si>
  <si>
    <t>钥匙扣开口圈</t>
  </si>
  <si>
    <t>手工白乳胶</t>
  </si>
  <si>
    <t xml:space="preserve">
空白油纸伞</t>
  </si>
  <si>
    <t>水墨区环创隔断竹排</t>
  </si>
  <si>
    <t>透明鱼线细串珠水晶</t>
  </si>
  <si>
    <t>新中式33正方形国画</t>
  </si>
  <si>
    <t>新款 简约木制相框摆台</t>
  </si>
  <si>
    <t>人造仿真草皮</t>
  </si>
  <si>
    <t>合计</t>
  </si>
  <si>
    <t>总数量</t>
  </si>
  <si>
    <t>单价</t>
  </si>
  <si>
    <t>总计</t>
  </si>
  <si>
    <t xml:space="preserve">品牌 </t>
  </si>
  <si>
    <t>欣图</t>
  </si>
  <si>
    <t>other</t>
  </si>
  <si>
    <t>巡优</t>
  </si>
  <si>
    <t>鑫越</t>
  </si>
  <si>
    <t>马利</t>
  </si>
  <si>
    <t xml:space="preserve">童缤 </t>
  </si>
  <si>
    <t>溪花</t>
  </si>
  <si>
    <t>金太阳</t>
  </si>
  <si>
    <t>福瑞姆</t>
  </si>
  <si>
    <t>参数</t>
  </si>
  <si>
    <t>31cm/41cm</t>
  </si>
  <si>
    <t>16寸直径40cm（白色）</t>
  </si>
  <si>
    <t>31x23</t>
  </si>
  <si>
    <t>加大号（高24.5cm）
中号（高17cm）</t>
  </si>
  <si>
    <t>加厚型仿古色半生半熟
50cmX100m</t>
  </si>
  <si>
    <t>20mm(30个)
20mm（20个）</t>
  </si>
  <si>
    <t>500ml
送5把刷子</t>
  </si>
  <si>
    <t>空白60cm（1个）
空白30cm(2个）
空白40cm（2个）</t>
  </si>
  <si>
    <t>原竹色竹排长3m宽20cm</t>
  </si>
  <si>
    <t>大卷直径0.4mm长650m</t>
  </si>
  <si>
    <t>正方形14寸</t>
  </si>
  <si>
    <t>做旧白A4</t>
  </si>
  <si>
    <t>原木色10寸</t>
  </si>
  <si>
    <t>原木色6寸</t>
  </si>
  <si>
    <t>原木色7寸</t>
  </si>
  <si>
    <t>原木色11寸</t>
  </si>
  <si>
    <t>胡桃色5寸</t>
  </si>
  <si>
    <t>胡桃色8寸</t>
  </si>
  <si>
    <t>胡桃色6寸</t>
  </si>
  <si>
    <t>胡桃色7寸</t>
  </si>
  <si>
    <t>胡桃色A4</t>
  </si>
  <si>
    <t>2cm加密春草
（2米宽*3米长）</t>
  </si>
  <si>
    <t>附图</t>
  </si>
  <si>
    <t>网超链接</t>
  </si>
  <si>
    <t>http://e.tb.cn/h.gwUBErJPYIpqgDr</t>
  </si>
  <si>
    <t>http://e.tb.cn/h.gw8e7WDs9LvRwKW</t>
  </si>
  <si>
    <t>http://e.tb.cn/h.gwFVJ7oUALVPDFM</t>
  </si>
  <si>
    <t>http://e.tb.cn/h.gwF45yvIPOqEhe1</t>
  </si>
  <si>
    <t>http://e.tb.cn/h.gwjVu2cLU1RaUD7</t>
  </si>
  <si>
    <t>http://e.tb.cn/h.gwFU0uFdqG0OYfF</t>
  </si>
  <si>
    <t>http://e.tb.cn/h.gwj4kn6GiqI8Q19</t>
  </si>
  <si>
    <t>http://e.tb.cn/h.gDTSWhZ9N11O7KY</t>
  </si>
  <si>
    <t>http://e.tb.cn/h.gwjUKs2AzYvCGFF</t>
  </si>
  <si>
    <t>http://e.tb.cn/h.gDTiPDcOa6bRIsN</t>
  </si>
  <si>
    <t>https://www.zcygov.cn/items/1438993564910011?utm=cart.2ef5001f.0.0.beacc1e090e811efadbe3f00ba06ac3e</t>
  </si>
  <si>
    <t>file:///D:/Backup/Documents/WeChat Files/wxid_3pza65r0uqz921/FileStorage/Temp/5379128fe1bdef09c1edac78620cdc2.png</t>
  </si>
  <si>
    <t>备注</t>
  </si>
  <si>
    <t>other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</si>
</sst>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0.0_ "/>
  </numFmts>
  <fonts count="13" x14ac:knownFonts="1"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sz val="11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宋体"/>
      <charset val="134"/>
    </font>
    <font>
      <u/>
      <sz val="10"/>
      <color rgb="FF800080"/>
      <name val="宋体"/>
      <charset val="134"/>
    </font>
    <font>
      <u/>
      <sz val="10"/>
      <color rgb="FF800080"/>
      <name val="等线"/>
      <charset val="134"/>
    </font>
    <font>
      <u/>
      <sz val="10"/>
      <color rgb="FF800080"/>
      <name val="等线"/>
      <charset val="134"/>
      <scheme val="minor"/>
    </font>
    <font>
      <u/>
      <sz val="10"/>
      <color rgb="FF000000"/>
      <name val="宋体"/>
      <charset val="134"/>
    </font>
    <font>
      <sz val="10"/>
      <name val="宋体"/>
      <charset val="134"/>
    </font>
    <font>
      <u/>
      <sz val="11"/>
      <color rgb="FF800080"/>
      <name val="宋体"/>
      <charset val="134"/>
    </font>
    <font>
      <u/>
      <sz val="10"/>
      <color theme="10"/>
      <name val="等线"/>
      <charset val="134"/>
      <scheme val="minor"/>
    </font>
    <font>
      <sz val="9"/>
      <name val="等线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</borders>
  <cellStyleXfs count="2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1" applyFont="1" applyBorder="1" applyAlignment="1" applyProtection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0" fontId="9" fillId="2" borderId="2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0" borderId="6" xfId="1" applyFont="1" applyBorder="1" applyAlignment="1" applyProtection="1">
      <alignment horizontal="center" vertical="center"/>
    </xf>
    <xf numFmtId="0" fontId="11" fillId="0" borderId="5" xfId="1" applyBorder="1" applyAlignment="1" applyProtection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1" fillId="0" borderId="5" xfId="1" applyBorder="1" applyAlignment="1" applyProtection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8" Type="http://schemas.openxmlformats.org/officeDocument/2006/relationships/image" Target="media/image11.png"/><Relationship Id="rId3" Type="http://schemas.openxmlformats.org/officeDocument/2006/relationships/image" Target="media/image6.png"/><Relationship Id="rId7" Type="http://schemas.openxmlformats.org/officeDocument/2006/relationships/image" Target="media/image10.png"/><Relationship Id="rId2" Type="http://schemas.openxmlformats.org/officeDocument/2006/relationships/image" Target="media/image5.png"/><Relationship Id="rId6" Type="http://schemas.openxmlformats.org/officeDocument/2006/relationships/image" Target="media/image9.png"/><Relationship Id="rId1" Type="http://schemas.openxmlformats.org/officeDocument/2006/relationships/image" Target="media/image4.png"/><Relationship Id="rId5" Type="http://schemas.openxmlformats.org/officeDocument/2006/relationships/image" Target="media/image8.png"/><Relationship Id="rId10" Type="http://schemas.openxmlformats.org/officeDocument/2006/relationships/image" Target="media/image13.png"/><Relationship Id="rId9" Type="http://schemas.openxmlformats.org/officeDocument/2006/relationships/image" Target="media/image12.png"/><Relationship Id="rId4" Type="http://schemas.openxmlformats.org/officeDocument/2006/relationships/image" Target="media/image7.png"/></Relationships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220980</xdr:colOff>
      <xdr:row>7</xdr:row>
      <xdr:rowOff>13970</xdr:rowOff>
    </xdr:from>
    <xdr:to>
      <xdr:col>13</xdr:col>
      <xdr:colOff>19050</xdr:colOff>
      <xdr:row>7</xdr:row>
      <xdr:rowOff>846455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10474" t="35428" r="65211" b="46457"/>
        <a:stretch>
          <a:fillRect/>
        </a:stretch>
      </xdr:blipFill>
      <xdr:spPr>
        <a:xfrm>
          <a:off x="14825980" y="3332480"/>
          <a:ext cx="826770" cy="832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965200</xdr:colOff>
      <xdr:row>6</xdr:row>
      <xdr:rowOff>641350</xdr:rowOff>
    </xdr:from>
    <xdr:to>
      <xdr:col>14</xdr:col>
      <xdr:colOff>875665</xdr:colOff>
      <xdr:row>7</xdr:row>
      <xdr:rowOff>800735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98900" y="3286760"/>
          <a:ext cx="939165" cy="832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22</xdr:col>
      <xdr:colOff>116840</xdr:colOff>
      <xdr:row>7</xdr:row>
      <xdr:rowOff>48260</xdr:rowOff>
    </xdr:from>
    <xdr:to>
      <xdr:col>22</xdr:col>
      <xdr:colOff>975360</xdr:colOff>
      <xdr:row>7</xdr:row>
      <xdr:rowOff>833755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08840" y="3366770"/>
          <a:ext cx="858520" cy="785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file:///D:\Backup\Documents\WeChat%20Files\wxid_3pza65r0uqz921\FileStorage\Temp\5379128fe1bdef09c1edac78620cdc2.png" TargetMode="External"/><Relationship Id="rId2" Type="http://schemas.openxmlformats.org/officeDocument/2006/relationships/hyperlink" Target="https://www.zcygov.cn/items/1438993564910011?utm=cart.2ef5001f.0.0.beacc1e090e811efadbe3f00ba06ac3e" TargetMode="External"/><Relationship Id="rId1" Type="http://schemas.openxmlformats.org/officeDocument/2006/relationships/hyperlink" Target="http://e.tb.cn/h.gDTiPDcOa6bRIsN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e.tb.cn/h.gwF45yvIPOqEhe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K11"/>
  <sheetViews>
    <sheetView tabSelected="1" topLeftCell="S1" zoomScale="90" zoomScaleNormal="90" workbookViewId="0">
      <selection activeCell="Y4" sqref="Y4"/>
    </sheetView>
  </sheetViews>
  <sheetFormatPr defaultColWidth="9" defaultRowHeight="14.15" customHeight="1" x14ac:dyDescent="0.35"/>
  <cols>
    <col min="1" max="1" width="12.61328125" style="3" customWidth="1"/>
    <col min="2" max="2" width="12.3828125" style="3" customWidth="1"/>
    <col min="3" max="3" width="16.53515625" style="3" customWidth="1"/>
    <col min="4" max="4" width="15.765625" style="3" customWidth="1"/>
    <col min="5" max="6" width="14.69140625" style="1" customWidth="1"/>
    <col min="7" max="7" width="13.765625" style="1" customWidth="1"/>
    <col min="8" max="8" width="15.61328125" style="1" customWidth="1"/>
    <col min="9" max="9" width="19.4609375" style="4" customWidth="1"/>
    <col min="10" max="10" width="22.4609375" style="1" customWidth="1"/>
    <col min="11" max="11" width="16.921875" style="1" customWidth="1"/>
    <col min="12" max="12" width="16.69140625" style="1" customWidth="1"/>
    <col min="13" max="31" width="13.4609375" style="1" customWidth="1"/>
  </cols>
  <sheetData>
    <row r="1" spans="1:37" ht="25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</row>
    <row r="2" spans="1:37" ht="83" customHeight="1" x14ac:dyDescent="0.35">
      <c r="A2" s="5" t="s">
        <v>1</v>
      </c>
      <c r="B2" s="6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8" t="s">
        <v>7</v>
      </c>
      <c r="H2" s="8" t="s">
        <v>8</v>
      </c>
      <c r="I2" s="24" t="s">
        <v>9</v>
      </c>
      <c r="J2" s="8" t="s">
        <v>10</v>
      </c>
      <c r="K2" s="8" t="s">
        <v>11</v>
      </c>
      <c r="L2" s="25" t="s">
        <v>12</v>
      </c>
      <c r="M2" s="26" t="s">
        <v>13</v>
      </c>
      <c r="N2" s="26" t="s">
        <v>13</v>
      </c>
      <c r="O2" s="26" t="s">
        <v>13</v>
      </c>
      <c r="P2" s="26" t="s">
        <v>13</v>
      </c>
      <c r="Q2" s="26" t="s">
        <v>13</v>
      </c>
      <c r="R2" s="26" t="s">
        <v>13</v>
      </c>
      <c r="S2" s="26" t="s">
        <v>13</v>
      </c>
      <c r="T2" s="26" t="s">
        <v>13</v>
      </c>
      <c r="U2" s="26" t="s">
        <v>13</v>
      </c>
      <c r="V2" s="26" t="s">
        <v>13</v>
      </c>
      <c r="W2" s="43" t="s">
        <v>14</v>
      </c>
      <c r="X2" s="28" t="s">
        <v>15</v>
      </c>
      <c r="Y2" s="28"/>
      <c r="Z2" s="28"/>
      <c r="AA2" s="28"/>
      <c r="AB2" s="28"/>
      <c r="AC2" s="28"/>
      <c r="AD2" s="28"/>
      <c r="AE2" s="28"/>
    </row>
    <row r="3" spans="1:37" s="1" customFormat="1" ht="25" customHeight="1" x14ac:dyDescent="0.35">
      <c r="A3" s="5" t="s">
        <v>16</v>
      </c>
      <c r="B3" s="9">
        <v>2</v>
      </c>
      <c r="C3" s="9">
        <v>3</v>
      </c>
      <c r="D3" s="9">
        <v>1</v>
      </c>
      <c r="E3" s="9">
        <v>2</v>
      </c>
      <c r="F3" s="9">
        <v>1</v>
      </c>
      <c r="G3" s="9">
        <v>3</v>
      </c>
      <c r="H3" s="9">
        <v>5</v>
      </c>
      <c r="I3" s="9">
        <v>5</v>
      </c>
      <c r="J3" s="9">
        <v>2</v>
      </c>
      <c r="K3" s="9">
        <v>1</v>
      </c>
      <c r="L3" s="27">
        <v>2</v>
      </c>
      <c r="M3" s="28">
        <v>1</v>
      </c>
      <c r="N3" s="28">
        <v>1</v>
      </c>
      <c r="O3" s="29">
        <v>1</v>
      </c>
      <c r="P3" s="28">
        <v>1</v>
      </c>
      <c r="Q3" s="28">
        <v>2</v>
      </c>
      <c r="R3" s="28">
        <v>1</v>
      </c>
      <c r="S3" s="28">
        <v>3</v>
      </c>
      <c r="T3" s="28">
        <v>2</v>
      </c>
      <c r="U3" s="28">
        <v>5</v>
      </c>
      <c r="V3" s="28">
        <v>1</v>
      </c>
      <c r="W3" s="29">
        <v>1</v>
      </c>
      <c r="X3" s="28"/>
      <c r="Y3" s="44"/>
      <c r="Z3" s="44"/>
      <c r="AA3" s="44"/>
      <c r="AB3" s="44"/>
      <c r="AC3" s="44"/>
      <c r="AD3" s="44"/>
      <c r="AE3" s="53"/>
    </row>
    <row r="4" spans="1:37" s="1" customFormat="1" ht="25" customHeight="1" x14ac:dyDescent="0.35">
      <c r="A4" s="5" t="s">
        <v>17</v>
      </c>
      <c r="B4" s="9">
        <f>B5/B3</f>
        <v>20</v>
      </c>
      <c r="C4" s="10">
        <f t="shared" ref="C4:W4" si="0">C5/C3</f>
        <v>3</v>
      </c>
      <c r="D4" s="9">
        <f t="shared" si="0"/>
        <v>35</v>
      </c>
      <c r="E4" s="9">
        <f t="shared" si="0"/>
        <v>22</v>
      </c>
      <c r="F4" s="9">
        <f t="shared" si="0"/>
        <v>55</v>
      </c>
      <c r="G4" s="10">
        <f t="shared" si="0"/>
        <v>8.3333333333333304</v>
      </c>
      <c r="H4" s="9">
        <f t="shared" si="0"/>
        <v>6</v>
      </c>
      <c r="I4" s="9">
        <f t="shared" si="0"/>
        <v>5.6</v>
      </c>
      <c r="J4" s="9">
        <f t="shared" si="0"/>
        <v>50</v>
      </c>
      <c r="K4" s="9">
        <f t="shared" si="0"/>
        <v>18</v>
      </c>
      <c r="L4" s="9">
        <f t="shared" si="0"/>
        <v>30</v>
      </c>
      <c r="M4" s="9">
        <f t="shared" si="0"/>
        <v>18</v>
      </c>
      <c r="N4" s="9">
        <f t="shared" si="0"/>
        <v>18</v>
      </c>
      <c r="O4" s="9">
        <f t="shared" si="0"/>
        <v>10</v>
      </c>
      <c r="P4" s="9">
        <f t="shared" si="0"/>
        <v>12</v>
      </c>
      <c r="Q4" s="9">
        <f t="shared" si="0"/>
        <v>20</v>
      </c>
      <c r="R4" s="9">
        <f t="shared" si="0"/>
        <v>6</v>
      </c>
      <c r="S4" s="9">
        <f t="shared" si="0"/>
        <v>14</v>
      </c>
      <c r="T4" s="9">
        <f t="shared" si="0"/>
        <v>10</v>
      </c>
      <c r="U4" s="9">
        <f t="shared" si="0"/>
        <v>12</v>
      </c>
      <c r="V4" s="9">
        <f t="shared" si="0"/>
        <v>18</v>
      </c>
      <c r="W4" s="5">
        <f t="shared" si="0"/>
        <v>64</v>
      </c>
      <c r="X4" s="28"/>
      <c r="Y4" s="44"/>
      <c r="Z4" s="44"/>
      <c r="AA4" s="44"/>
      <c r="AB4" s="44"/>
      <c r="AC4" s="44"/>
      <c r="AD4" s="44"/>
      <c r="AE4" s="53"/>
    </row>
    <row r="5" spans="1:37" s="1" customFormat="1" ht="25" customHeight="1" x14ac:dyDescent="0.35">
      <c r="A5" s="5" t="s">
        <v>18</v>
      </c>
      <c r="B5" s="11">
        <v>40</v>
      </c>
      <c r="C5" s="11">
        <v>9</v>
      </c>
      <c r="D5" s="11">
        <v>35</v>
      </c>
      <c r="E5" s="11">
        <v>44</v>
      </c>
      <c r="F5" s="11">
        <v>55</v>
      </c>
      <c r="G5" s="11">
        <v>25</v>
      </c>
      <c r="H5" s="11">
        <v>30</v>
      </c>
      <c r="I5" s="11">
        <v>28</v>
      </c>
      <c r="J5" s="11">
        <v>100</v>
      </c>
      <c r="K5" s="11">
        <v>18</v>
      </c>
      <c r="L5" s="30">
        <v>60</v>
      </c>
      <c r="M5" s="31">
        <v>18</v>
      </c>
      <c r="N5" s="31">
        <v>18</v>
      </c>
      <c r="O5" s="32">
        <v>10</v>
      </c>
      <c r="P5" s="31">
        <v>12</v>
      </c>
      <c r="Q5" s="31">
        <v>40</v>
      </c>
      <c r="R5" s="31">
        <v>6</v>
      </c>
      <c r="S5" s="31">
        <v>42</v>
      </c>
      <c r="T5" s="31">
        <v>20</v>
      </c>
      <c r="U5" s="31">
        <v>60</v>
      </c>
      <c r="V5" s="31">
        <v>18</v>
      </c>
      <c r="W5" s="32">
        <v>64</v>
      </c>
      <c r="X5" s="28">
        <f>SUM(B5:W5)</f>
        <v>752</v>
      </c>
      <c r="Y5" s="44"/>
      <c r="Z5" s="44"/>
      <c r="AA5" s="44"/>
      <c r="AB5" s="44"/>
      <c r="AC5" s="44"/>
      <c r="AD5" s="44"/>
      <c r="AE5" s="53"/>
    </row>
    <row r="6" spans="1:37" ht="25" customHeight="1" x14ac:dyDescent="0.35">
      <c r="A6" s="5" t="s">
        <v>19</v>
      </c>
      <c r="B6" s="9" t="s">
        <v>20</v>
      </c>
      <c r="C6" s="9" t="s">
        <v>21</v>
      </c>
      <c r="D6" s="9" t="s">
        <v>21</v>
      </c>
      <c r="E6" s="9" t="s">
        <v>21</v>
      </c>
      <c r="F6" s="9" t="s">
        <v>22</v>
      </c>
      <c r="G6" s="9" t="s">
        <v>23</v>
      </c>
      <c r="H6" s="5" t="s">
        <v>24</v>
      </c>
      <c r="I6" s="33" t="s">
        <v>25</v>
      </c>
      <c r="J6" s="33" t="s">
        <v>26</v>
      </c>
      <c r="K6" s="33" t="s">
        <v>27</v>
      </c>
      <c r="L6" s="27" t="s">
        <v>21</v>
      </c>
      <c r="M6" s="48" t="s">
        <v>28</v>
      </c>
      <c r="N6" s="49"/>
      <c r="O6" s="49"/>
      <c r="P6" s="49"/>
      <c r="Q6" s="49"/>
      <c r="R6" s="49"/>
      <c r="S6" s="49"/>
      <c r="T6" s="49"/>
      <c r="U6" s="49"/>
      <c r="V6" s="50"/>
      <c r="W6" s="29" t="s">
        <v>67</v>
      </c>
      <c r="X6" s="28"/>
      <c r="Y6" s="44"/>
      <c r="Z6" s="44"/>
      <c r="AA6" s="44"/>
      <c r="AB6" s="44"/>
      <c r="AC6" s="44"/>
      <c r="AD6" s="44"/>
      <c r="AE6" s="53"/>
    </row>
    <row r="7" spans="1:37" s="2" customFormat="1" ht="53" customHeight="1" x14ac:dyDescent="0.35">
      <c r="A7" s="5" t="s">
        <v>29</v>
      </c>
      <c r="B7" s="9" t="s">
        <v>30</v>
      </c>
      <c r="C7" s="9" t="s">
        <v>31</v>
      </c>
      <c r="D7" s="12" t="s">
        <v>32</v>
      </c>
      <c r="E7" s="12" t="s">
        <v>33</v>
      </c>
      <c r="F7" s="12" t="s">
        <v>34</v>
      </c>
      <c r="G7" s="12" t="s">
        <v>35</v>
      </c>
      <c r="H7" s="13" t="s">
        <v>36</v>
      </c>
      <c r="I7" s="12" t="s">
        <v>37</v>
      </c>
      <c r="J7" s="33" t="s">
        <v>38</v>
      </c>
      <c r="K7" s="33" t="s">
        <v>39</v>
      </c>
      <c r="L7" s="27" t="s">
        <v>40</v>
      </c>
      <c r="M7" s="34" t="s">
        <v>41</v>
      </c>
      <c r="N7" s="34" t="s">
        <v>42</v>
      </c>
      <c r="O7" s="35" t="s">
        <v>43</v>
      </c>
      <c r="P7" s="36" t="s">
        <v>44</v>
      </c>
      <c r="Q7" s="44" t="s">
        <v>45</v>
      </c>
      <c r="R7" s="44" t="s">
        <v>46</v>
      </c>
      <c r="S7" s="44" t="s">
        <v>47</v>
      </c>
      <c r="T7" s="44" t="s">
        <v>48</v>
      </c>
      <c r="U7" s="44" t="s">
        <v>49</v>
      </c>
      <c r="V7" s="36" t="s">
        <v>50</v>
      </c>
      <c r="W7" s="45" t="s">
        <v>51</v>
      </c>
      <c r="X7" s="28"/>
      <c r="Y7" s="44"/>
      <c r="Z7" s="44"/>
      <c r="AA7" s="44"/>
      <c r="AB7" s="44"/>
      <c r="AC7" s="44"/>
      <c r="AD7" s="44"/>
      <c r="AE7" s="53"/>
    </row>
    <row r="8" spans="1:37" ht="67" customHeight="1" x14ac:dyDescent="0.35">
      <c r="A8" s="14" t="s">
        <v>52</v>
      </c>
      <c r="B8" s="15" t="str">
        <f>_xlfn.DISPIMG("ID_B3F0DB0E5AC441D194A3BEFEE19E72A6",1)</f>
        <v>=DISPIMG("ID_B3F0DB0E5AC441D194A3BEFEE19E72A6",1)</v>
      </c>
      <c r="C8" s="9" t="str">
        <f>_xlfn.DISPIMG("ID_94887EED3E174AF2982E34EA74064EB7",1)</f>
        <v>=DISPIMG("ID_94887EED3E174AF2982E34EA74064EB7",1)</v>
      </c>
      <c r="D8" s="9" t="str">
        <f>_xlfn.DISPIMG("ID_E26B9F43FF71487380777D61FD2AFE2C",1)</f>
        <v>=DISPIMG("ID_E26B9F43FF71487380777D61FD2AFE2C",1)</v>
      </c>
      <c r="E8" s="9" t="str">
        <f>_xlfn.DISPIMG("ID_E46FF3547F404084890ADB6D40194A86",1)</f>
        <v>=DISPIMG("ID_E46FF3547F404084890ADB6D40194A86",1)</v>
      </c>
      <c r="F8" s="9" t="str">
        <f>_xlfn.DISPIMG("ID_5A9A35D18F7B4D10876D297391E2D4EE",1)</f>
        <v>=DISPIMG("ID_5A9A35D18F7B4D10876D297391E2D4EE",1)</v>
      </c>
      <c r="G8" s="15" t="str">
        <f>_xlfn.DISPIMG("ID_E8F8DF20EF014BFAA66D00DCDC4FB7B2",1)</f>
        <v>=DISPIMG("ID_E8F8DF20EF014BFAA66D00DCDC4FB7B2",1)</v>
      </c>
      <c r="H8" s="16" t="str">
        <f>_xlfn.DISPIMG("ID_70AB7AB799784CA7B93B6892C1C5896C",1)</f>
        <v>=DISPIMG("ID_70AB7AB799784CA7B93B6892C1C5896C",1)</v>
      </c>
      <c r="I8" s="9" t="str">
        <f>_xlfn.DISPIMG("ID_DE2DE978E2D64BF092C5FA537FE2D77C",1)</f>
        <v>=DISPIMG("ID_DE2DE978E2D64BF092C5FA537FE2D77C",1)</v>
      </c>
      <c r="J8" s="9" t="str">
        <f>_xlfn.DISPIMG("ID_DE2DE978E2D64BF092C5FA537FE2D77C",1)</f>
        <v>=DISPIMG("ID_DE2DE978E2D64BF092C5FA537FE2D77C",1)</v>
      </c>
      <c r="K8" s="9" t="str">
        <f>_xlfn.DISPIMG("ID_08AE1FA656CE4E7FBA4588A88E8CE68B",1)</f>
        <v>=DISPIMG("ID_08AE1FA656CE4E7FBA4588A88E8CE68B",1)</v>
      </c>
      <c r="L8" s="27" t="str">
        <f>_xlfn.DISPIMG("ID_0F3570F84C384B159D0C2BD64275706B",1)</f>
        <v>=DISPIMG("ID_0F3570F84C384B159D0C2BD64275706B",1)</v>
      </c>
      <c r="M8" s="51"/>
      <c r="N8" s="51"/>
      <c r="O8" s="51"/>
      <c r="P8" s="51"/>
      <c r="Q8" s="51"/>
      <c r="R8" s="51"/>
      <c r="S8" s="51"/>
      <c r="T8" s="51"/>
      <c r="U8" s="51"/>
      <c r="V8" s="51"/>
      <c r="W8" s="29"/>
      <c r="X8" s="28"/>
      <c r="Y8" s="44"/>
      <c r="Z8" s="44"/>
      <c r="AA8" s="44"/>
      <c r="AB8" s="44"/>
      <c r="AC8" s="44"/>
      <c r="AD8" s="44"/>
      <c r="AE8" s="53"/>
      <c r="AF8" s="46"/>
      <c r="AG8" s="46"/>
      <c r="AH8" s="46"/>
      <c r="AI8" s="46"/>
      <c r="AJ8" s="46"/>
      <c r="AK8" s="46"/>
    </row>
    <row r="9" spans="1:37" ht="45" customHeight="1" x14ac:dyDescent="0.35">
      <c r="A9" s="17" t="s">
        <v>53</v>
      </c>
      <c r="B9" s="18" t="s">
        <v>54</v>
      </c>
      <c r="C9" s="18" t="s">
        <v>55</v>
      </c>
      <c r="D9" s="19" t="s">
        <v>56</v>
      </c>
      <c r="E9" s="20" t="s">
        <v>57</v>
      </c>
      <c r="F9" s="18" t="s">
        <v>58</v>
      </c>
      <c r="G9" s="21" t="s">
        <v>59</v>
      </c>
      <c r="H9" s="21" t="s">
        <v>60</v>
      </c>
      <c r="I9" s="37" t="s">
        <v>61</v>
      </c>
      <c r="J9" s="37" t="s">
        <v>61</v>
      </c>
      <c r="K9" s="38" t="s">
        <v>62</v>
      </c>
      <c r="L9" s="39" t="s">
        <v>63</v>
      </c>
      <c r="M9" s="52" t="s">
        <v>64</v>
      </c>
      <c r="N9" s="51"/>
      <c r="O9" s="51"/>
      <c r="P9" s="51"/>
      <c r="Q9" s="51"/>
      <c r="R9" s="51"/>
      <c r="S9" s="51"/>
      <c r="T9" s="51"/>
      <c r="U9" s="51"/>
      <c r="V9" s="51"/>
      <c r="W9" s="40" t="s">
        <v>65</v>
      </c>
      <c r="X9" s="44"/>
      <c r="Y9" s="44"/>
      <c r="Z9" s="44"/>
      <c r="AA9" s="44"/>
      <c r="AB9" s="44"/>
      <c r="AC9" s="44"/>
      <c r="AD9" s="44"/>
      <c r="AE9" s="53"/>
    </row>
    <row r="10" spans="1:37" ht="45" customHeight="1" x14ac:dyDescent="0.35">
      <c r="A10" s="5" t="s">
        <v>66</v>
      </c>
      <c r="B10" s="22"/>
      <c r="C10" s="9"/>
      <c r="D10" s="9"/>
      <c r="E10" s="9"/>
      <c r="F10" s="9"/>
      <c r="G10" s="12"/>
      <c r="H10" s="12"/>
      <c r="I10" s="12"/>
      <c r="J10" s="12"/>
      <c r="K10" s="12"/>
      <c r="L10" s="27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54"/>
    </row>
    <row r="11" spans="1:37" ht="14.15" customHeight="1" x14ac:dyDescent="0.35">
      <c r="A11" s="23"/>
      <c r="B11" s="23"/>
      <c r="C11" s="23"/>
      <c r="D11" s="23"/>
      <c r="E11" s="23"/>
      <c r="F11" s="23"/>
      <c r="G11" s="23"/>
      <c r="H11" s="23"/>
      <c r="I11" s="42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</sheetData>
  <mergeCells count="5">
    <mergeCell ref="A1:AE1"/>
    <mergeCell ref="M6:V6"/>
    <mergeCell ref="M8:V8"/>
    <mergeCell ref="M9:V9"/>
    <mergeCell ref="AE3:AE10"/>
  </mergeCells>
  <phoneticPr fontId="12" type="noConversion"/>
  <hyperlinks>
    <hyperlink ref="L9" r:id="rId1" xr:uid="{00000000-0004-0000-0000-000000000000}"/>
    <hyperlink ref="M9" r:id="rId2" xr:uid="{00000000-0004-0000-0000-000001000000}"/>
    <hyperlink ref="W9" r:id="rId3" xr:uid="{00000000-0004-0000-0000-000002000000}"/>
    <hyperlink ref="E9" r:id="rId4" xr:uid="{00000000-0004-0000-0000-000003000000}"/>
  </hyperlinks>
  <pageMargins left="0.7" right="0.7" top="0.75" bottom="0.75" header="0.3" footer="0.3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有品牌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1104473435@qq.com</cp:lastModifiedBy>
  <dcterms:created xsi:type="dcterms:W3CDTF">2006-09-16T00:00:00Z</dcterms:created>
  <dcterms:modified xsi:type="dcterms:W3CDTF">2024-10-27T05:15:44Z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415C8B74E0E84F7D9736B183772D2F84_13</vt:lpwstr>
  </property>
  <property fmtid="{D5CDD505-2E9C-101B-9397-08002B2CF9AE}" pid="3" name="KSOProductBuildVer">
    <vt:lpwstr>2052-12.1.0.18276</vt:lpwstr>
  </property>
</Properties>
</file>