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1-6" sheetId="1" r:id="rId1"/>
    <sheet name="7-9" sheetId="4" r:id="rId2"/>
    <sheet name="10-12" sheetId="5" r:id="rId3"/>
    <sheet name="Sheet2" sheetId="2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<sst xmlns="http://schemas.openxmlformats.org/spreadsheetml/2006/main" count="87" uniqueCount="33">
  <si>
    <t>2024年1-6月份二道区东站街道办事处物业服务费用报价单</t>
  </si>
  <si>
    <t>序号</t>
  </si>
  <si>
    <t>岗位人员</t>
  </si>
  <si>
    <t>基础工资人/月</t>
  </si>
  <si>
    <t>人数</t>
  </si>
  <si>
    <t>五险
（元）</t>
  </si>
  <si>
    <t>意外险（元）</t>
  </si>
  <si>
    <t>工资 合计（元）</t>
  </si>
  <si>
    <t>管理费8%</t>
  </si>
  <si>
    <t>月营业税额6%</t>
  </si>
  <si>
    <t>月合计</t>
  </si>
  <si>
    <t>月份</t>
  </si>
  <si>
    <t>年合计</t>
  </si>
  <si>
    <t>备注</t>
  </si>
  <si>
    <t>服务中心厨师</t>
  </si>
  <si>
    <t>服务中心帮厨</t>
  </si>
  <si>
    <t>服务中心保洁</t>
  </si>
  <si>
    <t>服务中心更夫</t>
  </si>
  <si>
    <t>勤杂工</t>
  </si>
  <si>
    <t>厨师</t>
  </si>
  <si>
    <t>面食</t>
  </si>
  <si>
    <t>帮厨</t>
  </si>
  <si>
    <t>保洁</t>
  </si>
  <si>
    <t>保安</t>
  </si>
  <si>
    <t>街道更夫</t>
  </si>
  <si>
    <t>养老机构保洁</t>
  </si>
  <si>
    <t>服务费总计</t>
  </si>
  <si>
    <t>注：此表单位缴纳五险费用按照3993.2元进行核算，如有上调另行核算。管理费收取标准为8%；</t>
  </si>
  <si>
    <t>长春市坤锐物业服务有限公司</t>
  </si>
  <si>
    <t>2024年7-9月份二道区东站街道办事处物业服务费用报价单</t>
  </si>
  <si>
    <t>注：此表单位缴纳五险费用由3993.2元调整为4307.1元进行核算。管理费收取标准为8%；</t>
  </si>
  <si>
    <t>2024年10-12月二道区东站街道办事处物业服务费用报价单</t>
  </si>
  <si>
    <t>注：此表单位缴纳五险费用由3993.2元调整为4307.1元进行核算。管理费收取标准为8%；按照2024年10月1日起长春市最低工资标准由1880元调整为2120元进行核算。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</si>
</sst>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2"/>
      <name val="楷体_GB2312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57" fontId="6" fillId="0" borderId="0" xfId="0" applyNumberFormat="1" applyFont="1" applyFill="1" applyAlignment="1">
      <alignment horizontal="center" vertical="center"/>
    </xf>
    <xf numFmtId="0" fontId="7" fillId="0" borderId="0" xfId="0" applyFo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31" fontId="7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2" workbookViewId="0">
      <selection activeCell="N15" sqref="N15"/>
    </sheetView>
  </sheetViews>
  <sheetFormatPr defaultColWidth="9" defaultRowHeight="13.5"/>
  <cols>
    <col min="1" max="1" width="6.225" customWidth="1"/>
    <col min="2" max="2" width="14.4416666666667" customWidth="1"/>
    <col min="3" max="3" width="9.66666666666667"/>
    <col min="4" max="4" width="6.44166666666667" customWidth="1"/>
    <col min="5" max="5" width="11" customWidth="1"/>
    <col min="6" max="6" width="9.33333333333333" customWidth="1"/>
    <col min="7" max="7" width="9.66666666666667"/>
    <col min="8" max="8" width="8.33333333333333" customWidth="1"/>
    <col min="9" max="9" width="7.88333333333333" customWidth="1"/>
    <col min="10" max="10" width="8.66666666666667" customWidth="1"/>
    <col min="11" max="11" width="7" customWidth="1"/>
    <col min="12" max="12" width="9.89166666666667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4" customHeight="1" spans="1:13">
      <c r="A3" s="3">
        <v>1</v>
      </c>
      <c r="B3" s="4" t="s">
        <v>14</v>
      </c>
      <c r="C3" s="5">
        <v>3000</v>
      </c>
      <c r="D3" s="5">
        <v>1</v>
      </c>
      <c r="E3" s="6">
        <v>0</v>
      </c>
      <c r="F3" s="5">
        <v>70</v>
      </c>
      <c r="G3" s="5">
        <f>(C3+E3+F3)*D3</f>
        <v>3070</v>
      </c>
      <c r="H3" s="5">
        <f>G3*0.08</f>
        <v>245.6</v>
      </c>
      <c r="I3" s="5">
        <f>(G3+H3)*0.06</f>
        <v>198.936</v>
      </c>
      <c r="J3" s="5">
        <f>G3+H3+I3</f>
        <v>3514.536</v>
      </c>
      <c r="K3" s="5">
        <v>6</v>
      </c>
      <c r="L3" s="5">
        <f t="shared" ref="L3:L14" si="0">J3*K3</f>
        <v>21087.216</v>
      </c>
      <c r="M3" s="5"/>
    </row>
    <row r="4" ht="22" customHeight="1" spans="1:13">
      <c r="A4" s="3">
        <v>2</v>
      </c>
      <c r="B4" s="4" t="s">
        <v>15</v>
      </c>
      <c r="C4" s="5">
        <v>1880</v>
      </c>
      <c r="D4" s="5">
        <v>1</v>
      </c>
      <c r="E4" s="6">
        <v>0</v>
      </c>
      <c r="F4" s="5">
        <v>70</v>
      </c>
      <c r="G4" s="5">
        <f t="shared" ref="G4:G14" si="1">(C4+E4+F4)*D4</f>
        <v>1950</v>
      </c>
      <c r="H4" s="5">
        <f t="shared" ref="H4:H14" si="2">G4*0.08</f>
        <v>156</v>
      </c>
      <c r="I4" s="5">
        <f t="shared" ref="I4:I14" si="3">(G4+H4)*0.06</f>
        <v>126.36</v>
      </c>
      <c r="J4" s="5">
        <f t="shared" ref="J4:J14" si="4">G4+H4+I4</f>
        <v>2232.36</v>
      </c>
      <c r="K4" s="5">
        <v>6</v>
      </c>
      <c r="L4" s="5">
        <f t="shared" si="0"/>
        <v>13394.16</v>
      </c>
      <c r="M4" s="5"/>
    </row>
    <row r="5" ht="26" customHeight="1" spans="1:13">
      <c r="A5" s="3">
        <v>3</v>
      </c>
      <c r="B5" s="4" t="s">
        <v>16</v>
      </c>
      <c r="C5" s="5">
        <v>1880</v>
      </c>
      <c r="D5" s="5">
        <v>1</v>
      </c>
      <c r="E5" s="6">
        <v>0</v>
      </c>
      <c r="F5" s="5">
        <v>70</v>
      </c>
      <c r="G5" s="5">
        <f t="shared" si="1"/>
        <v>1950</v>
      </c>
      <c r="H5" s="5">
        <f t="shared" si="2"/>
        <v>156</v>
      </c>
      <c r="I5" s="5">
        <f t="shared" si="3"/>
        <v>126.36</v>
      </c>
      <c r="J5" s="5">
        <f t="shared" si="4"/>
        <v>2232.36</v>
      </c>
      <c r="K5" s="5">
        <v>6</v>
      </c>
      <c r="L5" s="5">
        <f t="shared" si="0"/>
        <v>13394.16</v>
      </c>
      <c r="M5" s="5"/>
    </row>
    <row r="6" ht="25" customHeight="1" spans="1:13">
      <c r="A6" s="3">
        <v>4</v>
      </c>
      <c r="B6" s="4" t="s">
        <v>17</v>
      </c>
      <c r="C6" s="5">
        <v>1880</v>
      </c>
      <c r="D6" s="5">
        <v>1</v>
      </c>
      <c r="E6" s="6">
        <v>0</v>
      </c>
      <c r="F6" s="5">
        <v>70</v>
      </c>
      <c r="G6" s="5">
        <f t="shared" si="1"/>
        <v>1950</v>
      </c>
      <c r="H6" s="5">
        <f t="shared" si="2"/>
        <v>156</v>
      </c>
      <c r="I6" s="5">
        <f t="shared" si="3"/>
        <v>126.36</v>
      </c>
      <c r="J6" s="5">
        <f t="shared" si="4"/>
        <v>2232.36</v>
      </c>
      <c r="K6" s="5">
        <v>6</v>
      </c>
      <c r="L6" s="5">
        <f t="shared" si="0"/>
        <v>13394.16</v>
      </c>
      <c r="M6" s="5"/>
    </row>
    <row r="7" ht="22" customHeight="1" spans="1:13">
      <c r="A7" s="3">
        <v>5</v>
      </c>
      <c r="B7" s="4" t="s">
        <v>18</v>
      </c>
      <c r="C7" s="5">
        <v>3050</v>
      </c>
      <c r="D7" s="5">
        <v>1</v>
      </c>
      <c r="E7" s="6">
        <v>1020</v>
      </c>
      <c r="F7" s="5">
        <v>0</v>
      </c>
      <c r="G7" s="5">
        <f t="shared" si="1"/>
        <v>4070</v>
      </c>
      <c r="H7" s="5">
        <f t="shared" si="2"/>
        <v>325.6</v>
      </c>
      <c r="I7" s="5">
        <f t="shared" si="3"/>
        <v>263.736</v>
      </c>
      <c r="J7" s="5">
        <f t="shared" si="4"/>
        <v>4659.336</v>
      </c>
      <c r="K7" s="5">
        <v>6</v>
      </c>
      <c r="L7" s="5">
        <f t="shared" si="0"/>
        <v>27956.016</v>
      </c>
      <c r="M7" s="5"/>
    </row>
    <row r="8" ht="24" customHeight="1" spans="1:13">
      <c r="A8" s="3">
        <v>6</v>
      </c>
      <c r="B8" s="4" t="s">
        <v>19</v>
      </c>
      <c r="C8" s="5">
        <v>3800</v>
      </c>
      <c r="D8" s="5">
        <v>1</v>
      </c>
      <c r="E8" s="6">
        <v>1020</v>
      </c>
      <c r="F8" s="5">
        <v>0</v>
      </c>
      <c r="G8" s="5">
        <f t="shared" si="1"/>
        <v>4820</v>
      </c>
      <c r="H8" s="5">
        <f t="shared" si="2"/>
        <v>385.6</v>
      </c>
      <c r="I8" s="5">
        <f t="shared" si="3"/>
        <v>312.336</v>
      </c>
      <c r="J8" s="5">
        <f t="shared" si="4"/>
        <v>5517.936</v>
      </c>
      <c r="K8" s="5">
        <v>6</v>
      </c>
      <c r="L8" s="5">
        <f t="shared" si="0"/>
        <v>33107.616</v>
      </c>
      <c r="M8" s="5"/>
    </row>
    <row r="9" ht="22" customHeight="1" spans="1:13">
      <c r="A9" s="3">
        <v>7</v>
      </c>
      <c r="B9" s="4" t="s">
        <v>20</v>
      </c>
      <c r="C9" s="5">
        <v>2200</v>
      </c>
      <c r="D9" s="5">
        <v>1</v>
      </c>
      <c r="E9" s="6">
        <v>0</v>
      </c>
      <c r="F9" s="5">
        <v>70</v>
      </c>
      <c r="G9" s="5">
        <f t="shared" si="1"/>
        <v>2270</v>
      </c>
      <c r="H9" s="5">
        <f t="shared" si="2"/>
        <v>181.6</v>
      </c>
      <c r="I9" s="5">
        <f t="shared" si="3"/>
        <v>147.096</v>
      </c>
      <c r="J9" s="5">
        <f t="shared" si="4"/>
        <v>2598.696</v>
      </c>
      <c r="K9" s="5">
        <v>6</v>
      </c>
      <c r="L9" s="5">
        <f t="shared" si="0"/>
        <v>15592.176</v>
      </c>
      <c r="M9" s="5"/>
    </row>
    <row r="10" ht="22" customHeight="1" spans="1:13">
      <c r="A10" s="3">
        <v>8</v>
      </c>
      <c r="B10" s="4" t="s">
        <v>21</v>
      </c>
      <c r="C10" s="5">
        <v>2000</v>
      </c>
      <c r="D10" s="5">
        <v>1</v>
      </c>
      <c r="E10" s="6">
        <v>0</v>
      </c>
      <c r="F10" s="5">
        <v>70</v>
      </c>
      <c r="G10" s="5">
        <f t="shared" si="1"/>
        <v>2070</v>
      </c>
      <c r="H10" s="5">
        <f t="shared" si="2"/>
        <v>165.6</v>
      </c>
      <c r="I10" s="5">
        <f t="shared" si="3"/>
        <v>134.136</v>
      </c>
      <c r="J10" s="5">
        <f t="shared" si="4"/>
        <v>2369.736</v>
      </c>
      <c r="K10" s="5">
        <v>6</v>
      </c>
      <c r="L10" s="5">
        <f t="shared" si="0"/>
        <v>14218.416</v>
      </c>
      <c r="M10" s="5"/>
    </row>
    <row r="11" ht="28" customHeight="1" spans="1:13">
      <c r="A11" s="3">
        <v>9</v>
      </c>
      <c r="B11" s="4" t="s">
        <v>22</v>
      </c>
      <c r="C11" s="5">
        <v>1880</v>
      </c>
      <c r="D11" s="5">
        <v>1</v>
      </c>
      <c r="E11" s="6">
        <v>0</v>
      </c>
      <c r="F11" s="5">
        <v>70</v>
      </c>
      <c r="G11" s="5">
        <f t="shared" si="1"/>
        <v>1950</v>
      </c>
      <c r="H11" s="5">
        <f t="shared" si="2"/>
        <v>156</v>
      </c>
      <c r="I11" s="5">
        <f t="shared" si="3"/>
        <v>126.36</v>
      </c>
      <c r="J11" s="5">
        <f t="shared" si="4"/>
        <v>2232.36</v>
      </c>
      <c r="K11" s="5">
        <v>6</v>
      </c>
      <c r="L11" s="5">
        <f t="shared" si="0"/>
        <v>13394.16</v>
      </c>
      <c r="M11" s="5"/>
    </row>
    <row r="12" ht="28" customHeight="1" spans="1:13">
      <c r="A12" s="3">
        <v>10</v>
      </c>
      <c r="B12" s="4" t="s">
        <v>23</v>
      </c>
      <c r="C12" s="5">
        <v>2400</v>
      </c>
      <c r="D12" s="5">
        <v>1</v>
      </c>
      <c r="E12" s="6">
        <v>0</v>
      </c>
      <c r="F12" s="5">
        <v>70</v>
      </c>
      <c r="G12" s="5">
        <f t="shared" si="1"/>
        <v>2470</v>
      </c>
      <c r="H12" s="5">
        <f t="shared" si="2"/>
        <v>197.6</v>
      </c>
      <c r="I12" s="5">
        <f t="shared" si="3"/>
        <v>160.056</v>
      </c>
      <c r="J12" s="5">
        <f t="shared" si="4"/>
        <v>2827.656</v>
      </c>
      <c r="K12" s="5">
        <v>6</v>
      </c>
      <c r="L12" s="5">
        <f t="shared" si="0"/>
        <v>16965.936</v>
      </c>
      <c r="M12" s="5"/>
    </row>
    <row r="13" ht="22" customHeight="1" spans="1:13">
      <c r="A13" s="3">
        <v>11</v>
      </c>
      <c r="B13" s="4" t="s">
        <v>24</v>
      </c>
      <c r="C13" s="5">
        <v>2200</v>
      </c>
      <c r="D13" s="5">
        <v>1</v>
      </c>
      <c r="E13" s="6">
        <v>0</v>
      </c>
      <c r="F13" s="5">
        <v>70</v>
      </c>
      <c r="G13" s="5">
        <f t="shared" si="1"/>
        <v>2270</v>
      </c>
      <c r="H13" s="5">
        <f t="shared" si="2"/>
        <v>181.6</v>
      </c>
      <c r="I13" s="5">
        <f t="shared" si="3"/>
        <v>147.096</v>
      </c>
      <c r="J13" s="5">
        <f t="shared" si="4"/>
        <v>2598.696</v>
      </c>
      <c r="K13" s="5">
        <v>6</v>
      </c>
      <c r="L13" s="5">
        <f t="shared" si="0"/>
        <v>15592.176</v>
      </c>
      <c r="M13" s="11"/>
    </row>
    <row r="14" ht="24" customHeight="1" spans="1:13">
      <c r="A14" s="3">
        <v>12</v>
      </c>
      <c r="B14" s="4" t="s">
        <v>25</v>
      </c>
      <c r="C14" s="5">
        <v>1880</v>
      </c>
      <c r="D14" s="5">
        <v>1</v>
      </c>
      <c r="E14" s="6">
        <v>0</v>
      </c>
      <c r="F14" s="5">
        <v>70</v>
      </c>
      <c r="G14" s="5">
        <f t="shared" si="1"/>
        <v>1950</v>
      </c>
      <c r="H14" s="5">
        <f t="shared" si="2"/>
        <v>156</v>
      </c>
      <c r="I14" s="5">
        <f t="shared" si="3"/>
        <v>126.36</v>
      </c>
      <c r="J14" s="5">
        <f t="shared" si="4"/>
        <v>2232.36</v>
      </c>
      <c r="K14" s="5">
        <v>6</v>
      </c>
      <c r="L14" s="5">
        <f t="shared" si="0"/>
        <v>13394.16</v>
      </c>
      <c r="M14" s="11"/>
    </row>
    <row r="15" ht="29" customHeight="1" spans="1:13">
      <c r="A15" s="3">
        <v>13</v>
      </c>
      <c r="B15" s="4" t="s">
        <v>26</v>
      </c>
      <c r="C15" s="5">
        <f t="shared" ref="C15:J15" si="5">SUM(C3:C14)</f>
        <v>28050</v>
      </c>
      <c r="D15" s="5">
        <f t="shared" si="5"/>
        <v>12</v>
      </c>
      <c r="E15" s="5">
        <f t="shared" si="5"/>
        <v>2040</v>
      </c>
      <c r="F15" s="5">
        <f t="shared" si="5"/>
        <v>700</v>
      </c>
      <c r="G15" s="5">
        <f t="shared" si="5"/>
        <v>30790</v>
      </c>
      <c r="H15" s="5">
        <f t="shared" si="5"/>
        <v>2463.2</v>
      </c>
      <c r="I15" s="5">
        <f t="shared" si="5"/>
        <v>1995.192</v>
      </c>
      <c r="J15" s="5">
        <f t="shared" si="5"/>
        <v>35248.392</v>
      </c>
      <c r="K15" s="5">
        <v>6</v>
      </c>
      <c r="L15" s="5">
        <v>211488</v>
      </c>
      <c r="M15" s="5"/>
    </row>
    <row r="16" ht="25" customHeight="1" spans="1:13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5" customHeight="1" spans="1:13">
      <c r="A17" s="8"/>
      <c r="B17" s="8"/>
      <c r="C17" s="8"/>
      <c r="D17" s="8"/>
      <c r="E17" s="8"/>
      <c r="F17" s="8"/>
      <c r="G17" s="8"/>
      <c r="H17" s="9" t="s">
        <v>28</v>
      </c>
      <c r="I17" s="12"/>
      <c r="J17" s="12"/>
      <c r="K17" s="12"/>
      <c r="L17" s="12"/>
      <c r="M17" s="13"/>
    </row>
    <row r="18" ht="24" customHeight="1" spans="8:12">
      <c r="H18" s="10"/>
      <c r="I18" s="14"/>
      <c r="J18" s="14"/>
      <c r="K18" s="14"/>
      <c r="L18" s="10"/>
    </row>
  </sheetData>
  <mergeCells count="4">
    <mergeCell ref="A1:M1"/>
    <mergeCell ref="A16:M16"/>
    <mergeCell ref="H17:L17"/>
    <mergeCell ref="I18:K18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L15" sqref="L15"/>
    </sheetView>
  </sheetViews>
  <sheetFormatPr defaultColWidth="9" defaultRowHeight="13.5"/>
  <cols>
    <col min="1" max="1" width="6.225" customWidth="1"/>
    <col min="2" max="2" width="14.4416666666667" customWidth="1"/>
    <col min="3" max="3" width="9.66666666666667"/>
    <col min="4" max="4" width="6.44166666666667" customWidth="1"/>
    <col min="5" max="5" width="11" customWidth="1"/>
    <col min="6" max="6" width="9.33333333333333" customWidth="1"/>
    <col min="7" max="7" width="9.66666666666667"/>
    <col min="8" max="8" width="8.33333333333333" customWidth="1"/>
    <col min="9" max="9" width="7.88333333333333" customWidth="1"/>
    <col min="10" max="10" width="8.66666666666667" customWidth="1"/>
    <col min="11" max="11" width="7" customWidth="1"/>
    <col min="12" max="12" width="9.89166666666667" customWidth="1"/>
  </cols>
  <sheetData>
    <row r="1" ht="25.5" spans="1:13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4" customHeight="1" spans="1:13">
      <c r="A3" s="3">
        <v>1</v>
      </c>
      <c r="B3" s="4" t="s">
        <v>14</v>
      </c>
      <c r="C3" s="5">
        <v>3000</v>
      </c>
      <c r="D3" s="5">
        <v>1</v>
      </c>
      <c r="E3" s="6">
        <v>0</v>
      </c>
      <c r="F3" s="5">
        <v>70</v>
      </c>
      <c r="G3" s="5">
        <f t="shared" ref="G3:G14" si="0">(C3+E3+F3)*D3</f>
        <v>3070</v>
      </c>
      <c r="H3" s="5">
        <f t="shared" ref="H3:H14" si="1">G3*0.08</f>
        <v>245.6</v>
      </c>
      <c r="I3" s="5">
        <f t="shared" ref="I3:I14" si="2">(G3+H3)*0.06</f>
        <v>198.936</v>
      </c>
      <c r="J3" s="5">
        <f t="shared" ref="J3:J14" si="3">G3+H3+I3</f>
        <v>3514.536</v>
      </c>
      <c r="K3" s="5">
        <v>3</v>
      </c>
      <c r="L3" s="5">
        <f t="shared" ref="L3:L14" si="4">J3*K3</f>
        <v>10543.608</v>
      </c>
      <c r="M3" s="5"/>
    </row>
    <row r="4" ht="22" customHeight="1" spans="1:13">
      <c r="A4" s="3">
        <v>2</v>
      </c>
      <c r="B4" s="4" t="s">
        <v>15</v>
      </c>
      <c r="C4" s="5">
        <v>1880</v>
      </c>
      <c r="D4" s="5">
        <v>1</v>
      </c>
      <c r="E4" s="6">
        <v>0</v>
      </c>
      <c r="F4" s="5">
        <v>70</v>
      </c>
      <c r="G4" s="5">
        <f t="shared" si="0"/>
        <v>1950</v>
      </c>
      <c r="H4" s="5">
        <f t="shared" si="1"/>
        <v>156</v>
      </c>
      <c r="I4" s="5">
        <f t="shared" si="2"/>
        <v>126.36</v>
      </c>
      <c r="J4" s="5">
        <f t="shared" si="3"/>
        <v>2232.36</v>
      </c>
      <c r="K4" s="5">
        <v>3</v>
      </c>
      <c r="L4" s="5">
        <f t="shared" si="4"/>
        <v>6697.08</v>
      </c>
      <c r="M4" s="5"/>
    </row>
    <row r="5" ht="26" customHeight="1" spans="1:13">
      <c r="A5" s="3">
        <v>3</v>
      </c>
      <c r="B5" s="4" t="s">
        <v>16</v>
      </c>
      <c r="C5" s="5">
        <v>1880</v>
      </c>
      <c r="D5" s="5">
        <v>1</v>
      </c>
      <c r="E5" s="6">
        <v>0</v>
      </c>
      <c r="F5" s="5">
        <v>70</v>
      </c>
      <c r="G5" s="5">
        <f t="shared" si="0"/>
        <v>1950</v>
      </c>
      <c r="H5" s="5">
        <f t="shared" si="1"/>
        <v>156</v>
      </c>
      <c r="I5" s="5">
        <f t="shared" si="2"/>
        <v>126.36</v>
      </c>
      <c r="J5" s="5">
        <f t="shared" si="3"/>
        <v>2232.36</v>
      </c>
      <c r="K5" s="5">
        <v>3</v>
      </c>
      <c r="L5" s="5">
        <f t="shared" si="4"/>
        <v>6697.08</v>
      </c>
      <c r="M5" s="5"/>
    </row>
    <row r="6" ht="25" customHeight="1" spans="1:13">
      <c r="A6" s="3">
        <v>4</v>
      </c>
      <c r="B6" s="4" t="s">
        <v>17</v>
      </c>
      <c r="C6" s="5">
        <v>1880</v>
      </c>
      <c r="D6" s="5">
        <v>1</v>
      </c>
      <c r="E6" s="6">
        <v>0</v>
      </c>
      <c r="F6" s="5">
        <v>70</v>
      </c>
      <c r="G6" s="5">
        <f t="shared" si="0"/>
        <v>1950</v>
      </c>
      <c r="H6" s="5">
        <f t="shared" si="1"/>
        <v>156</v>
      </c>
      <c r="I6" s="5">
        <f t="shared" si="2"/>
        <v>126.36</v>
      </c>
      <c r="J6" s="5">
        <f t="shared" si="3"/>
        <v>2232.36</v>
      </c>
      <c r="K6" s="5">
        <v>3</v>
      </c>
      <c r="L6" s="5">
        <f t="shared" si="4"/>
        <v>6697.08</v>
      </c>
      <c r="M6" s="5"/>
    </row>
    <row r="7" ht="22" customHeight="1" spans="1:13">
      <c r="A7" s="3">
        <v>5</v>
      </c>
      <c r="B7" s="4" t="s">
        <v>18</v>
      </c>
      <c r="C7" s="5">
        <v>3050</v>
      </c>
      <c r="D7" s="5">
        <v>1</v>
      </c>
      <c r="E7" s="6">
        <v>1088.9</v>
      </c>
      <c r="F7" s="5">
        <v>0</v>
      </c>
      <c r="G7" s="5">
        <f t="shared" si="0"/>
        <v>4138.9</v>
      </c>
      <c r="H7" s="5">
        <f t="shared" si="1"/>
        <v>331.112</v>
      </c>
      <c r="I7" s="5">
        <f t="shared" si="2"/>
        <v>268.20072</v>
      </c>
      <c r="J7" s="5">
        <f t="shared" si="3"/>
        <v>4738.21272</v>
      </c>
      <c r="K7" s="5">
        <v>3</v>
      </c>
      <c r="L7" s="5">
        <f t="shared" si="4"/>
        <v>14214.63816</v>
      </c>
      <c r="M7" s="5"/>
    </row>
    <row r="8" ht="24" customHeight="1" spans="1:13">
      <c r="A8" s="3">
        <v>6</v>
      </c>
      <c r="B8" s="4" t="s">
        <v>19</v>
      </c>
      <c r="C8" s="5">
        <v>3800</v>
      </c>
      <c r="D8" s="5">
        <v>1</v>
      </c>
      <c r="E8" s="6">
        <v>1088.9</v>
      </c>
      <c r="F8" s="5">
        <v>0</v>
      </c>
      <c r="G8" s="5">
        <f t="shared" si="0"/>
        <v>4888.9</v>
      </c>
      <c r="H8" s="5">
        <f t="shared" si="1"/>
        <v>391.112</v>
      </c>
      <c r="I8" s="5">
        <f t="shared" si="2"/>
        <v>316.80072</v>
      </c>
      <c r="J8" s="5">
        <f t="shared" si="3"/>
        <v>5596.81272</v>
      </c>
      <c r="K8" s="5">
        <v>3</v>
      </c>
      <c r="L8" s="5">
        <f t="shared" si="4"/>
        <v>16790.43816</v>
      </c>
      <c r="M8" s="5"/>
    </row>
    <row r="9" ht="22" customHeight="1" spans="1:13">
      <c r="A9" s="3">
        <v>7</v>
      </c>
      <c r="B9" s="4" t="s">
        <v>20</v>
      </c>
      <c r="C9" s="5">
        <v>2200</v>
      </c>
      <c r="D9" s="5">
        <v>1</v>
      </c>
      <c r="E9" s="6">
        <v>0</v>
      </c>
      <c r="F9" s="5">
        <v>70</v>
      </c>
      <c r="G9" s="5">
        <f t="shared" si="0"/>
        <v>2270</v>
      </c>
      <c r="H9" s="5">
        <f t="shared" si="1"/>
        <v>181.6</v>
      </c>
      <c r="I9" s="5">
        <f t="shared" si="2"/>
        <v>147.096</v>
      </c>
      <c r="J9" s="5">
        <f t="shared" si="3"/>
        <v>2598.696</v>
      </c>
      <c r="K9" s="5">
        <v>3</v>
      </c>
      <c r="L9" s="5">
        <f t="shared" si="4"/>
        <v>7796.088</v>
      </c>
      <c r="M9" s="5"/>
    </row>
    <row r="10" ht="22" customHeight="1" spans="1:13">
      <c r="A10" s="3">
        <v>8</v>
      </c>
      <c r="B10" s="4" t="s">
        <v>21</v>
      </c>
      <c r="C10" s="5">
        <v>2000</v>
      </c>
      <c r="D10" s="5">
        <v>1</v>
      </c>
      <c r="E10" s="6">
        <v>0</v>
      </c>
      <c r="F10" s="5">
        <v>70</v>
      </c>
      <c r="G10" s="5">
        <f t="shared" si="0"/>
        <v>2070</v>
      </c>
      <c r="H10" s="5">
        <f t="shared" si="1"/>
        <v>165.6</v>
      </c>
      <c r="I10" s="5">
        <f t="shared" si="2"/>
        <v>134.136</v>
      </c>
      <c r="J10" s="5">
        <f t="shared" si="3"/>
        <v>2369.736</v>
      </c>
      <c r="K10" s="5">
        <v>3</v>
      </c>
      <c r="L10" s="5">
        <f t="shared" si="4"/>
        <v>7109.208</v>
      </c>
      <c r="M10" s="5"/>
    </row>
    <row r="11" ht="28" customHeight="1" spans="1:13">
      <c r="A11" s="3">
        <v>9</v>
      </c>
      <c r="B11" s="4" t="s">
        <v>22</v>
      </c>
      <c r="C11" s="5">
        <v>1880</v>
      </c>
      <c r="D11" s="5">
        <v>1</v>
      </c>
      <c r="E11" s="6">
        <v>0</v>
      </c>
      <c r="F11" s="5">
        <v>70</v>
      </c>
      <c r="G11" s="5">
        <f t="shared" si="0"/>
        <v>1950</v>
      </c>
      <c r="H11" s="5">
        <f t="shared" si="1"/>
        <v>156</v>
      </c>
      <c r="I11" s="5">
        <f t="shared" si="2"/>
        <v>126.36</v>
      </c>
      <c r="J11" s="5">
        <f t="shared" si="3"/>
        <v>2232.36</v>
      </c>
      <c r="K11" s="5">
        <v>3</v>
      </c>
      <c r="L11" s="5">
        <f t="shared" si="4"/>
        <v>6697.08</v>
      </c>
      <c r="M11" s="5"/>
    </row>
    <row r="12" ht="28" customHeight="1" spans="1:13">
      <c r="A12" s="3">
        <v>10</v>
      </c>
      <c r="B12" s="4" t="s">
        <v>23</v>
      </c>
      <c r="C12" s="5">
        <v>2400</v>
      </c>
      <c r="D12" s="5">
        <v>1</v>
      </c>
      <c r="E12" s="6">
        <v>0</v>
      </c>
      <c r="F12" s="5">
        <v>70</v>
      </c>
      <c r="G12" s="5">
        <f t="shared" si="0"/>
        <v>2470</v>
      </c>
      <c r="H12" s="5">
        <f t="shared" si="1"/>
        <v>197.6</v>
      </c>
      <c r="I12" s="5">
        <f t="shared" si="2"/>
        <v>160.056</v>
      </c>
      <c r="J12" s="5">
        <f t="shared" si="3"/>
        <v>2827.656</v>
      </c>
      <c r="K12" s="5">
        <v>3</v>
      </c>
      <c r="L12" s="5">
        <f t="shared" si="4"/>
        <v>8482.968</v>
      </c>
      <c r="M12" s="5"/>
    </row>
    <row r="13" ht="22" customHeight="1" spans="1:13">
      <c r="A13" s="3">
        <v>11</v>
      </c>
      <c r="B13" s="4" t="s">
        <v>24</v>
      </c>
      <c r="C13" s="5">
        <v>2200</v>
      </c>
      <c r="D13" s="5">
        <v>1</v>
      </c>
      <c r="E13" s="6">
        <v>0</v>
      </c>
      <c r="F13" s="5">
        <v>70</v>
      </c>
      <c r="G13" s="5">
        <f t="shared" si="0"/>
        <v>2270</v>
      </c>
      <c r="H13" s="5">
        <f t="shared" si="1"/>
        <v>181.6</v>
      </c>
      <c r="I13" s="5">
        <f t="shared" si="2"/>
        <v>147.096</v>
      </c>
      <c r="J13" s="5">
        <f t="shared" si="3"/>
        <v>2598.696</v>
      </c>
      <c r="K13" s="5">
        <v>3</v>
      </c>
      <c r="L13" s="5">
        <f t="shared" si="4"/>
        <v>7796.088</v>
      </c>
      <c r="M13" s="11"/>
    </row>
    <row r="14" ht="24" customHeight="1" spans="1:13">
      <c r="A14" s="3">
        <v>12</v>
      </c>
      <c r="B14" s="4" t="s">
        <v>25</v>
      </c>
      <c r="C14" s="5">
        <v>1880</v>
      </c>
      <c r="D14" s="5">
        <v>1</v>
      </c>
      <c r="E14" s="6">
        <v>0</v>
      </c>
      <c r="F14" s="5">
        <v>70</v>
      </c>
      <c r="G14" s="5">
        <f t="shared" si="0"/>
        <v>1950</v>
      </c>
      <c r="H14" s="5">
        <f t="shared" si="1"/>
        <v>156</v>
      </c>
      <c r="I14" s="5">
        <f t="shared" si="2"/>
        <v>126.36</v>
      </c>
      <c r="J14" s="5">
        <f t="shared" si="3"/>
        <v>2232.36</v>
      </c>
      <c r="K14" s="5">
        <v>3</v>
      </c>
      <c r="L14" s="5">
        <f t="shared" si="4"/>
        <v>6697.08</v>
      </c>
      <c r="M14" s="11"/>
    </row>
    <row r="15" ht="29" customHeight="1" spans="1:13">
      <c r="A15" s="3">
        <v>13</v>
      </c>
      <c r="B15" s="4" t="s">
        <v>26</v>
      </c>
      <c r="C15" s="5">
        <f t="shared" ref="C15:J15" si="5">SUM(C3:C14)</f>
        <v>28050</v>
      </c>
      <c r="D15" s="5">
        <f t="shared" si="5"/>
        <v>12</v>
      </c>
      <c r="E15" s="5">
        <f t="shared" si="5"/>
        <v>2177.8</v>
      </c>
      <c r="F15" s="5">
        <f t="shared" si="5"/>
        <v>700</v>
      </c>
      <c r="G15" s="5">
        <f t="shared" si="5"/>
        <v>30927.8</v>
      </c>
      <c r="H15" s="5">
        <f t="shared" si="5"/>
        <v>2474.224</v>
      </c>
      <c r="I15" s="5">
        <f t="shared" si="5"/>
        <v>2004.12144</v>
      </c>
      <c r="J15" s="5">
        <f t="shared" si="5"/>
        <v>35406.14544</v>
      </c>
      <c r="K15" s="5">
        <v>3</v>
      </c>
      <c r="L15" s="5">
        <f>SUM(L3:L14)</f>
        <v>106218.43632</v>
      </c>
      <c r="M15" s="5"/>
    </row>
    <row r="16" ht="25" customHeight="1" spans="1:13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ht="25" customHeight="1" spans="1:13">
      <c r="A17" s="8"/>
      <c r="B17" s="8"/>
      <c r="C17" s="8"/>
      <c r="D17" s="8"/>
      <c r="E17" s="8"/>
      <c r="F17" s="8"/>
      <c r="G17" s="8"/>
      <c r="H17" s="9" t="s">
        <v>28</v>
      </c>
      <c r="I17" s="12"/>
      <c r="J17" s="12"/>
      <c r="K17" s="12"/>
      <c r="L17" s="12"/>
      <c r="M17" s="13"/>
    </row>
    <row r="18" ht="24" customHeight="1" spans="8:12">
      <c r="H18" s="10"/>
      <c r="I18" s="14"/>
      <c r="J18" s="14"/>
      <c r="K18" s="14"/>
      <c r="L18" s="10"/>
    </row>
  </sheetData>
  <mergeCells count="4">
    <mergeCell ref="A1:M1"/>
    <mergeCell ref="A16:M16"/>
    <mergeCell ref="H17:L17"/>
    <mergeCell ref="I18:K18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3" workbookViewId="0">
      <selection activeCell="N15" sqref="N15"/>
    </sheetView>
  </sheetViews>
  <sheetFormatPr defaultColWidth="9" defaultRowHeight="13.5"/>
  <cols>
    <col min="1" max="1" width="6.225" customWidth="1"/>
    <col min="2" max="2" width="14.4416666666667" customWidth="1"/>
    <col min="3" max="3" width="9.66666666666667"/>
    <col min="4" max="4" width="6.44166666666667" customWidth="1"/>
    <col min="5" max="5" width="11" customWidth="1"/>
    <col min="6" max="6" width="9.33333333333333" customWidth="1"/>
    <col min="7" max="7" width="9.66666666666667"/>
    <col min="8" max="8" width="8.33333333333333" customWidth="1"/>
    <col min="9" max="9" width="7.88333333333333" customWidth="1"/>
    <col min="10" max="10" width="8.66666666666667" customWidth="1"/>
    <col min="11" max="11" width="7" customWidth="1"/>
    <col min="12" max="12" width="9.89166666666667" customWidth="1"/>
  </cols>
  <sheetData>
    <row r="1" ht="25.5" spans="1:13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6.2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4" customHeight="1" spans="1:13">
      <c r="A3" s="3">
        <v>1</v>
      </c>
      <c r="B3" s="4" t="s">
        <v>14</v>
      </c>
      <c r="C3" s="5">
        <v>3000</v>
      </c>
      <c r="D3" s="5">
        <v>1</v>
      </c>
      <c r="E3" s="6">
        <v>0</v>
      </c>
      <c r="F3" s="5">
        <v>70</v>
      </c>
      <c r="G3" s="5">
        <f t="shared" ref="G3:G14" si="0">(C3+E3+F3)*D3</f>
        <v>3070</v>
      </c>
      <c r="H3" s="5">
        <f t="shared" ref="H3:H14" si="1">G3*0.08</f>
        <v>245.6</v>
      </c>
      <c r="I3" s="5">
        <f t="shared" ref="I3:I14" si="2">(G3+H3)*0.06</f>
        <v>198.936</v>
      </c>
      <c r="J3" s="5">
        <f t="shared" ref="J3:J14" si="3">G3+H3+I3</f>
        <v>3514.536</v>
      </c>
      <c r="K3" s="5">
        <v>3</v>
      </c>
      <c r="L3" s="5">
        <f>J3*K3</f>
        <v>10543.608</v>
      </c>
      <c r="M3" s="5"/>
    </row>
    <row r="4" ht="22" customHeight="1" spans="1:13">
      <c r="A4" s="3">
        <v>2</v>
      </c>
      <c r="B4" s="4" t="s">
        <v>15</v>
      </c>
      <c r="C4" s="5">
        <v>2120</v>
      </c>
      <c r="D4" s="5">
        <v>1</v>
      </c>
      <c r="E4" s="6">
        <v>0</v>
      </c>
      <c r="F4" s="5">
        <v>70</v>
      </c>
      <c r="G4" s="5">
        <f t="shared" si="0"/>
        <v>2190</v>
      </c>
      <c r="H4" s="5">
        <f t="shared" si="1"/>
        <v>175.2</v>
      </c>
      <c r="I4" s="5">
        <f t="shared" si="2"/>
        <v>141.912</v>
      </c>
      <c r="J4" s="5">
        <f t="shared" si="3"/>
        <v>2507.112</v>
      </c>
      <c r="K4" s="5">
        <v>3</v>
      </c>
      <c r="L4" s="5">
        <f t="shared" ref="L4:L14" si="4">J4*K4</f>
        <v>7521.336</v>
      </c>
      <c r="M4" s="5"/>
    </row>
    <row r="5" ht="26" customHeight="1" spans="1:13">
      <c r="A5" s="3">
        <v>3</v>
      </c>
      <c r="B5" s="4" t="s">
        <v>16</v>
      </c>
      <c r="C5" s="5">
        <v>2120</v>
      </c>
      <c r="D5" s="5">
        <v>1</v>
      </c>
      <c r="E5" s="6">
        <v>0</v>
      </c>
      <c r="F5" s="5">
        <v>70</v>
      </c>
      <c r="G5" s="5">
        <f t="shared" si="0"/>
        <v>2190</v>
      </c>
      <c r="H5" s="5">
        <f t="shared" si="1"/>
        <v>175.2</v>
      </c>
      <c r="I5" s="5">
        <f t="shared" si="2"/>
        <v>141.912</v>
      </c>
      <c r="J5" s="5">
        <f t="shared" si="3"/>
        <v>2507.112</v>
      </c>
      <c r="K5" s="5">
        <v>3</v>
      </c>
      <c r="L5" s="5">
        <f t="shared" si="4"/>
        <v>7521.336</v>
      </c>
      <c r="M5" s="5"/>
    </row>
    <row r="6" ht="25" customHeight="1" spans="1:13">
      <c r="A6" s="3">
        <v>4</v>
      </c>
      <c r="B6" s="4" t="s">
        <v>17</v>
      </c>
      <c r="C6" s="5">
        <v>2120</v>
      </c>
      <c r="D6" s="5">
        <v>1</v>
      </c>
      <c r="E6" s="6">
        <v>0</v>
      </c>
      <c r="F6" s="5">
        <v>70</v>
      </c>
      <c r="G6" s="5">
        <f t="shared" si="0"/>
        <v>2190</v>
      </c>
      <c r="H6" s="5">
        <f t="shared" si="1"/>
        <v>175.2</v>
      </c>
      <c r="I6" s="5">
        <f t="shared" si="2"/>
        <v>141.912</v>
      </c>
      <c r="J6" s="5">
        <f t="shared" si="3"/>
        <v>2507.112</v>
      </c>
      <c r="K6" s="5">
        <v>3</v>
      </c>
      <c r="L6" s="5">
        <f t="shared" si="4"/>
        <v>7521.336</v>
      </c>
      <c r="M6" s="5"/>
    </row>
    <row r="7" ht="22" customHeight="1" spans="1:13">
      <c r="A7" s="3">
        <v>5</v>
      </c>
      <c r="B7" s="4" t="s">
        <v>18</v>
      </c>
      <c r="C7" s="5">
        <v>3050</v>
      </c>
      <c r="D7" s="5">
        <v>1</v>
      </c>
      <c r="E7" s="6">
        <v>1088.9</v>
      </c>
      <c r="F7" s="5">
        <v>0</v>
      </c>
      <c r="G7" s="5">
        <f t="shared" si="0"/>
        <v>4138.9</v>
      </c>
      <c r="H7" s="5">
        <f t="shared" si="1"/>
        <v>331.112</v>
      </c>
      <c r="I7" s="5">
        <f t="shared" si="2"/>
        <v>268.20072</v>
      </c>
      <c r="J7" s="5">
        <f t="shared" si="3"/>
        <v>4738.21272</v>
      </c>
      <c r="K7" s="5">
        <v>3</v>
      </c>
      <c r="L7" s="5">
        <f t="shared" si="4"/>
        <v>14214.63816</v>
      </c>
      <c r="M7" s="5"/>
    </row>
    <row r="8" ht="24" customHeight="1" spans="1:13">
      <c r="A8" s="3">
        <v>6</v>
      </c>
      <c r="B8" s="4" t="s">
        <v>19</v>
      </c>
      <c r="C8" s="5">
        <v>3800</v>
      </c>
      <c r="D8" s="5">
        <v>1</v>
      </c>
      <c r="E8" s="6">
        <v>1088.9</v>
      </c>
      <c r="F8" s="5">
        <v>0</v>
      </c>
      <c r="G8" s="5">
        <f t="shared" si="0"/>
        <v>4888.9</v>
      </c>
      <c r="H8" s="5">
        <f t="shared" si="1"/>
        <v>391.112</v>
      </c>
      <c r="I8" s="5">
        <f t="shared" si="2"/>
        <v>316.80072</v>
      </c>
      <c r="J8" s="5">
        <f t="shared" si="3"/>
        <v>5596.81272</v>
      </c>
      <c r="K8" s="5">
        <v>3</v>
      </c>
      <c r="L8" s="5">
        <f t="shared" si="4"/>
        <v>16790.43816</v>
      </c>
      <c r="M8" s="5"/>
    </row>
    <row r="9" ht="22" customHeight="1" spans="1:13">
      <c r="A9" s="3">
        <v>7</v>
      </c>
      <c r="B9" s="4" t="s">
        <v>20</v>
      </c>
      <c r="C9" s="5">
        <v>2200</v>
      </c>
      <c r="D9" s="5">
        <v>1</v>
      </c>
      <c r="E9" s="6">
        <v>0</v>
      </c>
      <c r="F9" s="5">
        <v>70</v>
      </c>
      <c r="G9" s="5">
        <f t="shared" si="0"/>
        <v>2270</v>
      </c>
      <c r="H9" s="5">
        <f t="shared" si="1"/>
        <v>181.6</v>
      </c>
      <c r="I9" s="5">
        <f t="shared" si="2"/>
        <v>147.096</v>
      </c>
      <c r="J9" s="5">
        <f t="shared" si="3"/>
        <v>2598.696</v>
      </c>
      <c r="K9" s="5">
        <v>3</v>
      </c>
      <c r="L9" s="5">
        <f t="shared" si="4"/>
        <v>7796.088</v>
      </c>
      <c r="M9" s="5"/>
    </row>
    <row r="10" ht="22" customHeight="1" spans="1:13">
      <c r="A10" s="3">
        <v>8</v>
      </c>
      <c r="B10" s="4" t="s">
        <v>21</v>
      </c>
      <c r="C10" s="5">
        <v>2120</v>
      </c>
      <c r="D10" s="5">
        <v>1</v>
      </c>
      <c r="E10" s="6">
        <v>0</v>
      </c>
      <c r="F10" s="5">
        <v>70</v>
      </c>
      <c r="G10" s="5">
        <f t="shared" si="0"/>
        <v>2190</v>
      </c>
      <c r="H10" s="5">
        <f t="shared" si="1"/>
        <v>175.2</v>
      </c>
      <c r="I10" s="5">
        <f t="shared" si="2"/>
        <v>141.912</v>
      </c>
      <c r="J10" s="5">
        <f t="shared" si="3"/>
        <v>2507.112</v>
      </c>
      <c r="K10" s="5">
        <v>3</v>
      </c>
      <c r="L10" s="5">
        <f t="shared" si="4"/>
        <v>7521.336</v>
      </c>
      <c r="M10" s="5"/>
    </row>
    <row r="11" ht="28" customHeight="1" spans="1:13">
      <c r="A11" s="3">
        <v>9</v>
      </c>
      <c r="B11" s="4" t="s">
        <v>22</v>
      </c>
      <c r="C11" s="5">
        <v>2120</v>
      </c>
      <c r="D11" s="5">
        <v>1</v>
      </c>
      <c r="E11" s="6">
        <v>0</v>
      </c>
      <c r="F11" s="5">
        <v>70</v>
      </c>
      <c r="G11" s="5">
        <f t="shared" si="0"/>
        <v>2190</v>
      </c>
      <c r="H11" s="5">
        <f t="shared" si="1"/>
        <v>175.2</v>
      </c>
      <c r="I11" s="5">
        <f t="shared" si="2"/>
        <v>141.912</v>
      </c>
      <c r="J11" s="5">
        <f t="shared" si="3"/>
        <v>2507.112</v>
      </c>
      <c r="K11" s="5">
        <v>3</v>
      </c>
      <c r="L11" s="5">
        <f t="shared" si="4"/>
        <v>7521.336</v>
      </c>
      <c r="M11" s="5"/>
    </row>
    <row r="12" ht="28" customHeight="1" spans="1:13">
      <c r="A12" s="3">
        <v>10</v>
      </c>
      <c r="B12" s="4" t="s">
        <v>23</v>
      </c>
      <c r="C12" s="5">
        <v>2400</v>
      </c>
      <c r="D12" s="5">
        <v>1</v>
      </c>
      <c r="E12" s="6">
        <v>0</v>
      </c>
      <c r="F12" s="5">
        <v>70</v>
      </c>
      <c r="G12" s="5">
        <f t="shared" si="0"/>
        <v>2470</v>
      </c>
      <c r="H12" s="5">
        <f t="shared" si="1"/>
        <v>197.6</v>
      </c>
      <c r="I12" s="5">
        <f t="shared" si="2"/>
        <v>160.056</v>
      </c>
      <c r="J12" s="5">
        <f t="shared" si="3"/>
        <v>2827.656</v>
      </c>
      <c r="K12" s="5">
        <v>3</v>
      </c>
      <c r="L12" s="5">
        <f t="shared" si="4"/>
        <v>8482.968</v>
      </c>
      <c r="M12" s="5"/>
    </row>
    <row r="13" ht="22" customHeight="1" spans="1:13">
      <c r="A13" s="3">
        <v>11</v>
      </c>
      <c r="B13" s="4" t="s">
        <v>24</v>
      </c>
      <c r="C13" s="5">
        <v>2200</v>
      </c>
      <c r="D13" s="5">
        <v>1</v>
      </c>
      <c r="E13" s="6">
        <v>0</v>
      </c>
      <c r="F13" s="5">
        <v>70</v>
      </c>
      <c r="G13" s="5">
        <f t="shared" si="0"/>
        <v>2270</v>
      </c>
      <c r="H13" s="5">
        <f t="shared" si="1"/>
        <v>181.6</v>
      </c>
      <c r="I13" s="5">
        <f t="shared" si="2"/>
        <v>147.096</v>
      </c>
      <c r="J13" s="5">
        <f t="shared" si="3"/>
        <v>2598.696</v>
      </c>
      <c r="K13" s="5">
        <v>3</v>
      </c>
      <c r="L13" s="5">
        <f t="shared" si="4"/>
        <v>7796.088</v>
      </c>
      <c r="M13" s="11"/>
    </row>
    <row r="14" ht="24" customHeight="1" spans="1:13">
      <c r="A14" s="3">
        <v>12</v>
      </c>
      <c r="B14" s="4" t="s">
        <v>25</v>
      </c>
      <c r="C14" s="5">
        <v>1880</v>
      </c>
      <c r="D14" s="5">
        <v>1</v>
      </c>
      <c r="E14" s="6">
        <v>0</v>
      </c>
      <c r="F14" s="5">
        <v>70</v>
      </c>
      <c r="G14" s="5">
        <f t="shared" si="0"/>
        <v>1950</v>
      </c>
      <c r="H14" s="5">
        <f t="shared" si="1"/>
        <v>156</v>
      </c>
      <c r="I14" s="5">
        <f t="shared" si="2"/>
        <v>126.36</v>
      </c>
      <c r="J14" s="5">
        <f t="shared" si="3"/>
        <v>2232.36</v>
      </c>
      <c r="K14" s="5">
        <v>3</v>
      </c>
      <c r="L14" s="5">
        <f t="shared" si="4"/>
        <v>6697.08</v>
      </c>
      <c r="M14" s="11"/>
    </row>
    <row r="15" ht="29" customHeight="1" spans="1:13">
      <c r="A15" s="3">
        <v>13</v>
      </c>
      <c r="B15" s="4" t="s">
        <v>26</v>
      </c>
      <c r="C15" s="5">
        <f t="shared" ref="C15:J15" si="5">SUM(C3:C14)</f>
        <v>29130</v>
      </c>
      <c r="D15" s="5">
        <f t="shared" si="5"/>
        <v>12</v>
      </c>
      <c r="E15" s="5">
        <f t="shared" si="5"/>
        <v>2177.8</v>
      </c>
      <c r="F15" s="5">
        <f t="shared" si="5"/>
        <v>700</v>
      </c>
      <c r="G15" s="5">
        <f t="shared" si="5"/>
        <v>32007.8</v>
      </c>
      <c r="H15" s="5">
        <f t="shared" si="5"/>
        <v>2560.624</v>
      </c>
      <c r="I15" s="5">
        <f t="shared" si="5"/>
        <v>2074.10544</v>
      </c>
      <c r="J15" s="5">
        <f t="shared" si="5"/>
        <v>36642.52944</v>
      </c>
      <c r="K15" s="5">
        <v>3</v>
      </c>
      <c r="L15" s="5">
        <v>109929</v>
      </c>
      <c r="M15" s="5"/>
    </row>
    <row r="16" ht="43" customHeight="1" spans="1:13">
      <c r="A16" s="7" t="s">
        <v>32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ht="25" customHeight="1" spans="1:13">
      <c r="A17" s="8"/>
      <c r="B17" s="8"/>
      <c r="C17" s="8"/>
      <c r="D17" s="8"/>
      <c r="E17" s="8"/>
      <c r="F17" s="8"/>
      <c r="G17" s="8"/>
      <c r="H17" s="9" t="s">
        <v>28</v>
      </c>
      <c r="I17" s="12"/>
      <c r="J17" s="12"/>
      <c r="K17" s="12"/>
      <c r="L17" s="12"/>
      <c r="M17" s="13"/>
    </row>
    <row r="18" ht="24" customHeight="1" spans="8:12">
      <c r="H18" s="10"/>
      <c r="I18" s="14"/>
      <c r="J18" s="14"/>
      <c r="K18" s="14"/>
      <c r="L18" s="10"/>
    </row>
  </sheetData>
  <mergeCells count="4">
    <mergeCell ref="A1:M1"/>
    <mergeCell ref="A16:M16"/>
    <mergeCell ref="H17:L17"/>
    <mergeCell ref="I18:K18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1-6</vt:lpstr>
      <vt:lpstr>7-9</vt:lpstr>
      <vt:lpstr>10-12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蒋龙</cp:lastModifiedBy>
  <dcterms:created xsi:type="dcterms:W3CDTF">2022-05-25T12:34:00Z</dcterms:created>
  <dcterms:modified xsi:type="dcterms:W3CDTF">2024-09-26T06:05:04Z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1A361B40D8E74325B3285647B87C46F9</vt:lpwstr>
  </property>
  <property fmtid="{D5CDD505-2E9C-101B-9397-08002B2CF9AE}" pid="3" name="KSOProductBuildVer">
    <vt:lpwstr>2052-12.1.0.16388</vt:lpwstr>
  </property>
</Properties>
</file>