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6" name="ID_7C138837DEB54750944CE5D5F9542E0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91675" y="2565400"/>
          <a:ext cx="3971925" cy="42672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" name="ID_2254A33C54DC456AB6C5CF21D1E92CC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91675" y="1676400"/>
          <a:ext cx="3990975" cy="14192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" name="ID_88889D11D40D41A18DBA9D7AF0AEBD4C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591675" y="787400"/>
          <a:ext cx="3495675" cy="34290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C4A12F982F2448E79F2471F733EF1A4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91675" y="3898900"/>
          <a:ext cx="3381375" cy="28098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" name="ID_49670B0F67D24976A303204B678EA58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591675" y="2120900"/>
          <a:ext cx="4086225" cy="16287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" name="ID_3F3B24F056A84E22A89D27661A367BB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591675" y="1231900"/>
          <a:ext cx="3476625" cy="36099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0" name="ID_0DDA994719BA4241A4042D3C83F44B0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0196195" y="3130550"/>
          <a:ext cx="4962525" cy="37338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BE951DEB3D2B43F8B2B111FBAA14C0FF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0196195" y="3549650"/>
          <a:ext cx="4333875" cy="34956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F3A1189A237D47EFA612FB82CD738390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9591675" y="4343400"/>
          <a:ext cx="3152775" cy="30575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2580CA6D4D7B42EBBA784C2E8E3A8579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9591675" y="5232400"/>
          <a:ext cx="4143375" cy="52197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<sst xmlns="http://schemas.openxmlformats.org/spreadsheetml/2006/main" count="45" uniqueCount="37">
  <si>
    <t>杭州钱塘新区城市发展集团有限公司清单</t>
  </si>
  <si>
    <t>序列</t>
  </si>
  <si>
    <t>类别</t>
  </si>
  <si>
    <t>品牌</t>
  </si>
  <si>
    <t>详细型号</t>
  </si>
  <si>
    <t>数量</t>
  </si>
  <si>
    <t>单价</t>
  </si>
  <si>
    <t>总价</t>
  </si>
  <si>
    <t>备注</t>
  </si>
  <si>
    <t>摄像头</t>
  </si>
  <si>
    <t>海康</t>
  </si>
  <si>
    <t>海康威视 监控摄像头 300万全彩POE版IPC-T13HV3-LA 2.8MM焦距</t>
  </si>
  <si>
    <t>红外</t>
  </si>
  <si>
    <t>海康威视 监控摄像头 200万监控器拾音 红外夜视可录音 T12HV3-IA 2.8MM</t>
  </si>
  <si>
    <t>录像存储主机</t>
  </si>
  <si>
    <t>海康威视 硬盘录像机8路双盘位 DS-7808N-Q2 智能报警主机</t>
  </si>
  <si>
    <t>POE交换机</t>
  </si>
  <si>
    <t>海康威视 5口千兆交换机 DS-3E0505P-E</t>
  </si>
  <si>
    <t>监控显示器</t>
  </si>
  <si>
    <t>海康威视 监控显示器 22英寸1080P DS-D5022FQ-NA</t>
  </si>
  <si>
    <t>红外幕帘探测器</t>
  </si>
  <si>
    <t>海康威视 吸顶红外幕帘探测器 DS-RDC5NC-EG2</t>
  </si>
  <si>
    <t>报警键盘</t>
  </si>
  <si>
    <t>海康威视 网络报警 DS-RK-LRT控制键盘</t>
  </si>
  <si>
    <t>机柜</t>
  </si>
  <si>
    <t>萤石海康 网络机柜 超厚9U温控风扇600宽450深500高黑色钢化玻璃门</t>
  </si>
  <si>
    <t>报警喇叭</t>
  </si>
  <si>
    <t>海康威视 有线警号 DS-RS1-R12v声光报警喇叭</t>
  </si>
  <si>
    <t>监控硬盘</t>
  </si>
  <si>
    <t>希捷</t>
  </si>
  <si>
    <t>ST6000VX009/6TB</t>
  </si>
  <si>
    <t>品牌防盗门</t>
  </si>
  <si>
    <t>鑫百达</t>
  </si>
  <si>
    <t>鑫百达 防盗门 锌合金门隔音 2050*860/960mm</t>
  </si>
  <si>
    <t>要求：带门框1100*2150内径 990*2090。带安装</t>
  </si>
  <si>
    <t>特别提醒</t>
  </si>
  <si>
    <t>录像存储主机、POE交换机、监控显示器、机柜等需装在21楼，摄像头等装在19楼，楼层内有内网相连。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</si>
</sst>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177" fontId="0" fillId="2" borderId="3" xfId="0" applyNumberFormat="1" applyFont="1" applyFill="1" applyBorder="1" applyAlignment="1">
      <alignment horizontal="center" vertical="center" wrapText="1"/>
    </xf>
    <xf numFmtId="177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vertical="center" wrapText="1"/>
    </xf>
    <xf numFmtId="177" fontId="0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177" fontId="0" fillId="0" borderId="3" xfId="0" applyNumberFormat="1" applyFont="1" applyFill="1" applyBorder="1" applyAlignment="1">
      <alignment horizontal="center" vertical="center"/>
    </xf>
    <xf numFmtId="0" fontId="3" fillId="0" borderId="3" xfId="10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5" fillId="0" borderId="3" xfId="10" applyFont="1" applyBorder="1" applyAlignment="1">
      <alignment horizontal="left" vertical="center" wrapText="1"/>
    </xf>
    <xf numFmtId="0" fontId="4" fillId="4" borderId="3" xfId="0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png"/><Relationship Id="rId8" Type="http://schemas.openxmlformats.org/officeDocument/2006/relationships/image" Target="media/image8.png"/><Relationship Id="rId7" Type="http://schemas.openxmlformats.org/officeDocument/2006/relationships/image" Target="media/image7.png"/><Relationship Id="rId6" Type="http://schemas.openxmlformats.org/officeDocument/2006/relationships/image" Target="media/image6.png"/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0" Type="http://schemas.openxmlformats.org/officeDocument/2006/relationships/image" Target="media/image10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K11" sqref="K11"/>
    </sheetView>
  </sheetViews>
  <sheetFormatPr defaultColWidth="9" defaultRowHeight="13.5"/>
  <cols>
    <col min="1" max="1" width="5.125" style="1" customWidth="1"/>
    <col min="2" max="2" width="15" style="1" customWidth="1"/>
    <col min="3" max="3" width="7" style="1" customWidth="1"/>
    <col min="4" max="4" width="37.75" style="1" customWidth="1"/>
    <col min="5" max="5" width="5.125" style="1" customWidth="1"/>
    <col min="6" max="7" width="9.375" style="1" customWidth="1"/>
    <col min="8" max="8" width="37.125" style="1" customWidth="1"/>
    <col min="9" max="9" width="17.8166666666667" style="1" customWidth="1"/>
    <col min="10" max="16384" width="9" style="1"/>
  </cols>
  <sheetData>
    <row r="1" s="1" customFormat="1" ht="27" spans="1:8">
      <c r="A1" s="2" t="s">
        <v>0</v>
      </c>
      <c r="B1" s="3"/>
      <c r="C1" s="3"/>
      <c r="D1" s="4"/>
      <c r="E1" s="3"/>
      <c r="F1" s="5"/>
      <c r="G1" s="5"/>
      <c r="H1" s="6"/>
    </row>
    <row r="2" s="1" customFormat="1" ht="35" customHeight="1" spans="1:8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1" t="s">
        <v>8</v>
      </c>
    </row>
    <row r="3" s="1" customFormat="1" ht="35" customHeight="1" spans="1:9">
      <c r="A3" s="12">
        <v>1</v>
      </c>
      <c r="B3" s="13" t="s">
        <v>9</v>
      </c>
      <c r="C3" s="13" t="s">
        <v>10</v>
      </c>
      <c r="D3" s="14" t="s">
        <v>11</v>
      </c>
      <c r="E3" s="15">
        <v>1</v>
      </c>
      <c r="F3" s="16"/>
      <c r="G3" s="16"/>
      <c r="H3" s="17"/>
      <c r="I3" s="29" t="str">
        <f>_xlfn.DISPIMG("ID_88889D11D40D41A18DBA9D7AF0AEBD4C",1)</f>
        <v>=DISPIMG("ID_88889D11D40D41A18DBA9D7AF0AEBD4C",1)</v>
      </c>
    </row>
    <row r="4" s="1" customFormat="1" ht="35" customHeight="1" spans="1:9">
      <c r="A4" s="12">
        <v>2</v>
      </c>
      <c r="B4" s="13" t="s">
        <v>12</v>
      </c>
      <c r="C4" s="13" t="s">
        <v>10</v>
      </c>
      <c r="D4" s="18" t="s">
        <v>13</v>
      </c>
      <c r="E4" s="19">
        <v>1</v>
      </c>
      <c r="F4" s="16"/>
      <c r="G4" s="16"/>
      <c r="H4" s="17"/>
      <c r="I4" s="29" t="str">
        <f>_xlfn.DISPIMG("ID_3F3B24F056A84E22A89D27661A367BB5",1)</f>
        <v>=DISPIMG("ID_3F3B24F056A84E22A89D27661A367BB5",1)</v>
      </c>
    </row>
    <row r="5" s="1" customFormat="1" ht="35" customHeight="1" spans="1:9">
      <c r="A5" s="12">
        <v>3</v>
      </c>
      <c r="B5" s="13" t="s">
        <v>14</v>
      </c>
      <c r="C5" s="13" t="s">
        <v>10</v>
      </c>
      <c r="D5" s="14" t="s">
        <v>15</v>
      </c>
      <c r="E5" s="19">
        <v>1</v>
      </c>
      <c r="F5" s="16"/>
      <c r="G5" s="16"/>
      <c r="H5" s="17"/>
      <c r="I5" s="29" t="str">
        <f>_xlfn.DISPIMG("ID_2254A33C54DC456AB6C5CF21D1E92CCA",1)</f>
        <v>=DISPIMG("ID_2254A33C54DC456AB6C5CF21D1E92CCA",1)</v>
      </c>
    </row>
    <row r="6" s="1" customFormat="1" ht="35" customHeight="1" spans="1:9">
      <c r="A6" s="12">
        <v>4</v>
      </c>
      <c r="B6" s="13" t="s">
        <v>16</v>
      </c>
      <c r="C6" s="13" t="s">
        <v>10</v>
      </c>
      <c r="D6" s="14" t="s">
        <v>17</v>
      </c>
      <c r="E6" s="19">
        <v>1</v>
      </c>
      <c r="F6" s="16"/>
      <c r="G6" s="16"/>
      <c r="H6" s="17"/>
      <c r="I6" s="29" t="str">
        <f>_xlfn.DISPIMG("ID_49670B0F67D24976A303204B678EA589",1)</f>
        <v>=DISPIMG("ID_49670B0F67D24976A303204B678EA589",1)</v>
      </c>
    </row>
    <row r="7" s="1" customFormat="1" ht="35" customHeight="1" spans="1:9">
      <c r="A7" s="12">
        <v>5</v>
      </c>
      <c r="B7" s="13" t="s">
        <v>18</v>
      </c>
      <c r="C7" s="13" t="s">
        <v>10</v>
      </c>
      <c r="D7" s="14" t="s">
        <v>19</v>
      </c>
      <c r="E7" s="19">
        <v>1</v>
      </c>
      <c r="F7" s="16"/>
      <c r="G7" s="16"/>
      <c r="H7" s="17"/>
      <c r="I7" s="29" t="str">
        <f>_xlfn.DISPIMG("ID_7C138837DEB54750944CE5D5F9542E0B",1)</f>
        <v>=DISPIMG("ID_7C138837DEB54750944CE5D5F9542E0B",1)</v>
      </c>
    </row>
    <row r="8" s="1" customFormat="1" ht="35" customHeight="1" spans="1:9">
      <c r="A8" s="12">
        <v>6</v>
      </c>
      <c r="B8" s="13" t="s">
        <v>20</v>
      </c>
      <c r="C8" s="13" t="s">
        <v>10</v>
      </c>
      <c r="D8" s="14" t="s">
        <v>21</v>
      </c>
      <c r="E8" s="19">
        <v>1</v>
      </c>
      <c r="F8" s="16"/>
      <c r="G8" s="16"/>
      <c r="H8" s="20"/>
      <c r="I8" s="29" t="str">
        <f>_xlfn.DISPIMG("ID_0DDA994719BA4241A4042D3C83F44B06",1)</f>
        <v>=DISPIMG("ID_0DDA994719BA4241A4042D3C83F44B06",1)</v>
      </c>
    </row>
    <row r="9" s="1" customFormat="1" ht="35" customHeight="1" spans="1:9">
      <c r="A9" s="12">
        <v>7</v>
      </c>
      <c r="B9" s="13" t="s">
        <v>22</v>
      </c>
      <c r="C9" s="13" t="s">
        <v>10</v>
      </c>
      <c r="D9" s="14" t="s">
        <v>23</v>
      </c>
      <c r="E9" s="19">
        <v>1</v>
      </c>
      <c r="F9" s="16"/>
      <c r="G9" s="16"/>
      <c r="H9" s="20"/>
      <c r="I9" s="29" t="str">
        <f>_xlfn.DISPIMG("ID_BE951DEB3D2B43F8B2B111FBAA14C0FF",1)</f>
        <v>=DISPIMG("ID_BE951DEB3D2B43F8B2B111FBAA14C0FF",1)</v>
      </c>
    </row>
    <row r="10" s="1" customFormat="1" ht="35" customHeight="1" spans="1:9">
      <c r="A10" s="12">
        <v>8</v>
      </c>
      <c r="B10" s="13" t="s">
        <v>24</v>
      </c>
      <c r="C10" s="13" t="s">
        <v>10</v>
      </c>
      <c r="D10" s="14" t="s">
        <v>25</v>
      </c>
      <c r="E10" s="19">
        <v>1</v>
      </c>
      <c r="F10" s="16"/>
      <c r="G10" s="16"/>
      <c r="H10" s="20"/>
      <c r="I10" s="29" t="str">
        <f>_xlfn.DISPIMG("ID_C4A12F982F2448E79F2471F733EF1A46",1)</f>
        <v>=DISPIMG("ID_C4A12F982F2448E79F2471F733EF1A46",1)</v>
      </c>
    </row>
    <row r="11" s="1" customFormat="1" ht="35" customHeight="1" spans="1:9">
      <c r="A11" s="12">
        <v>9</v>
      </c>
      <c r="B11" s="13" t="s">
        <v>26</v>
      </c>
      <c r="C11" s="13" t="s">
        <v>10</v>
      </c>
      <c r="D11" s="14" t="s">
        <v>27</v>
      </c>
      <c r="E11" s="19">
        <v>1</v>
      </c>
      <c r="F11" s="16"/>
      <c r="G11" s="16"/>
      <c r="H11" s="20"/>
      <c r="I11" s="29" t="str">
        <f>_xlfn.DISPIMG("ID_F3A1189A237D47EFA612FB82CD738390",1)</f>
        <v>=DISPIMG("ID_F3A1189A237D47EFA612FB82CD738390",1)</v>
      </c>
    </row>
    <row r="12" s="1" customFormat="1" ht="35" customHeight="1" spans="1:9">
      <c r="A12" s="12">
        <v>10</v>
      </c>
      <c r="B12" s="13" t="s">
        <v>28</v>
      </c>
      <c r="C12" s="13" t="s">
        <v>29</v>
      </c>
      <c r="D12" s="14" t="s">
        <v>30</v>
      </c>
      <c r="E12" s="19">
        <v>1</v>
      </c>
      <c r="F12" s="16"/>
      <c r="G12" s="16"/>
      <c r="H12" s="20"/>
      <c r="I12" s="30"/>
    </row>
    <row r="13" s="1" customFormat="1" ht="35" customHeight="1" spans="1:9">
      <c r="A13" s="12">
        <v>11</v>
      </c>
      <c r="B13" s="21" t="s">
        <v>31</v>
      </c>
      <c r="C13" s="21" t="s">
        <v>32</v>
      </c>
      <c r="D13" s="22" t="s">
        <v>33</v>
      </c>
      <c r="E13" s="23">
        <v>1</v>
      </c>
      <c r="F13" s="24"/>
      <c r="G13" s="24"/>
      <c r="H13" s="25" t="s">
        <v>34</v>
      </c>
      <c r="I13" s="31" t="str">
        <f>_xlfn.DISPIMG("ID_2580CA6D4D7B42EBBA784C2E8E3A8579",1)</f>
        <v>=DISPIMG("ID_2580CA6D4D7B42EBBA784C2E8E3A8579",1)</v>
      </c>
    </row>
    <row r="14" s="1" customFormat="1" ht="72" customHeight="1" spans="1:9">
      <c r="A14" s="12">
        <v>12</v>
      </c>
      <c r="B14" s="26"/>
      <c r="C14" s="26"/>
      <c r="D14" s="26"/>
      <c r="E14" s="26"/>
      <c r="F14" s="26"/>
      <c r="G14" s="27" t="s">
        <v>35</v>
      </c>
      <c r="H14" s="28" t="s">
        <v>36</v>
      </c>
      <c r="I14" s="3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443991229</dc:creator>
  <cp:lastModifiedBy>443991229</cp:lastModifiedBy>
  <dcterms:created xsi:type="dcterms:W3CDTF">2025-03-27T07:26:00Z</dcterms:created>
  <dcterms:modified xsi:type="dcterms:W3CDTF">2025-03-27T07:35:16Z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D9F73EDBA74C4AEEA4A43CD85181C0B0</vt:lpwstr>
  </property>
  <property fmtid="{D5CDD505-2E9C-101B-9397-08002B2CF9AE}" pid="3" name="KSOProductBuildVer">
    <vt:lpwstr>2052-11.8.2.12085</vt:lpwstr>
  </property>
</Properties>
</file>