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00" windowHeight="9420" tabRatio="834" firstSheet="2" activeTab="2"/>
  </bookViews>
  <sheets>
    <sheet name="报价规范" sheetId="8" state="hidden" r:id="rId1"/>
    <sheet name="附表3-2020执业医师通关包-产品组合明细--已下线" sheetId="28" state="hidden" r:id="rId2"/>
    <sheet name="附表5-医视在线培训平台服务明细" sheetId="29" r:id="rId3"/>
  </sheets>
  <calcPr calcId="144525"/>
</workbook>
</file>

<file path=xl/sharedStrings.xml><?xml version="1.0" encoding="utf-8"?>
<sst xmlns="http://schemas.openxmlformats.org/spreadsheetml/2006/main" count="163">
  <si>
    <t>表单说明</t>
  </si>
  <si>
    <t>产品编号</t>
  </si>
  <si>
    <t>合同名
（发票名）</t>
  </si>
  <si>
    <t>产品名</t>
  </si>
  <si>
    <t>销售单元</t>
  </si>
  <si>
    <t>市场价</t>
  </si>
  <si>
    <t>报价（医院）</t>
  </si>
  <si>
    <t>每年
系统维护费</t>
  </si>
  <si>
    <t>产品
形态</t>
  </si>
  <si>
    <t>用户数
限制</t>
  </si>
  <si>
    <t>并发数
限制</t>
  </si>
  <si>
    <t>IP
限制</t>
  </si>
  <si>
    <t>简   介</t>
  </si>
  <si>
    <t>签订合同名
开具发票名</t>
  </si>
  <si>
    <t>产品名称</t>
  </si>
  <si>
    <t>可销售的产品单元</t>
  </si>
  <si>
    <t>为市场公开价，无折扣</t>
  </si>
  <si>
    <t>针对客户的产品报价（建议成交价）</t>
  </si>
  <si>
    <t>每年只收取一定比例的系统维护费用</t>
  </si>
  <si>
    <t>BS：浏览器直接使用
CS：需安装客户端
APP：手机客户端</t>
  </si>
  <si>
    <t>是否有用户数量限制</t>
  </si>
  <si>
    <t>是否有并发数限制</t>
  </si>
  <si>
    <t>是否限制固定IP段内使用</t>
  </si>
  <si>
    <t>产品简介</t>
  </si>
  <si>
    <t>标准报价说明</t>
  </si>
  <si>
    <t>1、市场价：为市场公开价，无折扣</t>
  </si>
  <si>
    <t>2、报价：针对客户的产品报价（建议成交价）</t>
  </si>
  <si>
    <t>3、销售报价：销售报价不低于针对客户的报价的7折，最终成交价不低于客户报价的6折</t>
  </si>
  <si>
    <t>一体化报价说明</t>
  </si>
  <si>
    <t>1、当客户选择A、B两类产品，且一次采购2个（含）以上产品时，适用于本报价模式（每个产品编号代表1个产品）</t>
  </si>
  <si>
    <t>2、每增加1个产品，可享受叠加优惠：底价下调5%</t>
  </si>
  <si>
    <t>3、叠加优惠最高为底价下调30%</t>
  </si>
  <si>
    <t>举例</t>
  </si>
  <si>
    <t>1个产品</t>
  </si>
  <si>
    <t>2个产品</t>
  </si>
  <si>
    <t>3个产品</t>
  </si>
  <si>
    <t>4个产品</t>
  </si>
  <si>
    <t>5个产品</t>
  </si>
  <si>
    <t>6个产品</t>
  </si>
  <si>
    <t>7个产品</t>
  </si>
  <si>
    <t>8个产品</t>
  </si>
  <si>
    <t>无叠加优惠</t>
  </si>
  <si>
    <t>底价下调5%</t>
  </si>
  <si>
    <t>底价下调10%</t>
  </si>
  <si>
    <t>底价下调15%</t>
  </si>
  <si>
    <t>底价下调20%</t>
  </si>
  <si>
    <t>底价下调25%</t>
  </si>
  <si>
    <t>底价下调30%</t>
  </si>
  <si>
    <t>注：仅针对A、B两类产品</t>
  </si>
  <si>
    <t>用户数量限制</t>
  </si>
  <si>
    <t>1、A、B两类产品，系统用户数上限默认为1000</t>
  </si>
  <si>
    <t>2、每增加1000用户数，报价上浮50%</t>
  </si>
  <si>
    <t>附表3-2020年医师资格通关包</t>
  </si>
  <si>
    <t>产品类型</t>
  </si>
  <si>
    <t>考试专业</t>
  </si>
  <si>
    <t>考试分类</t>
  </si>
  <si>
    <t>考试类型</t>
  </si>
  <si>
    <t>精品题库</t>
  </si>
  <si>
    <t>基础精讲课</t>
  </si>
  <si>
    <t>冲刺直播课</t>
  </si>
  <si>
    <t>章节习题</t>
  </si>
  <si>
    <t>模拟试卷</t>
  </si>
  <si>
    <t>历年试卷</t>
  </si>
  <si>
    <t>精品试卷</t>
  </si>
  <si>
    <t>原价</t>
  </si>
  <si>
    <t>销售价</t>
  </si>
  <si>
    <t>内容简介</t>
  </si>
  <si>
    <t>时长（小时）</t>
  </si>
  <si>
    <t>现有题数</t>
  </si>
  <si>
    <t>现有套数</t>
  </si>
  <si>
    <t>合计</t>
  </si>
  <si>
    <t>全程通关计划</t>
  </si>
  <si>
    <t>临床</t>
  </si>
  <si>
    <t>执业医师</t>
  </si>
  <si>
    <t>实践技能</t>
  </si>
  <si>
    <t>2020临床执业医师-实践技能-精品题库</t>
  </si>
  <si>
    <t>/</t>
  </si>
  <si>
    <t>汇集海量经典试题，权威专家审校，每年定期更新，紧扣考试大纲，多种练习功能随练随学。
产品有效期：当年考试结束一周后，产品自动关闭。
内容目录：
1.章节习题：共1922题
2.精品试卷：共5份</t>
  </si>
  <si>
    <t>2020临床执业及助理医师-实践技能-基础精讲课</t>
  </si>
  <si>
    <t>基础精讲课，遵照最新考试大纲，全面梳理考点，夯实过关基础，内容精炼，帮助更多学员，拨开迷雾，得见真解。
产品有效期：当年考试结束一周后，产品自动关闭。
内容目录：请返回上一页点击“（点击查看详情）”</t>
  </si>
  <si>
    <t>综合笔试</t>
  </si>
  <si>
    <t>2020临床执业医师-综合笔试-精品题库</t>
  </si>
  <si>
    <t>汇集海量经典试题，权威专家审校，每年定期更新，紧扣考试大纲，多种练习功能随练随学。
产品有效期：当年考试结束一周后，产品自动关闭。
内容目录：
1.章节习题：共33951题
2.历年试卷：共40份（2010-2019年）
3.模拟试卷：共12份
3.精品试卷：共25份</t>
  </si>
  <si>
    <t>2020临床执业及助理医师-综合笔试-基础精讲课</t>
  </si>
  <si>
    <t>执业助理医师</t>
  </si>
  <si>
    <t>2020临床执业助理医师-实践技能-精品题库</t>
  </si>
  <si>
    <t>汇集海量经典试题，权威专家审校，每年定期更新，紧扣考试大纲，多种练习功能随练随学。
产品有效期：当年考试结束一周后，产品自动关闭。
内容目录：
1.章节习题：共1911题
2.精品试卷：共5份</t>
  </si>
  <si>
    <t>2020临床执业助理医师-综合笔试-精品题库</t>
  </si>
  <si>
    <t>汇集海量经典试题，权威专家审校，每年定期更新，紧扣考试大纲，多种练习功能随练随学。
产品有效期：当年考试结束一周后，产品自动关闭。
内容目录：
1.章节习题：共4288题
2.历年试卷：共16份（2010-2017年）
3.模拟试卷：共4份
3.精品试卷：共20份</t>
  </si>
  <si>
    <t>中医</t>
  </si>
  <si>
    <t>2020中医执业医师-实践技能-精品题库</t>
  </si>
  <si>
    <t>不能购买</t>
  </si>
  <si>
    <t>汇集海量经典试题，权威专家审校，每年定期更新，紧扣考试大纲，多种练习功能随练随学。
产品有效期：当年考试结束一周后，产品自动关闭。
内容目录：
1.章节习题：共****题
2.模拟试卷：共**份</t>
  </si>
  <si>
    <t>2020中医执业及助理医师-实践技能-基础精讲课</t>
  </si>
  <si>
    <t>2020中医执业医师-综合笔试-精品题库</t>
  </si>
  <si>
    <t>汇集海量经典试题，权威专家审校，每年定期更新，紧扣考试大纲，多种练习功能随练随学。
产品有效期：当年考试结束一周后，产品自动关闭。
内容目录：
1.章节习题：共****题
2.模拟试卷：共8份</t>
  </si>
  <si>
    <t>2020中医执业及助理医师-综合笔试-基础精讲课</t>
  </si>
  <si>
    <t>2020中医执业助理医师-实践技能-精品题库</t>
  </si>
  <si>
    <t>2020中医执业助理医师-综合笔试-精品题库</t>
  </si>
  <si>
    <t>汇集海量经典试题，权威专家审校，每年定期更新，紧扣考试大纲，多种练习功能随练随学。
产品有效期：当年考试结束一周后，产品自动关闭。
内容目录：
1.章节习题：共****题
2.模拟试卷：共4份</t>
  </si>
  <si>
    <t>中西医</t>
  </si>
  <si>
    <t>2020中西医执业医师-实践技能-精品题库</t>
  </si>
  <si>
    <t>2020中西医执业及助理医师-实践技能-基础精讲课</t>
  </si>
  <si>
    <t>2020中西医执业医师-综合笔试-精品题库</t>
  </si>
  <si>
    <t>2020中西医执业及助理医师-综合笔试-基础精讲课</t>
  </si>
  <si>
    <t>2020中西医执业助理医师-实践技能-精品题库</t>
  </si>
  <si>
    <t>2020中医西执业助理医师-综合笔试-精品题库</t>
  </si>
  <si>
    <t>口腔</t>
  </si>
  <si>
    <t>2020口腔执业医师-实践技能-精品题库</t>
  </si>
  <si>
    <t>2020口腔执业及助理医师-实践技能-基础精讲课</t>
  </si>
  <si>
    <t>2020口腔执业医师-综合笔试-精品题库</t>
  </si>
  <si>
    <t>汇集海量经典试题，权威专家审校，每年定期更新，紧扣考试大纲，多种练习功能随练随学。
产品有效期：当年考试结束一周后，产品自动关闭。
内容目录：
1.章节习题：共4404题
2.模拟试卷：共8份</t>
  </si>
  <si>
    <t>2020口腔执业及助理医师-综合笔试-基础精讲课</t>
  </si>
  <si>
    <t>2020口腔执业助理医师-实践技能-精品题库</t>
  </si>
  <si>
    <t>2020口腔执业助理医师-综合笔试-精品题库</t>
  </si>
  <si>
    <t>汇集海量经典试题，权威专家审校，每年定期更新，紧扣考试大纲，多种练习功能随练随学。
产品有效期：当年考试结束一周后，产品自动关闭。
内容目录：
1.章节习题：共2920题
2.模拟试卷：共4份</t>
  </si>
  <si>
    <t>乡村全科</t>
  </si>
  <si>
    <t>2020乡村全科执业助理医师-实践技能-精品题库</t>
  </si>
  <si>
    <t>2020乡村全科执业助理医师-实践技能-基础精讲课</t>
  </si>
  <si>
    <t>2020乡村全科执业助理医师-综合笔试-精品题库</t>
  </si>
  <si>
    <t>汇集海量经典试题，权威专家审校，每年定期更新，紧扣考试大纲，多种练习功能随练随学。
产品有效期：当年考试结束一周后，产品自动关闭。
内容目录：
1.章节习题：共1045题
2.模拟试卷：共4份</t>
  </si>
  <si>
    <t>2020乡村全科执业助理医师-综合笔试-基础精讲课</t>
  </si>
  <si>
    <t>抢分计划</t>
  </si>
  <si>
    <t>执业及助理医师</t>
  </si>
  <si>
    <t>导学课</t>
  </si>
  <si>
    <t>2020口腔执业及助理医师-导学先行班</t>
  </si>
  <si>
    <t>班型介绍：
1.明确考试目标
2.明确学习方向
3.明确学习方法
4.避免雷区方法
5.考试超常发挥
产品有效期：当年考试结束一周后，产品自动关闭。
内容目录：请返回上一页点击“（点击查看详情）”</t>
  </si>
  <si>
    <t>2020口腔执业及助理医师-技能速成班</t>
  </si>
  <si>
    <t>班型介绍：精炼考点，拒绝题海战术，共计8小时高清课程，1天内迅速消化考点，病例分析能力立竿见影，备战执考不慌张。
产品有效期：当年考试结束一周后，产品自动关闭。
内容目录：请返回上一页点击“（点击查看详情）”</t>
  </si>
  <si>
    <t>2020口腔执业及助理医师-笔试速成班</t>
  </si>
  <si>
    <t>班型介绍：全程89小时考点串讲冲刺课程，零基础提升综合笔试应试得分能力，无限次直播回放，全面扫除学习障碍。
产品有效期：当年考试结束一周后，产品自动关闭。
内容目录：请返回上一页点击“（点击查看详情）”</t>
  </si>
  <si>
    <t>医视在线培训平台  在线培训标准化报价</t>
  </si>
  <si>
    <t>项目名称</t>
  </si>
  <si>
    <t>湖南省2021年助理全科医生线上培训</t>
  </si>
  <si>
    <t>参培人数</t>
  </si>
  <si>
    <t>线上：       670   人，</t>
  </si>
  <si>
    <t>参培天数</t>
  </si>
  <si>
    <t>线上回放：    30   天，考试：    30   天</t>
  </si>
  <si>
    <t>序号</t>
  </si>
  <si>
    <t>名称</t>
  </si>
  <si>
    <t>功能说明</t>
  </si>
  <si>
    <t>单价
（元/人民币）</t>
  </si>
  <si>
    <t>数量</t>
  </si>
  <si>
    <t>时间</t>
  </si>
  <si>
    <t>小计
（元/人民币）</t>
  </si>
  <si>
    <t>单位</t>
  </si>
  <si>
    <t>一、平台及服务、运营费用</t>
  </si>
  <si>
    <t>点播平台使用</t>
  </si>
  <si>
    <t>含登录页面配置、项目数据、课程数据、科室使用数据、人员使用数据等多种维度的数据分析</t>
  </si>
  <si>
    <t>考试服务</t>
  </si>
  <si>
    <t>含题目整理、入库、测试、考试匹配、考试平台使用等</t>
  </si>
  <si>
    <t>问卷调查服务</t>
  </si>
  <si>
    <t>第三方调查问卷与平台链接，调查问卷组建、数据分析</t>
  </si>
  <si>
    <t>平面设计</t>
  </si>
  <si>
    <t>整体视觉设计及相关应用，包括直播简介、邀请函、直播背景图、登录页轮播图等</t>
  </si>
  <si>
    <t>项目报告</t>
  </si>
  <si>
    <t>项目结束后，根据项目实际情况出具各个维度的项目报告。</t>
  </si>
  <si>
    <t>运营、技术人员</t>
  </si>
  <si>
    <t>直播技术服务、摄制人员、在线运营人员等。</t>
  </si>
  <si>
    <t>课程使用</t>
  </si>
  <si>
    <t>全科与助理全科培训医生培训</t>
  </si>
  <si>
    <t>折扣价格（含增值税专用发票）</t>
  </si>
  <si>
    <t>最终报价=折扣价</t>
  </si>
</sst>
</file>

<file path=xl/styles.xml><?xml version="1.0" encoding="utf-8"?>
<styleSheet xmlns="http://schemas.openxmlformats.org/spreadsheetml/2006/main">
  <numFmts count="8">
    <numFmt numFmtId="176" formatCode="#,##0_ "/>
    <numFmt numFmtId="177" formatCode="[DBNum2][$-804]General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7" formatCode="&quot;￥&quot;#,##0.00;&quot;￥&quot;\-#,##0.00"/>
    <numFmt numFmtId="43" formatCode="_ * #,##0.00_ ;_ * \-#,##0.00_ ;_ * &quot;-&quot;??_ ;_ @_ "/>
    <numFmt numFmtId="41" formatCode="_ * #,##0_ ;_ * \-#,##0_ ;_ * &quot;-&quot;_ ;_ @_ "/>
    <numFmt numFmtId="178" formatCode="#,##0.00_);[Red]\(#,##0.00\)"/>
  </numFmts>
  <fonts count="41">
    <font>
      <sz val="11"/>
      <color theme="1"/>
      <name val="宋体"/>
      <charset val="134"/>
      <scheme val="minor"/>
    </font>
    <font>
      <sz val="12"/>
      <name val="微软雅黑"/>
      <charset val="134"/>
    </font>
    <font>
      <sz val="11"/>
      <name val="微软雅黑"/>
      <charset val="134"/>
    </font>
    <font>
      <b/>
      <sz val="16"/>
      <name val="微软雅黑"/>
      <charset val="134"/>
    </font>
    <font>
      <b/>
      <sz val="11"/>
      <name val="微软雅黑"/>
      <charset val="134"/>
    </font>
    <font>
      <b/>
      <sz val="12"/>
      <name val="微软雅黑"/>
      <charset val="134"/>
    </font>
    <font>
      <b/>
      <sz val="14"/>
      <name val="微软雅黑"/>
      <charset val="134"/>
    </font>
    <font>
      <b/>
      <sz val="20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0"/>
      <name val="微软雅黑"/>
      <charset val="134"/>
    </font>
    <font>
      <sz val="11"/>
      <color rgb="FFFF0000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rgb="FFFF0000"/>
      <name val="微软雅黑"/>
      <charset val="134"/>
    </font>
    <font>
      <sz val="10"/>
      <name val="微软雅黑"/>
      <charset val="134"/>
    </font>
    <font>
      <sz val="11"/>
      <color rgb="FFFA7D00"/>
      <name val="宋体"/>
      <charset val="0"/>
      <scheme val="minor"/>
    </font>
    <font>
      <sz val="1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0" fillId="0" borderId="0"/>
    <xf numFmtId="0" fontId="23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0" fillId="16" borderId="26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8" fillId="15" borderId="26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5" fillId="26" borderId="28" applyNumberFormat="0" applyAlignment="0" applyProtection="0">
      <alignment vertical="center"/>
    </xf>
    <xf numFmtId="0" fontId="29" fillId="15" borderId="25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34" borderId="30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/>
    <xf numFmtId="0" fontId="21" fillId="0" borderId="23" applyNumberFormat="0" applyFill="0" applyAlignment="0" applyProtection="0">
      <alignment vertical="center"/>
    </xf>
  </cellStyleXfs>
  <cellXfs count="11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78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78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78" fontId="4" fillId="0" borderId="1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178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78" fontId="2" fillId="0" borderId="1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8" fontId="2" fillId="0" borderId="10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78" fontId="2" fillId="0" borderId="12" xfId="0" applyNumberFormat="1" applyFont="1" applyFill="1" applyBorder="1" applyAlignment="1">
      <alignment horizontal="center" vertical="center" wrapText="1"/>
    </xf>
    <xf numFmtId="178" fontId="5" fillId="0" borderId="17" xfId="0" applyNumberFormat="1" applyFont="1" applyFill="1" applyBorder="1" applyAlignment="1">
      <alignment horizontal="center" vertical="center" wrapText="1"/>
    </xf>
    <xf numFmtId="178" fontId="6" fillId="0" borderId="17" xfId="0" applyNumberFormat="1" applyFont="1" applyFill="1" applyBorder="1" applyAlignment="1">
      <alignment horizontal="center" vertical="center" wrapText="1"/>
    </xf>
    <xf numFmtId="0" fontId="0" fillId="0" borderId="0" xfId="1"/>
    <xf numFmtId="0" fontId="0" fillId="0" borderId="0" xfId="1" applyFill="1" applyAlignment="1">
      <alignment vertical="center"/>
    </xf>
    <xf numFmtId="0" fontId="0" fillId="2" borderId="0" xfId="1" applyFill="1" applyAlignment="1">
      <alignment vertical="center"/>
    </xf>
    <xf numFmtId="0" fontId="0" fillId="0" borderId="0" xfId="1" applyFill="1" applyAlignment="1">
      <alignment horizontal="center" vertical="center"/>
    </xf>
    <xf numFmtId="7" fontId="0" fillId="0" borderId="0" xfId="1" applyNumberFormat="1" applyFill="1" applyAlignment="1">
      <alignment horizontal="right" vertical="center"/>
    </xf>
    <xf numFmtId="0" fontId="0" fillId="0" borderId="0" xfId="1" applyFill="1" applyAlignment="1">
      <alignment horizontal="right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3" borderId="12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9" fillId="4" borderId="19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vertical="center"/>
    </xf>
    <xf numFmtId="0" fontId="9" fillId="4" borderId="10" xfId="1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7" fontId="8" fillId="3" borderId="12" xfId="1" applyNumberFormat="1" applyFont="1" applyFill="1" applyBorder="1" applyAlignment="1">
      <alignment horizontal="center" vertical="center"/>
    </xf>
    <xf numFmtId="0" fontId="8" fillId="3" borderId="19" xfId="1" applyFont="1" applyFill="1" applyBorder="1" applyAlignment="1">
      <alignment horizontal="center" vertical="center"/>
    </xf>
    <xf numFmtId="7" fontId="8" fillId="3" borderId="13" xfId="1" applyNumberFormat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7" fontId="9" fillId="4" borderId="6" xfId="1" applyNumberFormat="1" applyFont="1" applyFill="1" applyBorder="1" applyAlignment="1">
      <alignment horizontal="center" vertical="center"/>
    </xf>
    <xf numFmtId="7" fontId="8" fillId="3" borderId="19" xfId="1" applyNumberFormat="1" applyFont="1" applyFill="1" applyBorder="1" applyAlignment="1">
      <alignment horizontal="center" vertical="center"/>
    </xf>
    <xf numFmtId="7" fontId="9" fillId="4" borderId="6" xfId="1" applyNumberFormat="1" applyFont="1" applyFill="1" applyBorder="1" applyAlignment="1">
      <alignment horizontal="right" vertical="center"/>
    </xf>
    <xf numFmtId="7" fontId="9" fillId="4" borderId="6" xfId="1" applyNumberFormat="1" applyFont="1" applyFill="1" applyBorder="1" applyAlignment="1">
      <alignment horizontal="left" vertical="center" wrapText="1"/>
    </xf>
    <xf numFmtId="7" fontId="9" fillId="2" borderId="6" xfId="1" applyNumberFormat="1" applyFont="1" applyFill="1" applyBorder="1" applyAlignment="1">
      <alignment horizontal="right" vertical="center"/>
    </xf>
    <xf numFmtId="7" fontId="8" fillId="3" borderId="6" xfId="1" applyNumberFormat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right" vertical="center"/>
    </xf>
    <xf numFmtId="0" fontId="9" fillId="4" borderId="6" xfId="1" applyFont="1" applyFill="1" applyBorder="1" applyAlignment="1">
      <alignment horizontal="left" vertical="center" wrapText="1"/>
    </xf>
    <xf numFmtId="0" fontId="9" fillId="4" borderId="6" xfId="1" applyFont="1" applyFill="1" applyBorder="1" applyAlignment="1">
      <alignment horizontal="right" vertical="center"/>
    </xf>
    <xf numFmtId="0" fontId="9" fillId="4" borderId="6" xfId="1" applyFont="1" applyFill="1" applyBorder="1" applyAlignment="1">
      <alignment horizontal="right" vertical="center" wrapText="1"/>
    </xf>
    <xf numFmtId="0" fontId="9" fillId="2" borderId="6" xfId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5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177" fontId="18" fillId="0" borderId="6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5" fillId="6" borderId="19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/>
    </xf>
    <xf numFmtId="0" fontId="15" fillId="5" borderId="19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tableStyles count="0" defaultTableStyle="TableStyleMedium2" defaultPivotStyle="PivotStyleMedium9"/>
  <colors>
    <mruColors>
      <color rgb="0076933C"/>
      <color rgb="00808080"/>
      <color rgb="000066FF"/>
      <color rgb="00FFFFCC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2:M22"/>
  <sheetViews>
    <sheetView zoomScale="90" zoomScaleNormal="90" topLeftCell="C1" workbookViewId="0">
      <selection activeCell="C22" sqref="C22"/>
    </sheetView>
  </sheetViews>
  <sheetFormatPr defaultColWidth="9" defaultRowHeight="14.4"/>
  <cols>
    <col min="1" max="1" width="9" style="89"/>
    <col min="2" max="2" width="15.25" style="89" customWidth="1"/>
    <col min="3" max="3" width="13" style="89" customWidth="1"/>
    <col min="4" max="4" width="16.375" style="89" customWidth="1"/>
    <col min="5" max="5" width="17.25" style="89" customWidth="1"/>
    <col min="6" max="6" width="11.875" style="89" customWidth="1"/>
    <col min="7" max="7" width="15" style="89" customWidth="1"/>
    <col min="8" max="8" width="13.25" style="89" customWidth="1"/>
    <col min="9" max="9" width="17.25" style="89" customWidth="1"/>
    <col min="10" max="11" width="16.875" style="89" customWidth="1"/>
    <col min="12" max="15" width="11.875" style="89" customWidth="1"/>
    <col min="16" max="16384" width="9" style="89"/>
  </cols>
  <sheetData>
    <row r="2" ht="18" spans="2:4">
      <c r="B2" s="90" t="s">
        <v>0</v>
      </c>
      <c r="C2" s="91"/>
      <c r="D2" s="92"/>
    </row>
    <row r="3" ht="16.5" customHeight="1" spans="2:13">
      <c r="B3" s="93" t="s">
        <v>1</v>
      </c>
      <c r="C3" s="93" t="s">
        <v>2</v>
      </c>
      <c r="D3" s="94" t="s">
        <v>3</v>
      </c>
      <c r="E3" s="94" t="s">
        <v>4</v>
      </c>
      <c r="F3" s="102" t="s">
        <v>5</v>
      </c>
      <c r="G3" s="103" t="s">
        <v>6</v>
      </c>
      <c r="H3" s="104" t="s">
        <v>7</v>
      </c>
      <c r="I3" s="104" t="s">
        <v>8</v>
      </c>
      <c r="J3" s="104" t="s">
        <v>9</v>
      </c>
      <c r="K3" s="104" t="s">
        <v>10</v>
      </c>
      <c r="L3" s="104" t="s">
        <v>11</v>
      </c>
      <c r="M3" s="110" t="s">
        <v>12</v>
      </c>
    </row>
    <row r="4" spans="2:13">
      <c r="B4" s="94"/>
      <c r="C4" s="94"/>
      <c r="D4" s="94"/>
      <c r="E4" s="94"/>
      <c r="F4" s="105"/>
      <c r="G4" s="106"/>
      <c r="H4" s="107"/>
      <c r="I4" s="107"/>
      <c r="J4" s="107"/>
      <c r="K4" s="107"/>
      <c r="L4" s="107"/>
      <c r="M4" s="111"/>
    </row>
    <row r="5" s="88" customFormat="1" ht="51.75" customHeight="1" spans="2:13">
      <c r="B5" s="95" t="s">
        <v>1</v>
      </c>
      <c r="C5" s="95" t="s">
        <v>13</v>
      </c>
      <c r="D5" s="95" t="s">
        <v>14</v>
      </c>
      <c r="E5" s="95" t="s">
        <v>15</v>
      </c>
      <c r="F5" s="108" t="s">
        <v>16</v>
      </c>
      <c r="G5" s="108" t="s">
        <v>17</v>
      </c>
      <c r="H5" s="95" t="s">
        <v>18</v>
      </c>
      <c r="I5" s="95" t="s">
        <v>19</v>
      </c>
      <c r="J5" s="95" t="s">
        <v>20</v>
      </c>
      <c r="K5" s="95" t="s">
        <v>21</v>
      </c>
      <c r="L5" s="95" t="s">
        <v>22</v>
      </c>
      <c r="M5" s="95" t="s">
        <v>23</v>
      </c>
    </row>
    <row r="8" ht="15.2" spans="2:3">
      <c r="B8" s="90" t="s">
        <v>24</v>
      </c>
      <c r="C8" s="89" t="s">
        <v>25</v>
      </c>
    </row>
    <row r="9" spans="3:3">
      <c r="C9" s="89" t="s">
        <v>26</v>
      </c>
    </row>
    <row r="10" spans="3:3">
      <c r="C10" s="96" t="s">
        <v>27</v>
      </c>
    </row>
    <row r="14" ht="15.2" spans="2:3">
      <c r="B14" s="90" t="s">
        <v>28</v>
      </c>
      <c r="C14" s="89" t="s">
        <v>29</v>
      </c>
    </row>
    <row r="15" spans="3:3">
      <c r="C15" s="89" t="s">
        <v>30</v>
      </c>
    </row>
    <row r="16" spans="3:3">
      <c r="C16" s="89" t="s">
        <v>31</v>
      </c>
    </row>
    <row r="17" spans="3:11">
      <c r="C17" s="97" t="s">
        <v>32</v>
      </c>
      <c r="D17" s="98" t="s">
        <v>33</v>
      </c>
      <c r="E17" s="98" t="s">
        <v>34</v>
      </c>
      <c r="F17" s="98" t="s">
        <v>35</v>
      </c>
      <c r="G17" s="98" t="s">
        <v>36</v>
      </c>
      <c r="H17" s="98" t="s">
        <v>37</v>
      </c>
      <c r="I17" s="98" t="s">
        <v>38</v>
      </c>
      <c r="J17" s="98" t="s">
        <v>39</v>
      </c>
      <c r="K17" s="98" t="s">
        <v>40</v>
      </c>
    </row>
    <row r="18" spans="3:11">
      <c r="C18" s="99"/>
      <c r="D18" s="100" t="s">
        <v>41</v>
      </c>
      <c r="E18" s="109" t="s">
        <v>42</v>
      </c>
      <c r="F18" s="109" t="s">
        <v>43</v>
      </c>
      <c r="G18" s="109" t="s">
        <v>44</v>
      </c>
      <c r="H18" s="109" t="s">
        <v>45</v>
      </c>
      <c r="I18" s="109" t="s">
        <v>46</v>
      </c>
      <c r="J18" s="109" t="s">
        <v>47</v>
      </c>
      <c r="K18" s="109" t="s">
        <v>47</v>
      </c>
    </row>
    <row r="19" spans="3:3">
      <c r="C19" s="96" t="s">
        <v>48</v>
      </c>
    </row>
    <row r="21" spans="2:3">
      <c r="B21" s="101" t="s">
        <v>49</v>
      </c>
      <c r="C21" s="89" t="s">
        <v>50</v>
      </c>
    </row>
    <row r="22" spans="3:3">
      <c r="C22" s="89" t="s">
        <v>51</v>
      </c>
    </row>
  </sheetData>
  <mergeCells count="13">
    <mergeCell ref="B3:B4"/>
    <mergeCell ref="C3:C4"/>
    <mergeCell ref="C17:C18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699305555555556" right="0.699305555555556" top="0.75" bottom="0.75" header="0.3" footer="0.3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39"/>
  <sheetViews>
    <sheetView workbookViewId="0">
      <selection activeCell="M6" sqref="M6:M23"/>
    </sheetView>
  </sheetViews>
  <sheetFormatPr defaultColWidth="9" defaultRowHeight="15" customHeight="1"/>
  <cols>
    <col min="1" max="1" width="10.5" style="52" customWidth="1"/>
    <col min="2" max="2" width="5.875" style="52" customWidth="1"/>
    <col min="3" max="3" width="12.25" style="54" customWidth="1"/>
    <col min="4" max="4" width="9.75" style="52" customWidth="1"/>
    <col min="5" max="5" width="35.5" style="52" customWidth="1"/>
    <col min="6" max="6" width="9.25" style="54" customWidth="1"/>
    <col min="7" max="7" width="9" style="54" customWidth="1"/>
    <col min="8" max="8" width="8.875" style="54" customWidth="1"/>
    <col min="9" max="9" width="8.625" style="54" customWidth="1"/>
    <col min="10" max="10" width="8.625" style="55" customWidth="1"/>
    <col min="11" max="11" width="9.25" style="55" customWidth="1"/>
    <col min="12" max="12" width="14.25" style="55" customWidth="1"/>
    <col min="13" max="13" width="37.125" style="56" customWidth="1"/>
    <col min="14" max="14" width="14.125" style="54" customWidth="1"/>
    <col min="15" max="15" width="9" style="55" customWidth="1"/>
    <col min="16" max="16" width="7.75" style="55" customWidth="1"/>
    <col min="17" max="17" width="21.875" style="56" customWidth="1"/>
    <col min="18" max="18" width="14.125" style="56" customWidth="1"/>
    <col min="19" max="20" width="9" style="56" customWidth="1"/>
    <col min="21" max="21" width="9.75" style="52" customWidth="1"/>
    <col min="22" max="16384" width="9" style="51"/>
  </cols>
  <sheetData>
    <row r="1" s="51" customFormat="1" ht="39.95" customHeight="1" spans="1:21">
      <c r="A1" s="57" t="s">
        <v>52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="52" customFormat="1" ht="27.95" customHeight="1" spans="1:21">
      <c r="A2" s="59" t="s">
        <v>53</v>
      </c>
      <c r="B2" s="59" t="s">
        <v>54</v>
      </c>
      <c r="C2" s="59" t="s">
        <v>55</v>
      </c>
      <c r="D2" s="59" t="s">
        <v>56</v>
      </c>
      <c r="E2" s="72" t="s">
        <v>57</v>
      </c>
      <c r="F2" s="72"/>
      <c r="G2" s="72"/>
      <c r="H2" s="72"/>
      <c r="I2" s="72"/>
      <c r="J2" s="72"/>
      <c r="K2" s="72"/>
      <c r="L2" s="72"/>
      <c r="M2" s="75" t="s">
        <v>58</v>
      </c>
      <c r="N2" s="75"/>
      <c r="O2" s="75"/>
      <c r="P2" s="75"/>
      <c r="Q2" s="75"/>
      <c r="R2" s="75" t="s">
        <v>59</v>
      </c>
      <c r="S2" s="75"/>
      <c r="T2" s="75"/>
      <c r="U2" s="75"/>
    </row>
    <row r="3" s="52" customFormat="1" ht="21" customHeight="1" spans="1:21">
      <c r="A3" s="60"/>
      <c r="B3" s="60"/>
      <c r="C3" s="60"/>
      <c r="D3" s="60"/>
      <c r="E3" s="73" t="s">
        <v>14</v>
      </c>
      <c r="F3" s="74" t="s">
        <v>60</v>
      </c>
      <c r="G3" s="74" t="s">
        <v>61</v>
      </c>
      <c r="H3" s="74" t="s">
        <v>62</v>
      </c>
      <c r="I3" s="74" t="s">
        <v>63</v>
      </c>
      <c r="J3" s="77" t="s">
        <v>64</v>
      </c>
      <c r="K3" s="77" t="s">
        <v>65</v>
      </c>
      <c r="L3" s="77" t="s">
        <v>66</v>
      </c>
      <c r="M3" s="61" t="s">
        <v>14</v>
      </c>
      <c r="N3" s="61" t="s">
        <v>67</v>
      </c>
      <c r="O3" s="81" t="s">
        <v>64</v>
      </c>
      <c r="P3" s="81" t="s">
        <v>65</v>
      </c>
      <c r="Q3" s="81" t="s">
        <v>66</v>
      </c>
      <c r="R3" s="61" t="s">
        <v>67</v>
      </c>
      <c r="S3" s="81" t="s">
        <v>64</v>
      </c>
      <c r="T3" s="81" t="s">
        <v>65</v>
      </c>
      <c r="U3" s="81" t="s">
        <v>66</v>
      </c>
    </row>
    <row r="4" s="52" customFormat="1" customHeight="1" spans="1:21">
      <c r="A4" s="60"/>
      <c r="B4" s="60"/>
      <c r="C4" s="60"/>
      <c r="D4" s="60"/>
      <c r="E4" s="75"/>
      <c r="F4" s="61" t="s">
        <v>68</v>
      </c>
      <c r="G4" s="61" t="s">
        <v>69</v>
      </c>
      <c r="H4" s="61" t="s">
        <v>69</v>
      </c>
      <c r="I4" s="61" t="s">
        <v>69</v>
      </c>
      <c r="J4" s="72"/>
      <c r="K4" s="72"/>
      <c r="L4" s="72"/>
      <c r="M4" s="61"/>
      <c r="N4" s="61"/>
      <c r="O4" s="81"/>
      <c r="P4" s="81"/>
      <c r="Q4" s="81"/>
      <c r="R4" s="61"/>
      <c r="S4" s="81"/>
      <c r="T4" s="81"/>
      <c r="U4" s="81"/>
    </row>
    <row r="5" s="52" customFormat="1" customHeight="1" spans="1:21">
      <c r="A5" s="61"/>
      <c r="B5" s="61"/>
      <c r="C5" s="61"/>
      <c r="D5" s="61" t="s">
        <v>70</v>
      </c>
      <c r="E5" s="61"/>
      <c r="F5" s="61">
        <f t="shared" ref="F5:I5" si="0">SUM(F6:F23)</f>
        <v>50441</v>
      </c>
      <c r="G5" s="61">
        <f t="shared" si="0"/>
        <v>58</v>
      </c>
      <c r="H5" s="61">
        <f t="shared" si="0"/>
        <v>56</v>
      </c>
      <c r="I5" s="61">
        <f t="shared" si="0"/>
        <v>45</v>
      </c>
      <c r="J5" s="61"/>
      <c r="K5" s="61"/>
      <c r="L5" s="61"/>
      <c r="M5" s="61">
        <f>SUM(M6:M23)</f>
        <v>0</v>
      </c>
      <c r="N5" s="61">
        <f>SUM(N6:N23)</f>
        <v>1466.4</v>
      </c>
      <c r="O5" s="61"/>
      <c r="P5" s="61"/>
      <c r="Q5" s="61"/>
      <c r="R5" s="61">
        <f>SUM(R6:R26)</f>
        <v>98.5</v>
      </c>
      <c r="S5" s="81"/>
      <c r="T5" s="81"/>
      <c r="U5" s="61"/>
    </row>
    <row r="6" s="52" customFormat="1" customHeight="1" spans="1:21">
      <c r="A6" s="62" t="s">
        <v>71</v>
      </c>
      <c r="B6" s="63" t="s">
        <v>72</v>
      </c>
      <c r="C6" s="63" t="s">
        <v>73</v>
      </c>
      <c r="D6" s="64" t="s">
        <v>74</v>
      </c>
      <c r="E6" s="64" t="s">
        <v>75</v>
      </c>
      <c r="F6" s="63">
        <v>1922</v>
      </c>
      <c r="G6" s="63">
        <v>5</v>
      </c>
      <c r="H6" s="63" t="s">
        <v>76</v>
      </c>
      <c r="I6" s="63" t="s">
        <v>76</v>
      </c>
      <c r="J6" s="78">
        <v>69</v>
      </c>
      <c r="K6" s="78">
        <v>48</v>
      </c>
      <c r="L6" s="79" t="s">
        <v>77</v>
      </c>
      <c r="M6" s="82" t="s">
        <v>78</v>
      </c>
      <c r="N6" s="63">
        <v>36.2</v>
      </c>
      <c r="O6" s="78">
        <v>372</v>
      </c>
      <c r="P6" s="78">
        <v>260</v>
      </c>
      <c r="Q6" s="84" t="s">
        <v>79</v>
      </c>
      <c r="R6" s="85"/>
      <c r="S6" s="85"/>
      <c r="T6" s="85"/>
      <c r="U6" s="62" t="s">
        <v>79</v>
      </c>
    </row>
    <row r="7" s="52" customFormat="1" customHeight="1" spans="1:21">
      <c r="A7" s="65"/>
      <c r="B7" s="63"/>
      <c r="C7" s="63"/>
      <c r="D7" s="64" t="s">
        <v>80</v>
      </c>
      <c r="E7" s="64" t="s">
        <v>81</v>
      </c>
      <c r="F7" s="63">
        <f>35873-1922</f>
        <v>33951</v>
      </c>
      <c r="G7" s="63">
        <v>12</v>
      </c>
      <c r="H7" s="63">
        <v>40</v>
      </c>
      <c r="I7" s="63">
        <v>25</v>
      </c>
      <c r="J7" s="78">
        <v>240</v>
      </c>
      <c r="K7" s="78">
        <v>168</v>
      </c>
      <c r="L7" s="79" t="s">
        <v>82</v>
      </c>
      <c r="M7" s="82" t="s">
        <v>83</v>
      </c>
      <c r="N7" s="63">
        <v>174.7</v>
      </c>
      <c r="O7" s="78">
        <v>1085</v>
      </c>
      <c r="P7" s="78">
        <v>760</v>
      </c>
      <c r="Q7" s="84" t="s">
        <v>79</v>
      </c>
      <c r="R7" s="85"/>
      <c r="S7" s="85"/>
      <c r="T7" s="85"/>
      <c r="U7" s="65"/>
    </row>
    <row r="8" s="52" customFormat="1" customHeight="1" spans="1:21">
      <c r="A8" s="65"/>
      <c r="B8" s="63"/>
      <c r="C8" s="63" t="s">
        <v>84</v>
      </c>
      <c r="D8" s="64" t="s">
        <v>74</v>
      </c>
      <c r="E8" s="64" t="s">
        <v>85</v>
      </c>
      <c r="F8" s="63">
        <v>1911</v>
      </c>
      <c r="G8" s="63">
        <v>5</v>
      </c>
      <c r="H8" s="63" t="s">
        <v>76</v>
      </c>
      <c r="I8" s="63" t="s">
        <v>76</v>
      </c>
      <c r="J8" s="78">
        <v>69</v>
      </c>
      <c r="K8" s="78">
        <v>48</v>
      </c>
      <c r="L8" s="79" t="s">
        <v>86</v>
      </c>
      <c r="M8" s="82" t="s">
        <v>78</v>
      </c>
      <c r="N8" s="63">
        <v>36.2</v>
      </c>
      <c r="O8" s="78">
        <v>372</v>
      </c>
      <c r="P8" s="78">
        <v>260</v>
      </c>
      <c r="Q8" s="84" t="s">
        <v>79</v>
      </c>
      <c r="R8" s="85"/>
      <c r="S8" s="85"/>
      <c r="T8" s="85"/>
      <c r="U8" s="65"/>
    </row>
    <row r="9" s="52" customFormat="1" customHeight="1" spans="1:21">
      <c r="A9" s="65"/>
      <c r="B9" s="63"/>
      <c r="C9" s="63"/>
      <c r="D9" s="64" t="s">
        <v>80</v>
      </c>
      <c r="E9" s="64" t="s">
        <v>87</v>
      </c>
      <c r="F9" s="63">
        <v>4288</v>
      </c>
      <c r="G9" s="63">
        <v>4</v>
      </c>
      <c r="H9" s="63">
        <v>16</v>
      </c>
      <c r="I9" s="63">
        <v>20</v>
      </c>
      <c r="J9" s="78">
        <f>K9/0.7</f>
        <v>140</v>
      </c>
      <c r="K9" s="78">
        <v>98</v>
      </c>
      <c r="L9" s="79" t="s">
        <v>88</v>
      </c>
      <c r="M9" s="82" t="s">
        <v>83</v>
      </c>
      <c r="N9" s="63">
        <v>174.7</v>
      </c>
      <c r="O9" s="78">
        <v>1085</v>
      </c>
      <c r="P9" s="78">
        <v>760</v>
      </c>
      <c r="Q9" s="84" t="s">
        <v>79</v>
      </c>
      <c r="R9" s="85"/>
      <c r="S9" s="85"/>
      <c r="T9" s="85"/>
      <c r="U9" s="65"/>
    </row>
    <row r="10" s="52" customFormat="1" customHeight="1" spans="1:21">
      <c r="A10" s="65"/>
      <c r="B10" s="63" t="s">
        <v>89</v>
      </c>
      <c r="C10" s="63" t="s">
        <v>73</v>
      </c>
      <c r="D10" s="64" t="s">
        <v>74</v>
      </c>
      <c r="E10" s="64" t="s">
        <v>90</v>
      </c>
      <c r="F10" s="63" t="s">
        <v>76</v>
      </c>
      <c r="G10" s="76" t="s">
        <v>76</v>
      </c>
      <c r="H10" s="63" t="s">
        <v>76</v>
      </c>
      <c r="I10" s="63" t="s">
        <v>76</v>
      </c>
      <c r="J10" s="76" t="s">
        <v>91</v>
      </c>
      <c r="K10" s="76"/>
      <c r="L10" s="79" t="s">
        <v>92</v>
      </c>
      <c r="M10" s="82" t="s">
        <v>93</v>
      </c>
      <c r="N10" s="63">
        <v>30.9</v>
      </c>
      <c r="O10" s="78">
        <v>372</v>
      </c>
      <c r="P10" s="78">
        <v>260</v>
      </c>
      <c r="Q10" s="84" t="s">
        <v>79</v>
      </c>
      <c r="R10" s="85"/>
      <c r="S10" s="85"/>
      <c r="T10" s="85"/>
      <c r="U10" s="65"/>
    </row>
    <row r="11" s="52" customFormat="1" customHeight="1" spans="1:21">
      <c r="A11" s="65"/>
      <c r="B11" s="63"/>
      <c r="C11" s="63"/>
      <c r="D11" s="64" t="s">
        <v>80</v>
      </c>
      <c r="E11" s="64" t="s">
        <v>94</v>
      </c>
      <c r="F11" s="63" t="s">
        <v>76</v>
      </c>
      <c r="G11" s="63">
        <v>8</v>
      </c>
      <c r="H11" s="63" t="s">
        <v>76</v>
      </c>
      <c r="I11" s="63" t="s">
        <v>76</v>
      </c>
      <c r="J11" s="76" t="s">
        <v>91</v>
      </c>
      <c r="K11" s="76"/>
      <c r="L11" s="79" t="s">
        <v>95</v>
      </c>
      <c r="M11" s="82" t="s">
        <v>96</v>
      </c>
      <c r="N11" s="63">
        <v>149.5</v>
      </c>
      <c r="O11" s="78">
        <v>1085</v>
      </c>
      <c r="P11" s="78">
        <v>760</v>
      </c>
      <c r="Q11" s="84" t="s">
        <v>79</v>
      </c>
      <c r="R11" s="85"/>
      <c r="S11" s="85"/>
      <c r="T11" s="85"/>
      <c r="U11" s="65"/>
    </row>
    <row r="12" s="52" customFormat="1" customHeight="1" spans="1:21">
      <c r="A12" s="65"/>
      <c r="B12" s="63"/>
      <c r="C12" s="63" t="s">
        <v>84</v>
      </c>
      <c r="D12" s="64" t="s">
        <v>74</v>
      </c>
      <c r="E12" s="64" t="s">
        <v>97</v>
      </c>
      <c r="F12" s="63" t="s">
        <v>76</v>
      </c>
      <c r="G12" s="76" t="s">
        <v>76</v>
      </c>
      <c r="H12" s="63" t="s">
        <v>76</v>
      </c>
      <c r="I12" s="63" t="s">
        <v>76</v>
      </c>
      <c r="J12" s="76" t="s">
        <v>91</v>
      </c>
      <c r="K12" s="76"/>
      <c r="L12" s="79" t="s">
        <v>92</v>
      </c>
      <c r="M12" s="82" t="s">
        <v>93</v>
      </c>
      <c r="N12" s="63">
        <v>30.9</v>
      </c>
      <c r="O12" s="78">
        <v>372</v>
      </c>
      <c r="P12" s="78">
        <v>260</v>
      </c>
      <c r="Q12" s="84" t="s">
        <v>79</v>
      </c>
      <c r="R12" s="85"/>
      <c r="S12" s="85"/>
      <c r="T12" s="85"/>
      <c r="U12" s="65"/>
    </row>
    <row r="13" s="52" customFormat="1" customHeight="1" spans="1:21">
      <c r="A13" s="65"/>
      <c r="B13" s="63"/>
      <c r="C13" s="63"/>
      <c r="D13" s="64" t="s">
        <v>80</v>
      </c>
      <c r="E13" s="64" t="s">
        <v>98</v>
      </c>
      <c r="F13" s="63" t="s">
        <v>76</v>
      </c>
      <c r="G13" s="63">
        <v>4</v>
      </c>
      <c r="H13" s="63" t="s">
        <v>76</v>
      </c>
      <c r="I13" s="63" t="s">
        <v>76</v>
      </c>
      <c r="J13" s="76" t="s">
        <v>91</v>
      </c>
      <c r="K13" s="76"/>
      <c r="L13" s="79" t="s">
        <v>99</v>
      </c>
      <c r="M13" s="82" t="s">
        <v>96</v>
      </c>
      <c r="N13" s="63">
        <v>149.5</v>
      </c>
      <c r="O13" s="78">
        <v>1085</v>
      </c>
      <c r="P13" s="78">
        <v>760</v>
      </c>
      <c r="Q13" s="84" t="s">
        <v>79</v>
      </c>
      <c r="R13" s="85"/>
      <c r="S13" s="85"/>
      <c r="T13" s="85"/>
      <c r="U13" s="65"/>
    </row>
    <row r="14" s="52" customFormat="1" customHeight="1" spans="1:21">
      <c r="A14" s="65"/>
      <c r="B14" s="63" t="s">
        <v>100</v>
      </c>
      <c r="C14" s="63" t="s">
        <v>73</v>
      </c>
      <c r="D14" s="64" t="s">
        <v>74</v>
      </c>
      <c r="E14" s="64" t="s">
        <v>101</v>
      </c>
      <c r="F14" s="63" t="s">
        <v>76</v>
      </c>
      <c r="G14" s="76" t="s">
        <v>76</v>
      </c>
      <c r="H14" s="63" t="s">
        <v>76</v>
      </c>
      <c r="I14" s="63" t="s">
        <v>76</v>
      </c>
      <c r="J14" s="76" t="s">
        <v>91</v>
      </c>
      <c r="K14" s="76"/>
      <c r="L14" s="79" t="s">
        <v>92</v>
      </c>
      <c r="M14" s="82" t="s">
        <v>102</v>
      </c>
      <c r="N14" s="63">
        <v>30.9</v>
      </c>
      <c r="O14" s="78">
        <v>372</v>
      </c>
      <c r="P14" s="78">
        <v>260</v>
      </c>
      <c r="Q14" s="84" t="s">
        <v>79</v>
      </c>
      <c r="R14" s="85"/>
      <c r="S14" s="85"/>
      <c r="T14" s="85"/>
      <c r="U14" s="65"/>
    </row>
    <row r="15" s="52" customFormat="1" customHeight="1" spans="1:21">
      <c r="A15" s="65"/>
      <c r="B15" s="63"/>
      <c r="C15" s="63"/>
      <c r="D15" s="64" t="s">
        <v>80</v>
      </c>
      <c r="E15" s="64" t="s">
        <v>103</v>
      </c>
      <c r="F15" s="63" t="s">
        <v>76</v>
      </c>
      <c r="G15" s="63">
        <v>8</v>
      </c>
      <c r="H15" s="63" t="s">
        <v>76</v>
      </c>
      <c r="I15" s="63" t="s">
        <v>76</v>
      </c>
      <c r="J15" s="76" t="s">
        <v>91</v>
      </c>
      <c r="K15" s="76"/>
      <c r="L15" s="79" t="s">
        <v>95</v>
      </c>
      <c r="M15" s="82" t="s">
        <v>104</v>
      </c>
      <c r="N15" s="63">
        <v>135.9</v>
      </c>
      <c r="O15" s="78">
        <v>1085</v>
      </c>
      <c r="P15" s="78">
        <v>760</v>
      </c>
      <c r="Q15" s="84" t="s">
        <v>79</v>
      </c>
      <c r="R15" s="85"/>
      <c r="S15" s="85"/>
      <c r="T15" s="85"/>
      <c r="U15" s="65"/>
    </row>
    <row r="16" s="52" customFormat="1" customHeight="1" spans="1:21">
      <c r="A16" s="65"/>
      <c r="B16" s="63"/>
      <c r="C16" s="63" t="s">
        <v>84</v>
      </c>
      <c r="D16" s="64" t="s">
        <v>74</v>
      </c>
      <c r="E16" s="64" t="s">
        <v>105</v>
      </c>
      <c r="F16" s="63" t="s">
        <v>76</v>
      </c>
      <c r="G16" s="76" t="s">
        <v>76</v>
      </c>
      <c r="H16" s="63" t="s">
        <v>76</v>
      </c>
      <c r="I16" s="63" t="s">
        <v>76</v>
      </c>
      <c r="J16" s="76" t="s">
        <v>91</v>
      </c>
      <c r="K16" s="76"/>
      <c r="L16" s="79" t="s">
        <v>92</v>
      </c>
      <c r="M16" s="82" t="s">
        <v>102</v>
      </c>
      <c r="N16" s="63">
        <v>30.9</v>
      </c>
      <c r="O16" s="78">
        <v>372</v>
      </c>
      <c r="P16" s="78">
        <v>260</v>
      </c>
      <c r="Q16" s="84" t="s">
        <v>79</v>
      </c>
      <c r="R16" s="85"/>
      <c r="S16" s="85"/>
      <c r="T16" s="85"/>
      <c r="U16" s="65"/>
    </row>
    <row r="17" s="52" customFormat="1" customHeight="1" spans="1:21">
      <c r="A17" s="65"/>
      <c r="B17" s="63"/>
      <c r="C17" s="63"/>
      <c r="D17" s="64" t="s">
        <v>80</v>
      </c>
      <c r="E17" s="64" t="s">
        <v>106</v>
      </c>
      <c r="F17" s="63" t="s">
        <v>76</v>
      </c>
      <c r="G17" s="76" t="s">
        <v>76</v>
      </c>
      <c r="H17" s="63" t="s">
        <v>76</v>
      </c>
      <c r="I17" s="63" t="s">
        <v>76</v>
      </c>
      <c r="J17" s="76" t="s">
        <v>91</v>
      </c>
      <c r="K17" s="76"/>
      <c r="L17" s="79" t="s">
        <v>92</v>
      </c>
      <c r="M17" s="82" t="s">
        <v>104</v>
      </c>
      <c r="N17" s="63">
        <v>135.9</v>
      </c>
      <c r="O17" s="78">
        <v>1085</v>
      </c>
      <c r="P17" s="78">
        <v>760</v>
      </c>
      <c r="Q17" s="84" t="s">
        <v>79</v>
      </c>
      <c r="R17" s="85"/>
      <c r="S17" s="85"/>
      <c r="T17" s="85"/>
      <c r="U17" s="65"/>
    </row>
    <row r="18" s="52" customFormat="1" customHeight="1" spans="1:21">
      <c r="A18" s="65"/>
      <c r="B18" s="63" t="s">
        <v>107</v>
      </c>
      <c r="C18" s="63" t="s">
        <v>73</v>
      </c>
      <c r="D18" s="64" t="s">
        <v>74</v>
      </c>
      <c r="E18" s="64" t="s">
        <v>108</v>
      </c>
      <c r="F18" s="63" t="s">
        <v>76</v>
      </c>
      <c r="G18" s="76" t="s">
        <v>76</v>
      </c>
      <c r="H18" s="63" t="s">
        <v>76</v>
      </c>
      <c r="I18" s="63" t="s">
        <v>76</v>
      </c>
      <c r="J18" s="76" t="s">
        <v>91</v>
      </c>
      <c r="K18" s="76"/>
      <c r="L18" s="79" t="s">
        <v>92</v>
      </c>
      <c r="M18" s="82" t="s">
        <v>109</v>
      </c>
      <c r="N18" s="63">
        <v>11.8</v>
      </c>
      <c r="O18" s="78">
        <v>372</v>
      </c>
      <c r="P18" s="78">
        <v>260</v>
      </c>
      <c r="Q18" s="84" t="s">
        <v>79</v>
      </c>
      <c r="R18" s="85"/>
      <c r="S18" s="85"/>
      <c r="T18" s="85"/>
      <c r="U18" s="65"/>
    </row>
    <row r="19" s="52" customFormat="1" customHeight="1" spans="1:21">
      <c r="A19" s="65"/>
      <c r="B19" s="63"/>
      <c r="C19" s="63"/>
      <c r="D19" s="64" t="s">
        <v>80</v>
      </c>
      <c r="E19" s="64" t="s">
        <v>110</v>
      </c>
      <c r="F19" s="63">
        <f>4391+13</f>
        <v>4404</v>
      </c>
      <c r="G19" s="63">
        <v>8</v>
      </c>
      <c r="H19" s="63" t="s">
        <v>76</v>
      </c>
      <c r="I19" s="63" t="s">
        <v>76</v>
      </c>
      <c r="J19" s="78">
        <v>212</v>
      </c>
      <c r="K19" s="78">
        <v>148</v>
      </c>
      <c r="L19" s="79" t="s">
        <v>111</v>
      </c>
      <c r="M19" s="82" t="s">
        <v>112</v>
      </c>
      <c r="N19" s="63">
        <v>142.2</v>
      </c>
      <c r="O19" s="78">
        <v>1085</v>
      </c>
      <c r="P19" s="78">
        <v>760</v>
      </c>
      <c r="Q19" s="84" t="s">
        <v>79</v>
      </c>
      <c r="R19" s="85"/>
      <c r="S19" s="85"/>
      <c r="T19" s="85"/>
      <c r="U19" s="65"/>
    </row>
    <row r="20" s="52" customFormat="1" customHeight="1" spans="1:21">
      <c r="A20" s="65"/>
      <c r="B20" s="63"/>
      <c r="C20" s="63" t="s">
        <v>84</v>
      </c>
      <c r="D20" s="64" t="s">
        <v>74</v>
      </c>
      <c r="E20" s="64" t="s">
        <v>113</v>
      </c>
      <c r="F20" s="63" t="s">
        <v>76</v>
      </c>
      <c r="G20" s="76" t="s">
        <v>76</v>
      </c>
      <c r="H20" s="63" t="s">
        <v>76</v>
      </c>
      <c r="I20" s="63" t="s">
        <v>76</v>
      </c>
      <c r="J20" s="76" t="s">
        <v>91</v>
      </c>
      <c r="K20" s="76"/>
      <c r="L20" s="79" t="s">
        <v>92</v>
      </c>
      <c r="M20" s="82" t="s">
        <v>109</v>
      </c>
      <c r="N20" s="63">
        <v>11.8</v>
      </c>
      <c r="O20" s="78">
        <v>372</v>
      </c>
      <c r="P20" s="78">
        <v>260</v>
      </c>
      <c r="Q20" s="84" t="s">
        <v>79</v>
      </c>
      <c r="R20" s="85"/>
      <c r="S20" s="85"/>
      <c r="T20" s="85"/>
      <c r="U20" s="65"/>
    </row>
    <row r="21" s="52" customFormat="1" customHeight="1" spans="1:21">
      <c r="A21" s="65"/>
      <c r="B21" s="63"/>
      <c r="C21" s="63"/>
      <c r="D21" s="64" t="s">
        <v>80</v>
      </c>
      <c r="E21" s="64" t="s">
        <v>114</v>
      </c>
      <c r="F21" s="63">
        <f>2907+13</f>
        <v>2920</v>
      </c>
      <c r="G21" s="63">
        <v>4</v>
      </c>
      <c r="H21" s="63" t="s">
        <v>76</v>
      </c>
      <c r="I21" s="63" t="s">
        <v>76</v>
      </c>
      <c r="J21" s="78">
        <f>K21/0.7</f>
        <v>140</v>
      </c>
      <c r="K21" s="78">
        <v>98</v>
      </c>
      <c r="L21" s="79" t="s">
        <v>115</v>
      </c>
      <c r="M21" s="82" t="s">
        <v>112</v>
      </c>
      <c r="N21" s="63">
        <v>142.2</v>
      </c>
      <c r="O21" s="78">
        <v>1085</v>
      </c>
      <c r="P21" s="78">
        <v>760</v>
      </c>
      <c r="Q21" s="84" t="s">
        <v>79</v>
      </c>
      <c r="R21" s="85"/>
      <c r="S21" s="85"/>
      <c r="T21" s="85"/>
      <c r="U21" s="65"/>
    </row>
    <row r="22" s="52" customFormat="1" customHeight="1" spans="1:21">
      <c r="A22" s="65"/>
      <c r="B22" s="62" t="s">
        <v>116</v>
      </c>
      <c r="C22" s="63" t="s">
        <v>84</v>
      </c>
      <c r="D22" s="64" t="s">
        <v>74</v>
      </c>
      <c r="E22" s="64" t="s">
        <v>117</v>
      </c>
      <c r="F22" s="63" t="s">
        <v>76</v>
      </c>
      <c r="G22" s="76" t="s">
        <v>76</v>
      </c>
      <c r="H22" s="63" t="s">
        <v>76</v>
      </c>
      <c r="I22" s="63" t="s">
        <v>76</v>
      </c>
      <c r="J22" s="76" t="s">
        <v>91</v>
      </c>
      <c r="K22" s="76"/>
      <c r="L22" s="79" t="s">
        <v>92</v>
      </c>
      <c r="M22" s="82" t="s">
        <v>118</v>
      </c>
      <c r="N22" s="63">
        <v>16</v>
      </c>
      <c r="O22" s="78">
        <v>343</v>
      </c>
      <c r="P22" s="78">
        <v>240</v>
      </c>
      <c r="Q22" s="84" t="s">
        <v>79</v>
      </c>
      <c r="R22" s="85"/>
      <c r="S22" s="85"/>
      <c r="T22" s="85"/>
      <c r="U22" s="65"/>
    </row>
    <row r="23" s="52" customFormat="1" customHeight="1" spans="1:21">
      <c r="A23" s="66"/>
      <c r="B23" s="66"/>
      <c r="C23" s="63"/>
      <c r="D23" s="64" t="s">
        <v>80</v>
      </c>
      <c r="E23" s="64" t="s">
        <v>119</v>
      </c>
      <c r="F23" s="63">
        <v>1045</v>
      </c>
      <c r="G23" s="63" t="s">
        <v>76</v>
      </c>
      <c r="H23" s="63" t="s">
        <v>76</v>
      </c>
      <c r="I23" s="63" t="s">
        <v>76</v>
      </c>
      <c r="J23" s="78">
        <v>69</v>
      </c>
      <c r="K23" s="78">
        <v>48</v>
      </c>
      <c r="L23" s="79" t="s">
        <v>120</v>
      </c>
      <c r="M23" s="82" t="s">
        <v>121</v>
      </c>
      <c r="N23" s="63">
        <v>26.2</v>
      </c>
      <c r="O23" s="78">
        <v>1057</v>
      </c>
      <c r="P23" s="78">
        <v>740</v>
      </c>
      <c r="Q23" s="84" t="s">
        <v>79</v>
      </c>
      <c r="R23" s="86"/>
      <c r="S23" s="85"/>
      <c r="T23" s="85"/>
      <c r="U23" s="66"/>
    </row>
    <row r="24" s="53" customFormat="1" customHeight="1" spans="1:21">
      <c r="A24" s="67" t="s">
        <v>122</v>
      </c>
      <c r="B24" s="68" t="s">
        <v>107</v>
      </c>
      <c r="C24" s="68" t="s">
        <v>123</v>
      </c>
      <c r="D24" s="69" t="s">
        <v>124</v>
      </c>
      <c r="E24" s="69" t="s">
        <v>125</v>
      </c>
      <c r="F24" s="68"/>
      <c r="G24" s="68"/>
      <c r="H24" s="68"/>
      <c r="I24" s="68"/>
      <c r="J24" s="80"/>
      <c r="K24" s="80"/>
      <c r="L24" s="80"/>
      <c r="M24" s="83"/>
      <c r="N24" s="69"/>
      <c r="O24" s="83"/>
      <c r="P24" s="83"/>
      <c r="Q24" s="87"/>
      <c r="R24" s="68">
        <v>1.5</v>
      </c>
      <c r="S24" s="80">
        <v>39.8</v>
      </c>
      <c r="T24" s="80">
        <v>1</v>
      </c>
      <c r="U24" s="87" t="s">
        <v>126</v>
      </c>
    </row>
    <row r="25" s="53" customFormat="1" customHeight="1" spans="1:21">
      <c r="A25" s="70"/>
      <c r="B25" s="68"/>
      <c r="C25" s="68"/>
      <c r="D25" s="69" t="s">
        <v>74</v>
      </c>
      <c r="E25" s="69" t="s">
        <v>127</v>
      </c>
      <c r="F25" s="68"/>
      <c r="G25" s="68"/>
      <c r="H25" s="68"/>
      <c r="I25" s="68"/>
      <c r="J25" s="80"/>
      <c r="K25" s="80"/>
      <c r="L25" s="80"/>
      <c r="M25" s="83"/>
      <c r="N25" s="69"/>
      <c r="O25" s="83"/>
      <c r="P25" s="83"/>
      <c r="Q25" s="87"/>
      <c r="R25" s="68">
        <v>8</v>
      </c>
      <c r="S25" s="80">
        <v>185</v>
      </c>
      <c r="T25" s="80">
        <v>159</v>
      </c>
      <c r="U25" s="87" t="s">
        <v>128</v>
      </c>
    </row>
    <row r="26" s="53" customFormat="1" customHeight="1" spans="1:21">
      <c r="A26" s="71"/>
      <c r="B26" s="68"/>
      <c r="C26" s="68"/>
      <c r="D26" s="69" t="s">
        <v>80</v>
      </c>
      <c r="E26" s="69" t="s">
        <v>129</v>
      </c>
      <c r="F26" s="68"/>
      <c r="G26" s="68"/>
      <c r="H26" s="68"/>
      <c r="I26" s="68"/>
      <c r="J26" s="80"/>
      <c r="K26" s="80"/>
      <c r="L26" s="80"/>
      <c r="M26" s="83"/>
      <c r="N26" s="69"/>
      <c r="O26" s="83"/>
      <c r="P26" s="83"/>
      <c r="Q26" s="87"/>
      <c r="R26" s="68">
        <v>89</v>
      </c>
      <c r="S26" s="80">
        <v>1850</v>
      </c>
      <c r="T26" s="80">
        <v>1590</v>
      </c>
      <c r="U26" s="87" t="s">
        <v>130</v>
      </c>
    </row>
    <row r="27" s="52" customFormat="1" customHeight="1" spans="3:20">
      <c r="C27" s="54"/>
      <c r="F27" s="54"/>
      <c r="G27" s="54"/>
      <c r="H27" s="54"/>
      <c r="I27" s="54"/>
      <c r="J27" s="55"/>
      <c r="K27" s="55"/>
      <c r="L27" s="55"/>
      <c r="M27" s="56"/>
      <c r="N27" s="54"/>
      <c r="O27" s="55"/>
      <c r="P27" s="55"/>
      <c r="Q27" s="56"/>
      <c r="R27" s="56"/>
      <c r="S27" s="56"/>
      <c r="T27" s="56"/>
    </row>
    <row r="28" s="52" customFormat="1" customHeight="1" spans="3:20">
      <c r="C28" s="54"/>
      <c r="F28" s="54"/>
      <c r="G28" s="54"/>
      <c r="H28" s="54"/>
      <c r="I28" s="54"/>
      <c r="J28" s="55"/>
      <c r="K28" s="55"/>
      <c r="L28" s="55"/>
      <c r="M28" s="56"/>
      <c r="N28" s="54"/>
      <c r="O28" s="55"/>
      <c r="P28" s="55"/>
      <c r="Q28" s="56"/>
      <c r="R28" s="56"/>
      <c r="S28" s="56"/>
      <c r="T28" s="56"/>
    </row>
    <row r="29" s="52" customFormat="1" customHeight="1" spans="3:20">
      <c r="C29" s="54"/>
      <c r="F29" s="54"/>
      <c r="G29" s="54"/>
      <c r="H29" s="54"/>
      <c r="I29" s="54"/>
      <c r="J29" s="55"/>
      <c r="K29" s="55"/>
      <c r="L29" s="55"/>
      <c r="M29" s="56"/>
      <c r="N29" s="54"/>
      <c r="O29" s="55"/>
      <c r="P29" s="55"/>
      <c r="Q29" s="56"/>
      <c r="R29" s="56"/>
      <c r="S29" s="56"/>
      <c r="T29" s="56"/>
    </row>
    <row r="30" s="52" customFormat="1" customHeight="1" spans="1:20">
      <c r="A30" s="51"/>
      <c r="B30" s="51"/>
      <c r="C30" s="51"/>
      <c r="F30" s="54"/>
      <c r="G30" s="54"/>
      <c r="H30" s="54"/>
      <c r="I30" s="54"/>
      <c r="J30" s="55"/>
      <c r="K30" s="55"/>
      <c r="L30" s="55"/>
      <c r="M30" s="56"/>
      <c r="N30" s="54"/>
      <c r="O30" s="55"/>
      <c r="P30" s="55"/>
      <c r="Q30" s="56"/>
      <c r="R30" s="56"/>
      <c r="S30" s="56"/>
      <c r="T30" s="56"/>
    </row>
    <row r="31" s="52" customFormat="1" customHeight="1" spans="1:20">
      <c r="A31" s="51"/>
      <c r="B31" s="51"/>
      <c r="C31" s="51"/>
      <c r="F31" s="54"/>
      <c r="G31" s="54"/>
      <c r="H31" s="54"/>
      <c r="I31" s="54"/>
      <c r="J31" s="55"/>
      <c r="K31" s="55"/>
      <c r="L31" s="55"/>
      <c r="M31" s="56"/>
      <c r="N31" s="54"/>
      <c r="O31" s="55"/>
      <c r="P31" s="55"/>
      <c r="Q31" s="56"/>
      <c r="R31" s="56"/>
      <c r="S31" s="56"/>
      <c r="T31" s="56"/>
    </row>
    <row r="32" s="51" customFormat="1" customHeight="1" spans="4:21">
      <c r="D32" s="52"/>
      <c r="E32" s="52"/>
      <c r="F32" s="54"/>
      <c r="G32" s="54"/>
      <c r="H32" s="54"/>
      <c r="I32" s="54"/>
      <c r="J32" s="55"/>
      <c r="K32" s="55"/>
      <c r="L32" s="55"/>
      <c r="M32" s="56"/>
      <c r="N32" s="54"/>
      <c r="O32" s="55"/>
      <c r="P32" s="55"/>
      <c r="Q32" s="56"/>
      <c r="R32" s="56"/>
      <c r="S32" s="56"/>
      <c r="T32" s="56"/>
      <c r="U32" s="52"/>
    </row>
    <row r="33" s="51" customFormat="1" customHeight="1" spans="4:21">
      <c r="D33" s="52"/>
      <c r="E33" s="52"/>
      <c r="F33" s="54"/>
      <c r="G33" s="54"/>
      <c r="H33" s="54"/>
      <c r="I33" s="54"/>
      <c r="J33" s="55"/>
      <c r="K33" s="55"/>
      <c r="L33" s="55"/>
      <c r="M33" s="56"/>
      <c r="N33" s="54"/>
      <c r="O33" s="55"/>
      <c r="P33" s="55"/>
      <c r="Q33" s="56"/>
      <c r="R33" s="56"/>
      <c r="S33" s="56"/>
      <c r="T33" s="56"/>
      <c r="U33" s="52"/>
    </row>
    <row r="34" s="51" customFormat="1" customHeight="1" spans="4:21">
      <c r="D34" s="52"/>
      <c r="E34" s="52"/>
      <c r="F34" s="54"/>
      <c r="G34" s="54"/>
      <c r="H34" s="54"/>
      <c r="I34" s="54"/>
      <c r="J34" s="55"/>
      <c r="K34" s="55"/>
      <c r="L34" s="55"/>
      <c r="M34" s="56"/>
      <c r="N34" s="54"/>
      <c r="O34" s="55"/>
      <c r="P34" s="55"/>
      <c r="Q34" s="56"/>
      <c r="R34" s="56"/>
      <c r="S34" s="56"/>
      <c r="T34" s="56"/>
      <c r="U34" s="52"/>
    </row>
    <row r="35" s="51" customFormat="1" customHeight="1" spans="4:21">
      <c r="D35" s="52"/>
      <c r="E35" s="52"/>
      <c r="F35" s="54"/>
      <c r="G35" s="54"/>
      <c r="H35" s="54"/>
      <c r="I35" s="54"/>
      <c r="J35" s="55"/>
      <c r="K35" s="55"/>
      <c r="L35" s="55"/>
      <c r="M35" s="56"/>
      <c r="N35" s="54"/>
      <c r="O35" s="55"/>
      <c r="P35" s="55"/>
      <c r="Q35" s="56"/>
      <c r="R35" s="56"/>
      <c r="S35" s="56"/>
      <c r="T35" s="56"/>
      <c r="U35" s="52"/>
    </row>
    <row r="36" s="51" customFormat="1" customHeight="1" spans="4:21">
      <c r="D36" s="52"/>
      <c r="E36" s="52"/>
      <c r="F36" s="54"/>
      <c r="G36" s="54"/>
      <c r="H36" s="54"/>
      <c r="I36" s="54"/>
      <c r="J36" s="55"/>
      <c r="K36" s="55"/>
      <c r="L36" s="55"/>
      <c r="M36" s="56"/>
      <c r="N36" s="54"/>
      <c r="O36" s="55"/>
      <c r="P36" s="55"/>
      <c r="Q36" s="56"/>
      <c r="R36" s="56"/>
      <c r="S36" s="56"/>
      <c r="T36" s="56"/>
      <c r="U36" s="52"/>
    </row>
    <row r="37" s="51" customFormat="1" customHeight="1" spans="4:21">
      <c r="D37" s="52"/>
      <c r="E37" s="52"/>
      <c r="F37" s="54"/>
      <c r="G37" s="54"/>
      <c r="H37" s="54"/>
      <c r="I37" s="54"/>
      <c r="J37" s="55"/>
      <c r="K37" s="55"/>
      <c r="L37" s="55"/>
      <c r="M37" s="56"/>
      <c r="N37" s="54"/>
      <c r="O37" s="55"/>
      <c r="P37" s="55"/>
      <c r="Q37" s="56"/>
      <c r="R37" s="56"/>
      <c r="S37" s="56"/>
      <c r="T37" s="56"/>
      <c r="U37" s="52"/>
    </row>
    <row r="38" s="51" customFormat="1" customHeight="1" spans="4:21">
      <c r="D38" s="52"/>
      <c r="E38" s="52"/>
      <c r="F38" s="54"/>
      <c r="G38" s="54"/>
      <c r="H38" s="54"/>
      <c r="I38" s="54"/>
      <c r="J38" s="55"/>
      <c r="K38" s="55"/>
      <c r="L38" s="55"/>
      <c r="M38" s="56"/>
      <c r="N38" s="54"/>
      <c r="O38" s="55"/>
      <c r="P38" s="55"/>
      <c r="Q38" s="56"/>
      <c r="R38" s="56"/>
      <c r="S38" s="56"/>
      <c r="T38" s="56"/>
      <c r="U38" s="52"/>
    </row>
    <row r="39" s="51" customFormat="1" customHeight="1" spans="4:21">
      <c r="D39" s="52"/>
      <c r="E39" s="52"/>
      <c r="F39" s="54"/>
      <c r="G39" s="54"/>
      <c r="H39" s="54"/>
      <c r="I39" s="54"/>
      <c r="J39" s="55"/>
      <c r="K39" s="55"/>
      <c r="L39" s="55"/>
      <c r="M39" s="56"/>
      <c r="N39" s="54"/>
      <c r="O39" s="55"/>
      <c r="P39" s="55"/>
      <c r="Q39" s="56"/>
      <c r="R39" s="56"/>
      <c r="S39" s="56"/>
      <c r="T39" s="56"/>
      <c r="U39" s="52"/>
    </row>
  </sheetData>
  <mergeCells count="51">
    <mergeCell ref="A1:U1"/>
    <mergeCell ref="E2:L2"/>
    <mergeCell ref="M2:Q2"/>
    <mergeCell ref="R2:U2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20:K20"/>
    <mergeCell ref="J22:K22"/>
    <mergeCell ref="A2:A4"/>
    <mergeCell ref="A6:A23"/>
    <mergeCell ref="A24:A26"/>
    <mergeCell ref="B2:B4"/>
    <mergeCell ref="B6:B9"/>
    <mergeCell ref="B10:B13"/>
    <mergeCell ref="B14:B17"/>
    <mergeCell ref="B18:B21"/>
    <mergeCell ref="B22:B23"/>
    <mergeCell ref="B24:B26"/>
    <mergeCell ref="C2:C4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6"/>
    <mergeCell ref="D2:D4"/>
    <mergeCell ref="E3:E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U6:U2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tabSelected="1" workbookViewId="0">
      <selection activeCell="J14" sqref="J14"/>
    </sheetView>
  </sheetViews>
  <sheetFormatPr defaultColWidth="10.875" defaultRowHeight="15.2" outlineLevelCol="7"/>
  <cols>
    <col min="1" max="1" width="5.625" style="1" customWidth="1"/>
    <col min="2" max="2" width="19.375" style="1" customWidth="1"/>
    <col min="3" max="3" width="31" style="1" customWidth="1"/>
    <col min="4" max="4" width="12.75" style="4" customWidth="1"/>
    <col min="5" max="5" width="5.125" style="5" customWidth="1"/>
    <col min="6" max="7" width="5.125" style="1" customWidth="1"/>
    <col min="8" max="8" width="18.6923076923077" style="6" customWidth="1"/>
    <col min="9" max="16384" width="10.875" style="1"/>
  </cols>
  <sheetData>
    <row r="1" s="1" customFormat="1" ht="21.15" spans="1:8">
      <c r="A1" s="7" t="s">
        <v>131</v>
      </c>
      <c r="B1" s="8"/>
      <c r="C1" s="8"/>
      <c r="D1" s="8"/>
      <c r="E1" s="8"/>
      <c r="F1" s="8"/>
      <c r="G1" s="8"/>
      <c r="H1" s="8"/>
    </row>
    <row r="2" s="2" customFormat="1" spans="1:8">
      <c r="A2" s="9" t="s">
        <v>132</v>
      </c>
      <c r="B2" s="10"/>
      <c r="C2" s="11" t="s">
        <v>133</v>
      </c>
      <c r="D2" s="11"/>
      <c r="E2" s="11"/>
      <c r="F2" s="11"/>
      <c r="G2" s="11"/>
      <c r="H2" s="11"/>
    </row>
    <row r="3" s="2" customFormat="1" spans="1:8">
      <c r="A3" s="12" t="s">
        <v>134</v>
      </c>
      <c r="B3" s="13"/>
      <c r="C3" s="14" t="s">
        <v>135</v>
      </c>
      <c r="D3" s="14"/>
      <c r="E3" s="14"/>
      <c r="F3" s="14"/>
      <c r="G3" s="14"/>
      <c r="H3" s="14"/>
    </row>
    <row r="4" s="2" customFormat="1" ht="15.95" spans="1:8">
      <c r="A4" s="15" t="s">
        <v>136</v>
      </c>
      <c r="B4" s="16"/>
      <c r="C4" s="17" t="s">
        <v>137</v>
      </c>
      <c r="D4" s="17"/>
      <c r="E4" s="17"/>
      <c r="F4" s="17"/>
      <c r="G4" s="17"/>
      <c r="H4" s="17"/>
    </row>
    <row r="5" s="2" customFormat="1" spans="1:8">
      <c r="A5" s="18" t="s">
        <v>138</v>
      </c>
      <c r="B5" s="19" t="s">
        <v>139</v>
      </c>
      <c r="C5" s="19" t="s">
        <v>140</v>
      </c>
      <c r="D5" s="20" t="s">
        <v>141</v>
      </c>
      <c r="E5" s="22" t="s">
        <v>142</v>
      </c>
      <c r="F5" s="22" t="s">
        <v>143</v>
      </c>
      <c r="G5" s="22"/>
      <c r="H5" s="20" t="s">
        <v>144</v>
      </c>
    </row>
    <row r="6" s="2" customFormat="1" ht="15.95" spans="1:8">
      <c r="A6" s="21"/>
      <c r="B6" s="22"/>
      <c r="C6" s="22"/>
      <c r="D6" s="23"/>
      <c r="E6" s="38" t="s">
        <v>142</v>
      </c>
      <c r="F6" s="39" t="s">
        <v>143</v>
      </c>
      <c r="G6" s="39" t="s">
        <v>145</v>
      </c>
      <c r="H6" s="23"/>
    </row>
    <row r="7" s="2" customFormat="1" spans="1:8">
      <c r="A7" s="24" t="s">
        <v>146</v>
      </c>
      <c r="B7" s="25"/>
      <c r="C7" s="25"/>
      <c r="D7" s="25"/>
      <c r="E7" s="25"/>
      <c r="F7" s="25"/>
      <c r="G7" s="25"/>
      <c r="H7" s="25"/>
    </row>
    <row r="8" s="2" customFormat="1" ht="58" spans="1:8">
      <c r="A8" s="26">
        <v>1</v>
      </c>
      <c r="B8" s="14" t="s">
        <v>147</v>
      </c>
      <c r="C8" s="27" t="s">
        <v>148</v>
      </c>
      <c r="D8" s="28">
        <v>5</v>
      </c>
      <c r="E8" s="40">
        <v>670</v>
      </c>
      <c r="F8" s="41">
        <v>1</v>
      </c>
      <c r="G8" s="41">
        <v>80</v>
      </c>
      <c r="H8" s="42">
        <f>D8*E8*F8*G8</f>
        <v>268000</v>
      </c>
    </row>
    <row r="9" s="2" customFormat="1" ht="29" spans="1:8">
      <c r="A9" s="26">
        <v>2</v>
      </c>
      <c r="B9" s="14" t="s">
        <v>149</v>
      </c>
      <c r="C9" s="27" t="s">
        <v>150</v>
      </c>
      <c r="D9" s="28"/>
      <c r="E9" s="43"/>
      <c r="F9" s="44"/>
      <c r="G9" s="44"/>
      <c r="H9" s="45"/>
    </row>
    <row r="10" s="2" customFormat="1" ht="29" spans="1:8">
      <c r="A10" s="26">
        <v>3</v>
      </c>
      <c r="B10" s="14" t="s">
        <v>151</v>
      </c>
      <c r="C10" s="27" t="s">
        <v>152</v>
      </c>
      <c r="D10" s="28"/>
      <c r="E10" s="43"/>
      <c r="F10" s="44"/>
      <c r="G10" s="44"/>
      <c r="H10" s="45"/>
    </row>
    <row r="11" s="2" customFormat="1" ht="44" spans="1:8">
      <c r="A11" s="26">
        <v>4</v>
      </c>
      <c r="B11" s="29" t="s">
        <v>153</v>
      </c>
      <c r="C11" s="30" t="s">
        <v>154</v>
      </c>
      <c r="D11" s="28"/>
      <c r="E11" s="43"/>
      <c r="F11" s="44"/>
      <c r="G11" s="44"/>
      <c r="H11" s="45"/>
    </row>
    <row r="12" s="2" customFormat="1" ht="29" spans="1:8">
      <c r="A12" s="26">
        <v>5</v>
      </c>
      <c r="B12" s="14" t="s">
        <v>155</v>
      </c>
      <c r="C12" s="27" t="s">
        <v>156</v>
      </c>
      <c r="D12" s="28"/>
      <c r="E12" s="43"/>
      <c r="F12" s="44"/>
      <c r="G12" s="44"/>
      <c r="H12" s="45"/>
    </row>
    <row r="13" s="3" customFormat="1" ht="29" spans="1:8">
      <c r="A13" s="26">
        <v>6</v>
      </c>
      <c r="B13" s="29" t="s">
        <v>157</v>
      </c>
      <c r="C13" s="27" t="s">
        <v>158</v>
      </c>
      <c r="D13" s="28"/>
      <c r="E13" s="43"/>
      <c r="F13" s="44"/>
      <c r="G13" s="44"/>
      <c r="H13" s="45"/>
    </row>
    <row r="14" s="2" customFormat="1" ht="15" spans="1:8">
      <c r="A14" s="26">
        <v>7</v>
      </c>
      <c r="B14" s="14" t="s">
        <v>159</v>
      </c>
      <c r="C14" s="27" t="s">
        <v>160</v>
      </c>
      <c r="D14" s="31"/>
      <c r="E14" s="46"/>
      <c r="F14" s="47"/>
      <c r="G14" s="47"/>
      <c r="H14" s="48"/>
    </row>
    <row r="15" s="2" customFormat="1" ht="3.6" customHeight="1" spans="1:8">
      <c r="A15" s="32"/>
      <c r="B15" s="33"/>
      <c r="C15" s="33"/>
      <c r="D15" s="33"/>
      <c r="E15" s="33"/>
      <c r="F15" s="33"/>
      <c r="G15" s="33"/>
      <c r="H15" s="33"/>
    </row>
    <row r="16" s="2" customFormat="1" ht="6" hidden="1" customHeight="1" spans="1:8">
      <c r="A16" s="32"/>
      <c r="B16" s="33"/>
      <c r="C16" s="33"/>
      <c r="D16" s="33"/>
      <c r="E16" s="33"/>
      <c r="F16" s="33"/>
      <c r="G16" s="33"/>
      <c r="H16" s="33"/>
    </row>
    <row r="17" s="1" customFormat="1" ht="15.95" spans="1:8">
      <c r="A17" s="34" t="s">
        <v>161</v>
      </c>
      <c r="B17" s="35"/>
      <c r="C17" s="35"/>
      <c r="D17" s="35"/>
      <c r="E17" s="35"/>
      <c r="F17" s="35"/>
      <c r="G17" s="35"/>
      <c r="H17" s="49"/>
    </row>
    <row r="18" s="2" customFormat="1" ht="6" customHeight="1" spans="1:8">
      <c r="A18" s="32"/>
      <c r="B18" s="33"/>
      <c r="C18" s="33"/>
      <c r="D18" s="33"/>
      <c r="E18" s="33"/>
      <c r="F18" s="33"/>
      <c r="G18" s="33"/>
      <c r="H18" s="33"/>
    </row>
    <row r="19" s="2" customFormat="1" ht="6" customHeight="1" spans="1:8">
      <c r="A19" s="32"/>
      <c r="B19" s="33"/>
      <c r="C19" s="33"/>
      <c r="D19" s="33"/>
      <c r="E19" s="33"/>
      <c r="F19" s="33"/>
      <c r="G19" s="33"/>
      <c r="H19" s="33"/>
    </row>
    <row r="20" s="2" customFormat="1" ht="6" customHeight="1" spans="1:8">
      <c r="A20" s="32"/>
      <c r="B20" s="33"/>
      <c r="C20" s="33"/>
      <c r="D20" s="33"/>
      <c r="E20" s="33"/>
      <c r="F20" s="33"/>
      <c r="G20" s="33"/>
      <c r="H20" s="33"/>
    </row>
    <row r="21" s="2" customFormat="1" ht="18.75" spans="1:8">
      <c r="A21" s="36" t="s">
        <v>162</v>
      </c>
      <c r="B21" s="37"/>
      <c r="C21" s="37"/>
      <c r="D21" s="37"/>
      <c r="E21" s="37"/>
      <c r="F21" s="37"/>
      <c r="G21" s="37"/>
      <c r="H21" s="50">
        <v>267800</v>
      </c>
    </row>
  </sheetData>
  <mergeCells count="26">
    <mergeCell ref="A1:H1"/>
    <mergeCell ref="A2:B2"/>
    <mergeCell ref="C2:H2"/>
    <mergeCell ref="A3:B3"/>
    <mergeCell ref="C3:H3"/>
    <mergeCell ref="A4:B4"/>
    <mergeCell ref="C4:H4"/>
    <mergeCell ref="F5:G5"/>
    <mergeCell ref="A7:H7"/>
    <mergeCell ref="A15:H15"/>
    <mergeCell ref="A16:H16"/>
    <mergeCell ref="A17:G17"/>
    <mergeCell ref="A18:H18"/>
    <mergeCell ref="A19:H19"/>
    <mergeCell ref="A20:H20"/>
    <mergeCell ref="A21:G21"/>
    <mergeCell ref="A5:A6"/>
    <mergeCell ref="B5:B6"/>
    <mergeCell ref="C5:C6"/>
    <mergeCell ref="D5:D6"/>
    <mergeCell ref="D8:D14"/>
    <mergeCell ref="E8:E14"/>
    <mergeCell ref="F8:F14"/>
    <mergeCell ref="G8:G14"/>
    <mergeCell ref="H5:H6"/>
    <mergeCell ref="H8:H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报价规范</vt:lpstr>
      <vt:lpstr>附表3-2020执业医师通关包-产品组合明细--已下线</vt:lpstr>
      <vt:lpstr>附表5-医视在线培训平台服务明细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韩世昆</dc:creator>
  <cp:lastModifiedBy>医视在线</cp:lastModifiedBy>
  <dcterms:created xsi:type="dcterms:W3CDTF">2006-09-16T08:00:00Z</dcterms:created>
  <cp:lastPrinted>2020-09-25T17:39:00Z</cp:lastPrinted>
  <dcterms:modified xsi:type="dcterms:W3CDTF">2021-10-14T17:49:32Z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2052-3.9.1.6204</vt:lpwstr>
  </property>
  <property fmtid="{D5CDD505-2E9C-101B-9397-08002B2CF9AE}" pid="3" name="ICV">
    <vt:lpwstr>3E1D8C8F91954076B07D71696D8F6345</vt:lpwstr>
  </property>
</Properties>
</file>