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双峰县粮食出入库智能管理系统清单" sheetId="1" r:id="rId1"/>
  </sheets>
  <calcPr calcId="144525"/>
</workbook>
</file>

<file path=xl/sharedStrings.xml><?xml version="1.0" encoding="utf-8"?>
<sst xmlns="http://schemas.openxmlformats.org/spreadsheetml/2006/main" count="171" uniqueCount="114">
  <si>
    <t>双峰县粮食出入库智能管理系统清单</t>
  </si>
  <si>
    <t>序号</t>
  </si>
  <si>
    <t>名称</t>
  </si>
  <si>
    <t>参数</t>
  </si>
  <si>
    <t>数量</t>
  </si>
  <si>
    <t>单位</t>
  </si>
  <si>
    <t>综合单价</t>
  </si>
  <si>
    <t>小计</t>
  </si>
  <si>
    <t>品牌</t>
  </si>
  <si>
    <t>型号</t>
  </si>
  <si>
    <t>一、前端设备</t>
  </si>
  <si>
    <t>网络摄像机1</t>
  </si>
  <si>
    <r>
      <rPr>
        <sz val="10"/>
        <rFont val="宋体"/>
        <charset val="134"/>
      </rPr>
      <t xml:space="preserve">400万 星光级1/2.7" CMOS AI抓拍筒型网络摄像机
支持智能资源模式切换：人脸抓拍模式、道路监控模式，Smart事件模式
人脸抓拍模式：
a)支持对运动人脸进行检测、跟踪、抓拍、评分、筛选，输出最优的人脸，
b)支持人脸去误报、快速抓拍人脸，
c)支持快速抓拍和最佳抓拍两种模式，
d)最多同时检测30张人脸，
e)支持人脸去重
道路监控模式：
a)车辆检测：支持车牌识别并抓拍，车型/车品牌/车身颜色/车牌颜色识别，
b)混行检测：检测正向或逆向行驶的车辆以及行人和非机动车，自动对车辆牌照进行识别，可以抓拍无车牌的车辆图片，
c)支持卡口和出入口模式切换
Smart事件模式：
支持越界侦测，区域入侵侦测，进入区域侦测，离开区域侦测，物品遗留侦测，物品拿取侦测，徘徊侦测，人员聚集侦测，快速运动侦测，停车侦测
最低照度: 彩色：0.005 Lux @（F1.2，AGC ON），0 Lux with Light；黑白：0.001 Lux @（F1.2，AGC ON），0 Lux with IR
宽动态: 120 dB
焦距&amp;视场角: </t>
    </r>
    <r>
      <rPr>
        <sz val="10"/>
        <rFont val="Arial"/>
        <charset val="134"/>
      </rPr>
      <t xml:space="preserve">	</t>
    </r>
    <r>
      <rPr>
        <sz val="10"/>
        <rFont val="宋体"/>
        <charset val="134"/>
      </rPr>
      <t xml:space="preserve">
4 mm：水平视场角：54.2°，垂直视场角：30.3°，对角线视场角：62.6°
6 mm：水平视场角：34.7°，垂直视场角：19.2°，对角线视场角：40.2°
补光灯类型: 红外，850 nm
补光距离: 红外：普通监控：50 m，人脸抓拍/识别：10 m
防补光过曝: 支持防补光过曝开启和关闭，开启下支持自动和手动，手动支持根据距离等级控制补光灯亮度
最大图像尺寸: 2560 × 1440
视频压缩标准: H.265/H.264/MJPEG
网络存储: 支持Micro SD(即TF卡)/Micro SDHC/Micro SDXC卡（最大256 GB）断网本地存储及断网续传，NAS（NFS，SMB/CIFS均支持），配合海康黑卡支持SD卡加密及SD卡状态检测
复位: 支持
接口类型: 外甩线
报警: 1路输入，1路输出（报警输入支持开关量，报警输出最大支持DC12 V，30 mA）
音频: 1路输入（Line in），1路输出（Line out），1个内置麦克风
网络: 1个RJ45 10 M/100 M自适应以太网口
电流及功耗: DC：12 V，0.62 A，最大功耗：7.38 W ；PoE：802.3af，36 V~57 V，0.22 A~0.14 A，最大功耗：7.62 W
存储温湿度: -30 ℃~60 ℃，湿度小于95%(无凝结)
启动和工作温湿度: -30 ℃~60 ℃，湿度小于95%(无凝结)
供电方式: DC：12 V ± 20%，支持防反接保护；PoE：802.3af，Type 1 Class 3
电源接口类型: 3芯电源接口 
产品尺寸: 93.9 × 93.5 × 194.1 mm
包装尺寸: 235 × 120 × 125 mm 
线缆长度: 35 cm
设备重量: 785 g
带包装重量: 980 g
防护: IP67</t>
    </r>
  </si>
  <si>
    <t>台</t>
  </si>
  <si>
    <t>海康威视</t>
  </si>
  <si>
    <t>DS-2CD7T46DWD-IS</t>
  </si>
  <si>
    <t>网络摄像机2</t>
  </si>
  <si>
    <r>
      <rPr>
        <sz val="10"/>
        <rFont val="宋体"/>
        <charset val="134"/>
      </rPr>
      <t xml:space="preserve">400万 1/1.8" CMOS 臻全彩筒型网络摄像机
最低照度: 彩色：0.0005 Lux @（F1.0，AGC ON），0 Lux with Light
宽动态: 120 dB
景深范围: </t>
    </r>
    <r>
      <rPr>
        <sz val="10"/>
        <rFont val="Arial"/>
        <charset val="134"/>
      </rPr>
      <t xml:space="preserve">	</t>
    </r>
    <r>
      <rPr>
        <sz val="10"/>
        <rFont val="宋体"/>
        <charset val="134"/>
      </rPr>
      <t xml:space="preserve">
2.8 mm：1.7 m~∞
4 mm：3.6 m~∞
6 mm：4 m~∞
8 mm：6 m~∞
焦距&amp;视场角: </t>
    </r>
    <r>
      <rPr>
        <sz val="10"/>
        <rFont val="Arial"/>
        <charset val="134"/>
      </rPr>
      <t xml:space="preserve">	</t>
    </r>
    <r>
      <rPr>
        <sz val="10"/>
        <rFont val="宋体"/>
        <charset val="134"/>
      </rPr>
      <t xml:space="preserve">
2.8 mm，水平视场角：105.7°，垂直视场角：57.2°，对角视场角：124.5°
4 mm，水平视场角：88.7°，垂直视场角：44.7°，对角视场角：107.5°
6 mm，水平视场角：55.2°，垂直视场角：29.3°，对角视场角：64.6°
8 mm，水平视场角：38.8°，垂直视场角：21.1°，对角视场角：45.2°
补光距离: 最远可达30 m
防补光过曝: 支持
补光灯类型: 柔光灯
最大图像尺寸: 2560 × 1440
视频压缩标准: 主码流：H.265/H.264
网络存储: 支持NAS（NFS，SMB/CIFS均支持）
音频: 1个内置麦克风
网络: 1个RJ45 10 M/100 M自适应以太网口
启动和工作温湿度: -30 ℃~60 ℃，湿度小于95%（无凝结）
供电方式: DC：12 V ± 25%，支持防反接保护
电流及功耗: DC： 12 V，0.42 A，最大功耗：5 W
电源接口类型: Ø5.5 mm圆口
产品尺寸: 186.6 × 92.7 × 87.6 mm
包装尺寸: 235 × 120 × 125 mm
设备重量: 615 g
带包装重量: 830 g
防护</t>
    </r>
    <r>
      <rPr>
        <sz val="10"/>
        <rFont val="Arial"/>
        <charset val="134"/>
      </rPr>
      <t xml:space="preserve">	</t>
    </r>
    <r>
      <rPr>
        <sz val="10"/>
        <rFont val="宋体"/>
        <charset val="134"/>
      </rPr>
      <t>IP66</t>
    </r>
  </si>
  <si>
    <t>DS-2CD2T47EDWDV3-L</t>
  </si>
  <si>
    <t>摄像机支架</t>
  </si>
  <si>
    <r>
      <rPr>
        <sz val="10"/>
        <rFont val="宋体"/>
        <charset val="134"/>
      </rPr>
      <t>壁装支架
外观</t>
    </r>
    <r>
      <rPr>
        <sz val="10"/>
        <rFont val="Arial"/>
        <charset val="134"/>
      </rPr>
      <t xml:space="preserve">	</t>
    </r>
    <r>
      <rPr>
        <sz val="10"/>
        <rFont val="宋体"/>
        <charset val="134"/>
      </rPr>
      <t>白
适用范围</t>
    </r>
    <r>
      <rPr>
        <sz val="10"/>
        <rFont val="Arial"/>
        <charset val="134"/>
      </rPr>
      <t xml:space="preserve">	</t>
    </r>
    <r>
      <rPr>
        <sz val="10"/>
        <rFont val="宋体"/>
        <charset val="134"/>
      </rPr>
      <t>适合枪型、筒型、一体型摄像机壁装
材料</t>
    </r>
    <r>
      <rPr>
        <sz val="10"/>
        <rFont val="Arial"/>
        <charset val="134"/>
      </rPr>
      <t xml:space="preserve">	</t>
    </r>
    <r>
      <rPr>
        <sz val="10"/>
        <rFont val="宋体"/>
        <charset val="134"/>
      </rPr>
      <t>铝合金
调整角度</t>
    </r>
    <r>
      <rPr>
        <sz val="10"/>
        <rFont val="Arial"/>
        <charset val="134"/>
      </rPr>
      <t xml:space="preserve">	</t>
    </r>
    <r>
      <rPr>
        <sz val="10"/>
        <rFont val="宋体"/>
        <charset val="134"/>
      </rPr>
      <t>水平：360°，垂直：-45°~45°
尺寸</t>
    </r>
    <r>
      <rPr>
        <sz val="10"/>
        <rFont val="Arial"/>
        <charset val="134"/>
      </rPr>
      <t xml:space="preserve">	</t>
    </r>
    <r>
      <rPr>
        <sz val="10"/>
        <rFont val="宋体"/>
        <charset val="134"/>
      </rPr>
      <t>70×97.1×173.4mm
重量</t>
    </r>
    <r>
      <rPr>
        <sz val="10"/>
        <rFont val="Arial"/>
        <charset val="134"/>
      </rPr>
      <t xml:space="preserve">	</t>
    </r>
    <r>
      <rPr>
        <sz val="10"/>
        <rFont val="宋体"/>
        <charset val="134"/>
      </rPr>
      <t>201g
可配支架</t>
    </r>
    <r>
      <rPr>
        <sz val="10"/>
        <rFont val="Arial"/>
        <charset val="134"/>
      </rPr>
      <t xml:space="preserve">	</t>
    </r>
    <r>
      <rPr>
        <sz val="10"/>
        <rFont val="宋体"/>
        <charset val="134"/>
      </rPr>
      <t>DS-1275ZJ（竖杆装）</t>
    </r>
  </si>
  <si>
    <t>个</t>
  </si>
  <si>
    <t>DS-1292ZJ-K</t>
  </si>
  <si>
    <t>网络存储设备</t>
  </si>
  <si>
    <t>机架式/8U48盘位/1024Mbps接入带宽/企业级SATA硬盘/64位多核处理器/4GB缓存（可扩展至64GB））/2个千兆数据网口（不支持扩展）/1个千兆管理网口/冗余电源/网络协议：RTSP/ONVIF/PSIA/（GB/T28181）</t>
  </si>
  <si>
    <t>DS-A80648S</t>
  </si>
  <si>
    <t>3.5寸硬盘</t>
  </si>
  <si>
    <t>3.5" 6TB SATA企业级监控专用硬盘</t>
  </si>
  <si>
    <t>HDD,HUS726T6TALE6L4,6TB,7200,3.5"</t>
  </si>
  <si>
    <t>LED显示设备</t>
  </si>
  <si>
    <t xml:space="preserve">尺寸：55英寸监控专用屏；
分辨率：1920x1080；
视角：178°(水平)/ 178°(垂直)；
对比度：3000:1；
亮度：500cd/㎡；
输入接口：VGA × 1, HDMI × 1, DVI × 1；
功耗：≤190W；
电源要求：AC 100-240V～, 50/60Hz；
</t>
  </si>
  <si>
    <t>DS-D2A551LU</t>
  </si>
  <si>
    <t>模块化UPS主机</t>
  </si>
  <si>
    <t xml:space="preserve">电压范围： ≤50%负载时110VAC～300VAC
≥80%负载时160VAC～280VAC ≤50%负载时110VAC～300VAC
≥80%负载时176VAC～280VAC  容量6KW
频率范围： 46～54Hz
功率因数： ≥99%
输出波形： 纯净正弦波
输出电压：208/220/230/240VAC
电压范围：220VAC±1%
输出频率：50Hz±0.1%(电池供电)
波形失真度 ＜3%线性负载，＜5%非线性负载
电池类型 铅酸免维护蓄电池
                                    </t>
  </si>
  <si>
    <t>山特</t>
  </si>
  <si>
    <t>山特C6KVA</t>
  </si>
  <si>
    <t>蓄电池</t>
  </si>
  <si>
    <t>12V,120AH，后备时间60分钟</t>
  </si>
  <si>
    <t>山特C12-120</t>
  </si>
  <si>
    <t>电池架</t>
  </si>
  <si>
    <t>16节电池架；含电池分开关箱</t>
  </si>
  <si>
    <t>山特SBC-A6</t>
  </si>
  <si>
    <t>电池连线</t>
  </si>
  <si>
    <t>单体电池之间连接线，16mm2,不含主机到电池之间主电缆</t>
  </si>
  <si>
    <t>米</t>
  </si>
  <si>
    <t>UPS连接线16平方</t>
  </si>
  <si>
    <t>汇流开关箱</t>
  </si>
  <si>
    <t>电池汇流开关箱400A 含12个单独开关，12个漏电保护装置。</t>
  </si>
  <si>
    <t>山特定制配电开关箱</t>
  </si>
  <si>
    <t>视频综合管理服务平台（含服务器）</t>
  </si>
  <si>
    <t>4210×1/64G DDR4/1.2T 10K  SAS×2(RAID_1)/SAS_HBA/1GbE×2/550W(1+1)/2U/16DIMM
2U双路标准机架式服务器
CPU：1颗intel至强系列处理器，核数≥10核，主频≥2.2GHz
内存：32G*2 DDR4，16根内存插槽，最大支持扩展至2TB内存
硬盘：2块1.2T 10K 2.5寸 SAS硬盘
阵列卡：SAS_HBA卡, 支持RAID 0/1/10
PCIE扩展：最大可支持6个PCIE扩展插槽
网口：2个千兆电口
其他接口：1个RJ45管理接口，后置2个USB 3.0接口，前置2个USB2.0接口，1个VGA接口
电源：标配550W（1+1）高效铂金CRPS冗余电源 
机箱规格：87.8mm(高)x 448mm(宽)x729.8mm(深)
设备重量：约26KG（含导轨）
操作系统：HIK OS</t>
  </si>
  <si>
    <t>DS-VE22S-B（310804514）</t>
  </si>
  <si>
    <t>综合安防管理平台软件</t>
  </si>
  <si>
    <t>1、支持管理最大组织数2000个，组织层级最大10级；
2、支持管理最大区域数2000个，区域层级最大10级。；
3、支持管理最大人员数量5万；
4、支持管理最大卡片数量5万；
5、支持管理最大车辆数量3万；
6、支持最大的在线用户数1000个，并发登录用户数50个。
7、支持最大事件并发处理500条/秒（不带图片）；
8、支持联动上墙并发1次/秒；
9、支持最大每秒联动100个不同的视频点位进行抓图；
10、支持最大每秒联动100个不同的视频点位进行录像；
11、支持联动并发发邮件2封/秒；
12、支持短信联动（云信留客短信网关：1-2秒/条；
短信猫：70字符以下，10秒/条；
70字符以上分条发送，20秒/条；）
13、支持最大事件存储7200万条；
14、支持管理资源上图数量2万个。
备注：以上是单台服务器部署系统基础规格，超出规格需考虑分布式部署。</t>
  </si>
  <si>
    <t>套</t>
  </si>
  <si>
    <t>iSecure Center-SM</t>
  </si>
  <si>
    <t>综合安防管理平台软件监控点位服务费</t>
  </si>
  <si>
    <t>1、支持监控点数量10W个（超过5000需要分布式部署）；
2、支持并发取流带宽2000M，例如以2M/路计算最大并发路数为1000路 （以千兆服务器为例，每台服务器并发取流带宽为600M，超过600M需要分布式部署）；
3、解码能力：在i7、GTX1070的PC上，解码H264、720P的视频36路；
4、支持电视墙最大场景数128个；
5、单个电视墙最大支持数量25*25个；
6、单个窗口最大分割数量16个。</t>
  </si>
  <si>
    <t>路</t>
  </si>
  <si>
    <t>iSecure Center-VMS</t>
  </si>
  <si>
    <t>小计金额（元）：</t>
  </si>
  <si>
    <t>二、传输设备</t>
  </si>
  <si>
    <t>网络服务费1</t>
  </si>
  <si>
    <t>前端点位20M专线传输</t>
  </si>
  <si>
    <t>条/年</t>
  </si>
  <si>
    <t>移动</t>
  </si>
  <si>
    <t>20M</t>
  </si>
  <si>
    <t>网络服务费2</t>
  </si>
  <si>
    <t>机房端100M专线汇聚传输</t>
  </si>
  <si>
    <t>100M</t>
  </si>
  <si>
    <t>跳线</t>
  </si>
  <si>
    <t>SC-LC</t>
  </si>
  <si>
    <t>根</t>
  </si>
  <si>
    <t>国产</t>
  </si>
  <si>
    <t>国产定制</t>
  </si>
  <si>
    <t>六类非屏蔽网线</t>
  </si>
  <si>
    <t>8芯六类国标屏蔽网线</t>
  </si>
  <si>
    <t>监控专用电源线</t>
  </si>
  <si>
    <t>rvv3*2.5</t>
  </si>
  <si>
    <t>8口POE千兆交换机</t>
  </si>
  <si>
    <t>8个10/100/1000,2个千兆SFP+,PoE+,交流供电</t>
  </si>
  <si>
    <t>新华三</t>
  </si>
  <si>
    <t>A1208V-PWR</t>
  </si>
  <si>
    <t>24口核心千兆交换机</t>
  </si>
  <si>
    <t>24个10/100/1000BASE-T以太网端口交流供电</t>
  </si>
  <si>
    <t>BS228FX-HP</t>
  </si>
  <si>
    <t>机柜</t>
  </si>
  <si>
    <t>42U机柜</t>
  </si>
  <si>
    <t>图腾</t>
  </si>
  <si>
    <t>G26642</t>
  </si>
  <si>
    <t>不绣钢防水箱</t>
  </si>
  <si>
    <t>立杆</t>
  </si>
  <si>
    <t>含防雷器、横臂、抱箍、基础地笼、空开、接地角铁等设备和配件</t>
  </si>
  <si>
    <t>防雷PDU</t>
  </si>
  <si>
    <t>8口插座防雷PDU插板</t>
  </si>
  <si>
    <t>水晶头</t>
  </si>
  <si>
    <t>100个一盒水晶头</t>
  </si>
  <si>
    <t>盒</t>
  </si>
  <si>
    <t>线管</t>
  </si>
  <si>
    <t>DN25</t>
  </si>
  <si>
    <t>DN20</t>
  </si>
  <si>
    <t>三、管理软件系统</t>
  </si>
  <si>
    <t>管理系统软件</t>
  </si>
  <si>
    <t>定制开发管理软件系统包括Windows 客户端，WEB 监控平台，移动端实时查询平台，涵盖三个应用终端的软件系统。物资称重管理系统开发特性包括：
1. 称重数据全面,查询方便,提供多条件综合查询,将查询结果打印报表或导出到Excel 电子表格。
2. 自定义计算公式。
3. 称重监控,即磅上有车辆时,自动记录秤上重量,并且可以查询,导出到、Excel 电子表格
4. 计量单位由客户选择,扣杂可以选择按重量或比例扣取。
5. 随时备份、还原数据库。
6. 预置多款仪表参数,可以方便测试串口工作状态。
7. 增加系统操作日志、皮重报警功能，保障资源的有效管理。
8. 支持多种仪表通讯方式。
9. 多种称重方式：典型的配对、标准、皮重、简单、手动置皮等称重方式，适合多种场合使用。
10. 四个备用数值字段可设置计算公式，减少工作量；
11. 能自定义称重界面。
12. 提供灵活的磅单、报表生成功能。
13. 增加订单概念，满足用户不同需求。
14. 完整的安全保护性，为每一个操作用户设置不同的操作权限，保障软件可靠运行。
15. 参数设置后不必重新启动软件就可以生效。
16. 支持数据远传功能，将本地称重数据上传至远程 SQL Server 数据库内，完善物流管理 。
17. 支持多种称重仪表。
18. 开放的系统平台架构，完善的二次开发支持，无限扩展可能。</t>
  </si>
  <si>
    <t>国产定制开发</t>
  </si>
  <si>
    <t>防火墙</t>
  </si>
  <si>
    <t>支持丰富高可靠性的VPN特性，如IPSec VPN、SSL VPN、L2TP VPN、MPLS VPN、GRE等；提供自研的VPN客户端SecoClient，实现SSL VPN、L2TP VPN和L2TP over IPSec VPN用户远程接入。预置常用防护场景模板，快速部署安全策略，降低学习成本
自动评估安全策略存在的风险，智能给出优化建议
支持策略冲突和冗余检测，发现冗余的和长期未使用策略，有效控制策略规模
与FireMon公司合作提供安全策略管理解决方案，降低运维成本，减少故障风险
SWeb：防火墙自带的设备管理界面，提供了丰富的设备管理和维护功能，包括输出日志报表，配置各种功能，进行故障诊断等
eSight：防火墙配套的网管软件，可以提供性能、告警、资源、配置、拓扑等管理能力，实现全网设备的统一管理
Agile Controller：在华为SDN敏捷网络解决方案中，用户可以通过敏捷控制器Agile Controller实现基于应用及用户的安全策略控制
LogCenter：防火墙配套的安全事件管理系统，可以提供安全态势感知、报表管理、日志审计、集中告警管理等功能</t>
  </si>
  <si>
    <t>H3C</t>
  </si>
  <si>
    <t>H3C F100-C</t>
  </si>
  <si>
    <t>服务器</t>
  </si>
  <si>
    <t xml:space="preserve">第三代 英特尔® 至强® 可扩展处理器
最高可达 2.0TB，每个节点最多支持 32 个 64GB 3200MHz TruDDR4 3DS RDIMM Intel® Optane™ Persistent Memory 200 Series基础模块：每个 PCIe Gen4 x16 最多 4 个双宽、全高、全长 FHFL GPU 最多 8 个 2.5” 热插拔 SAS/SATA/NVMe，或 4 个 3.5” 热插拔 SATA（特定配置）
高密模块:在 PCIe 交换机上，每个 PCIe Gen4 x16 多达 8 个双宽、全高、全长 GPU 最多 6 个 EDSFF E.1S NVMe SSD
HGX 模块:NVIDIA HGX™ A100 4-GPU，4 个 NVLink 连接的 SXM4 GPU 最多 8 个 2.5” 热插拔 NVMe SSDs
</t>
  </si>
  <si>
    <t>联想</t>
  </si>
  <si>
    <t>联想thinkserver TS580X</t>
  </si>
  <si>
    <t>合计金额（元：）</t>
  </si>
</sst>
</file>

<file path=xl/styles.xml><?xml version="1.0" encoding="utf-8"?>
<styleSheet xmlns="http://schemas.openxmlformats.org/spreadsheetml/2006/main">
  <numFmts count="6">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48">
    <font>
      <sz val="11"/>
      <color indexed="8"/>
      <name val="宋体"/>
      <charset val="134"/>
    </font>
    <font>
      <b/>
      <sz val="10"/>
      <color theme="1" tint="0.0499893185216834"/>
      <name val="宋体"/>
      <charset val="134"/>
      <scheme val="minor"/>
    </font>
    <font>
      <sz val="10"/>
      <color indexed="8"/>
      <name val="宋体"/>
      <charset val="134"/>
      <scheme val="minor"/>
    </font>
    <font>
      <sz val="8"/>
      <color indexed="8"/>
      <name val="宋体"/>
      <charset val="134"/>
    </font>
    <font>
      <sz val="10"/>
      <color indexed="8"/>
      <name val="华文宋体"/>
      <charset val="134"/>
    </font>
    <font>
      <sz val="10"/>
      <color indexed="8"/>
      <name val="仿宋"/>
      <charset val="134"/>
    </font>
    <font>
      <sz val="10"/>
      <color indexed="8"/>
      <name val="宋体"/>
      <charset val="134"/>
    </font>
    <font>
      <b/>
      <sz val="12"/>
      <color indexed="8"/>
      <name val="宋体"/>
      <charset val="134"/>
    </font>
    <font>
      <b/>
      <sz val="8"/>
      <color indexed="8"/>
      <name val="宋体"/>
      <charset val="134"/>
    </font>
    <font>
      <b/>
      <sz val="8"/>
      <color theme="1" tint="0.0499893185216834"/>
      <name val="宋体"/>
      <charset val="134"/>
      <scheme val="minor"/>
    </font>
    <font>
      <b/>
      <sz val="10"/>
      <color theme="1" tint="0.0499893185216834"/>
      <name val="华文宋体"/>
      <charset val="134"/>
    </font>
    <font>
      <b/>
      <sz val="10"/>
      <color theme="1" tint="0.0499893185216834"/>
      <name val="仿宋"/>
      <charset val="134"/>
    </font>
    <font>
      <sz val="10"/>
      <name val="宋体"/>
      <charset val="134"/>
    </font>
    <font>
      <sz val="10"/>
      <color theme="1"/>
      <name val="宋体"/>
      <charset val="134"/>
    </font>
    <font>
      <b/>
      <sz val="8"/>
      <name val="微软雅黑"/>
      <charset val="134"/>
    </font>
    <font>
      <b/>
      <sz val="10"/>
      <name val="华文宋体"/>
      <charset val="134"/>
    </font>
    <font>
      <b/>
      <sz val="10"/>
      <name val="仿宋"/>
      <charset val="134"/>
    </font>
    <font>
      <b/>
      <sz val="10"/>
      <name val="微软雅黑"/>
      <charset val="134"/>
    </font>
    <font>
      <b/>
      <sz val="10"/>
      <name val="宋体"/>
      <charset val="134"/>
    </font>
    <font>
      <b/>
      <sz val="10"/>
      <color indexed="8"/>
      <name val="宋体"/>
      <charset val="134"/>
    </font>
    <font>
      <b/>
      <sz val="10"/>
      <color indexed="8"/>
      <name val="华文宋体"/>
      <charset val="134"/>
    </font>
    <font>
      <b/>
      <sz val="10"/>
      <color indexed="8"/>
      <name val="仿宋"/>
      <charset val="134"/>
    </font>
    <font>
      <sz val="10"/>
      <color theme="1" tint="0.0499893185216834"/>
      <name val="宋体"/>
      <charset val="134"/>
    </font>
    <font>
      <sz val="10"/>
      <name val="华文宋体"/>
      <charset val="134"/>
    </font>
    <font>
      <sz val="10"/>
      <color theme="1" tint="0.0499893185216834"/>
      <name val="仿宋"/>
      <charset val="134"/>
    </font>
    <font>
      <sz val="10"/>
      <name val="宋体"/>
      <charset val="134"/>
      <scheme val="minor"/>
    </font>
    <font>
      <sz val="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27"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12"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27"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8" borderId="13"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4" applyNumberFormat="0" applyFill="0" applyAlignment="0" applyProtection="0">
      <alignment vertical="center"/>
    </xf>
    <xf numFmtId="0" fontId="39" fillId="0" borderId="14" applyNumberFormat="0" applyFill="0" applyAlignment="0" applyProtection="0">
      <alignment vertical="center"/>
    </xf>
    <xf numFmtId="0" fontId="31" fillId="10" borderId="0" applyNumberFormat="0" applyBorder="0" applyAlignment="0" applyProtection="0">
      <alignment vertical="center"/>
    </xf>
    <xf numFmtId="0" fontId="34" fillId="0" borderId="15" applyNumberFormat="0" applyFill="0" applyAlignment="0" applyProtection="0">
      <alignment vertical="center"/>
    </xf>
    <xf numFmtId="0" fontId="31" fillId="11" borderId="0" applyNumberFormat="0" applyBorder="0" applyAlignment="0" applyProtection="0">
      <alignment vertical="center"/>
    </xf>
    <xf numFmtId="0" fontId="40" fillId="12" borderId="16" applyNumberFormat="0" applyAlignment="0" applyProtection="0">
      <alignment vertical="center"/>
    </xf>
    <xf numFmtId="0" fontId="41" fillId="12" borderId="12" applyNumberFormat="0" applyAlignment="0" applyProtection="0">
      <alignment vertical="center"/>
    </xf>
    <xf numFmtId="0" fontId="42" fillId="13" borderId="17"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7" fillId="0" borderId="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cellStyleXfs>
  <cellXfs count="99">
    <xf numFmtId="0" fontId="0" fillId="0" borderId="0" xfId="0"/>
    <xf numFmtId="0" fontId="1" fillId="0" borderId="0" xfId="0" applyFont="1" applyFill="1"/>
    <xf numFmtId="0" fontId="0" fillId="0" borderId="0" xfId="0" applyFont="1" applyAlignment="1">
      <alignment wrapText="1"/>
    </xf>
    <xf numFmtId="0" fontId="0" fillId="0" borderId="0" xfId="0" applyFont="1" applyFill="1" applyAlignment="1">
      <alignment wrapText="1"/>
    </xf>
    <xf numFmtId="0" fontId="0" fillId="0" borderId="0" xfId="0" applyFont="1" applyFill="1" applyAlignment="1">
      <alignment horizontal="center" vertical="center" wrapText="1"/>
    </xf>
    <xf numFmtId="0" fontId="0" fillId="0" borderId="0" xfId="0" applyFont="1" applyAlignment="1"/>
    <xf numFmtId="0" fontId="0" fillId="0" borderId="0" xfId="0" applyFont="1"/>
    <xf numFmtId="0" fontId="2" fillId="0" borderId="0" xfId="0" applyFont="1"/>
    <xf numFmtId="0" fontId="0" fillId="0" borderId="0" xfId="0" applyFill="1"/>
    <xf numFmtId="0" fontId="3" fillId="0" borderId="0" xfId="0" applyFont="1" applyAlignment="1">
      <alignment horizontal="center" vertical="center"/>
    </xf>
    <xf numFmtId="0" fontId="4" fillId="0" borderId="0" xfId="0" applyFont="1" applyAlignment="1">
      <alignment horizontal="left"/>
    </xf>
    <xf numFmtId="0" fontId="5" fillId="0" borderId="0" xfId="0" applyFont="1" applyAlignment="1">
      <alignment wrapText="1"/>
    </xf>
    <xf numFmtId="0" fontId="6" fillId="0" borderId="0" xfId="0" applyFont="1"/>
    <xf numFmtId="0" fontId="6"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9" fillId="0" borderId="2" xfId="50" applyFont="1" applyFill="1" applyBorder="1" applyAlignment="1">
      <alignment horizontal="center" vertical="center" wrapText="1"/>
    </xf>
    <xf numFmtId="0" fontId="10" fillId="0" borderId="2" xfId="50" applyFont="1" applyFill="1" applyBorder="1" applyAlignment="1">
      <alignment horizontal="center" vertical="center" wrapText="1"/>
    </xf>
    <xf numFmtId="0" fontId="11" fillId="0" borderId="2" xfId="50" applyFont="1" applyFill="1" applyBorder="1" applyAlignment="1">
      <alignment horizontal="center" vertical="center" wrapText="1"/>
    </xf>
    <xf numFmtId="0" fontId="1" fillId="0" borderId="3" xfId="50" applyFont="1" applyFill="1" applyBorder="1" applyAlignment="1">
      <alignment horizontal="center" vertical="center" wrapText="1"/>
    </xf>
    <xf numFmtId="0" fontId="1" fillId="0" borderId="2" xfId="50" applyFont="1" applyFill="1" applyBorder="1" applyAlignment="1">
      <alignment horizontal="center" vertical="center" wrapText="1"/>
    </xf>
    <xf numFmtId="0" fontId="1" fillId="0" borderId="4" xfId="50" applyFont="1" applyFill="1" applyBorder="1" applyAlignment="1">
      <alignment horizontal="center" vertical="center" wrapText="1"/>
    </xf>
    <xf numFmtId="0" fontId="1" fillId="0" borderId="3" xfId="0" applyFont="1" applyFill="1" applyBorder="1" applyAlignment="1">
      <alignment horizontal="center" vertical="center"/>
    </xf>
    <xf numFmtId="0" fontId="1" fillId="2" borderId="5" xfId="50" applyFont="1" applyFill="1" applyBorder="1" applyAlignment="1">
      <alignment horizontal="left" vertical="center" wrapText="1"/>
    </xf>
    <xf numFmtId="0" fontId="10" fillId="2" borderId="5" xfId="50" applyFont="1" applyFill="1" applyBorder="1" applyAlignment="1">
      <alignment horizontal="left" vertical="center" wrapText="1"/>
    </xf>
    <xf numFmtId="0" fontId="11" fillId="2" borderId="5" xfId="50" applyFont="1" applyFill="1" applyBorder="1" applyAlignment="1">
      <alignment horizontal="left" vertical="center" wrapText="1"/>
    </xf>
    <xf numFmtId="0" fontId="1" fillId="2" borderId="6" xfId="50" applyFont="1" applyFill="1" applyBorder="1" applyAlignment="1">
      <alignment horizontal="center" vertical="center" wrapText="1"/>
    </xf>
    <xf numFmtId="0" fontId="9" fillId="0" borderId="5" xfId="0" applyFont="1" applyFill="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3" xfId="0" applyFont="1" applyBorder="1" applyAlignment="1">
      <alignment vertical="top" wrapText="1"/>
    </xf>
    <xf numFmtId="0" fontId="12" fillId="0" borderId="3" xfId="47" applyFont="1" applyFill="1" applyBorder="1" applyAlignment="1">
      <alignment horizontal="center" vertical="center"/>
    </xf>
    <xf numFmtId="7" fontId="12" fillId="0" borderId="3" xfId="0" applyNumberFormat="1" applyFont="1" applyFill="1" applyBorder="1" applyAlignment="1">
      <alignment horizontal="center" vertical="center" wrapText="1"/>
    </xf>
    <xf numFmtId="7" fontId="12" fillId="0" borderId="7"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Border="1" applyAlignment="1">
      <alignment vertical="top" wrapText="1"/>
    </xf>
    <xf numFmtId="0" fontId="12" fillId="0" borderId="5" xfId="47" applyFont="1" applyFill="1" applyBorder="1" applyAlignment="1">
      <alignment horizontal="center" vertical="center"/>
    </xf>
    <xf numFmtId="7" fontId="12" fillId="0" borderId="5" xfId="0" applyNumberFormat="1"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5" xfId="0" applyFont="1" applyFill="1" applyBorder="1" applyAlignment="1">
      <alignment vertical="top" wrapText="1"/>
    </xf>
    <xf numFmtId="0" fontId="12" fillId="0" borderId="5" xfId="0" applyFont="1" applyFill="1" applyBorder="1" applyAlignment="1">
      <alignment horizontal="center" vertical="center" wrapText="1"/>
    </xf>
    <xf numFmtId="176" fontId="12" fillId="0" borderId="5" xfId="47" applyNumberFormat="1" applyFont="1" applyFill="1" applyBorder="1" applyAlignment="1">
      <alignment horizontal="left" vertical="center" wrapText="1"/>
    </xf>
    <xf numFmtId="0" fontId="13" fillId="0" borderId="5" xfId="47" applyFont="1" applyFill="1" applyBorder="1" applyAlignment="1">
      <alignment vertical="top" wrapText="1"/>
    </xf>
    <xf numFmtId="0" fontId="12" fillId="0" borderId="5" xfId="47" applyFont="1" applyFill="1" applyBorder="1" applyAlignment="1">
      <alignment horizontal="center" vertical="center" wrapText="1"/>
    </xf>
    <xf numFmtId="0" fontId="3" fillId="0" borderId="5" xfId="0" applyFont="1" applyFill="1" applyBorder="1" applyAlignment="1">
      <alignment horizontal="center" vertical="center" wrapText="1"/>
    </xf>
    <xf numFmtId="0" fontId="13" fillId="0" borderId="5" xfId="47" applyFont="1" applyFill="1" applyBorder="1" applyAlignment="1">
      <alignment vertical="center" wrapText="1"/>
    </xf>
    <xf numFmtId="0" fontId="14" fillId="0" borderId="5" xfId="0" applyFont="1" applyBorder="1" applyAlignment="1">
      <alignment horizontal="right" vertical="center" wrapText="1"/>
    </xf>
    <xf numFmtId="0" fontId="15" fillId="0" borderId="5" xfId="0" applyFont="1" applyBorder="1" applyAlignment="1">
      <alignment horizontal="right" vertical="center" wrapText="1"/>
    </xf>
    <xf numFmtId="0" fontId="16" fillId="0" borderId="5" xfId="0" applyFont="1" applyBorder="1" applyAlignment="1">
      <alignment horizontal="right" vertical="center" wrapText="1"/>
    </xf>
    <xf numFmtId="0" fontId="17" fillId="0" borderId="5" xfId="0" applyFont="1" applyBorder="1" applyAlignment="1">
      <alignment horizontal="right" vertical="center" wrapText="1"/>
    </xf>
    <xf numFmtId="7" fontId="18" fillId="0" borderId="6" xfId="0" applyNumberFormat="1" applyFont="1" applyFill="1" applyBorder="1" applyAlignment="1">
      <alignment horizontal="center" vertical="center" wrapText="1"/>
    </xf>
    <xf numFmtId="0" fontId="3" fillId="0" borderId="5" xfId="0" applyFont="1" applyBorder="1" applyAlignment="1">
      <alignment horizontal="center" vertical="center"/>
    </xf>
    <xf numFmtId="0" fontId="19" fillId="2" borderId="5" xfId="0" applyFont="1" applyFill="1" applyBorder="1" applyAlignment="1">
      <alignment horizontal="left" vertical="center"/>
    </xf>
    <xf numFmtId="0" fontId="20" fillId="2" borderId="5" xfId="0" applyFont="1" applyFill="1" applyBorder="1" applyAlignment="1">
      <alignment horizontal="left"/>
    </xf>
    <xf numFmtId="0" fontId="21" fillId="2" borderId="5" xfId="0" applyFont="1" applyFill="1" applyBorder="1" applyAlignment="1">
      <alignment horizontal="left"/>
    </xf>
    <xf numFmtId="0" fontId="19" fillId="2" borderId="5" xfId="0" applyFont="1" applyFill="1" applyBorder="1" applyAlignment="1">
      <alignment horizontal="left"/>
    </xf>
    <xf numFmtId="0" fontId="19" fillId="2" borderId="6"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2" fillId="0" borderId="8" xfId="0" applyFont="1" applyFill="1" applyBorder="1" applyAlignment="1">
      <alignment horizontal="center" vertical="center" wrapText="1"/>
    </xf>
    <xf numFmtId="7" fontId="13" fillId="0" borderId="5"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22" fillId="0" borderId="5" xfId="50" applyFont="1" applyFill="1" applyBorder="1" applyAlignment="1">
      <alignment horizontal="center" vertical="center" wrapText="1"/>
    </xf>
    <xf numFmtId="7" fontId="6" fillId="0" borderId="5" xfId="0" applyNumberFormat="1" applyFont="1" applyBorder="1" applyAlignment="1">
      <alignment horizontal="center" vertical="center"/>
    </xf>
    <xf numFmtId="0" fontId="13"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4" fillId="0" borderId="5" xfId="50" applyFont="1" applyFill="1" applyBorder="1" applyAlignment="1">
      <alignment horizontal="center" vertical="center" wrapText="1"/>
    </xf>
    <xf numFmtId="0" fontId="8" fillId="0" borderId="6" xfId="0" applyFont="1" applyBorder="1" applyAlignment="1">
      <alignment horizontal="right" vertical="center"/>
    </xf>
    <xf numFmtId="0" fontId="20" fillId="0" borderId="10" xfId="0" applyFont="1" applyBorder="1" applyAlignment="1">
      <alignment horizontal="left"/>
    </xf>
    <xf numFmtId="0" fontId="21" fillId="0" borderId="10" xfId="0" applyFont="1" applyBorder="1" applyAlignment="1">
      <alignment horizontal="right"/>
    </xf>
    <xf numFmtId="0" fontId="19" fillId="0" borderId="10" xfId="0" applyFont="1" applyBorder="1" applyAlignment="1">
      <alignment horizontal="right"/>
    </xf>
    <xf numFmtId="0" fontId="19" fillId="0" borderId="11" xfId="0" applyFont="1" applyBorder="1" applyAlignment="1">
      <alignment horizontal="right"/>
    </xf>
    <xf numFmtId="7" fontId="19" fillId="0" borderId="6" xfId="0" applyNumberFormat="1" applyFont="1" applyBorder="1" applyAlignment="1">
      <alignment horizontal="center" vertical="center"/>
    </xf>
    <xf numFmtId="0" fontId="25" fillId="0" borderId="5" xfId="0" applyFont="1" applyBorder="1" applyAlignment="1">
      <alignment horizontal="center" vertical="center" wrapText="1"/>
    </xf>
    <xf numFmtId="0" fontId="25" fillId="0" borderId="5" xfId="0" applyFont="1" applyBorder="1" applyAlignment="1">
      <alignment horizontal="left" vertical="center" wrapText="1"/>
    </xf>
    <xf numFmtId="0" fontId="25" fillId="0" borderId="5" xfId="47" applyFont="1" applyFill="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5" fillId="0" borderId="0" xfId="0" applyFont="1" applyAlignment="1">
      <alignment horizontal="left" vertical="top" wrapText="1"/>
    </xf>
    <xf numFmtId="0" fontId="2" fillId="0" borderId="5" xfId="0" applyFont="1" applyBorder="1" applyAlignment="1">
      <alignment horizontal="left" vertical="top" wrapText="1"/>
    </xf>
    <xf numFmtId="0" fontId="8" fillId="0" borderId="5" xfId="0" applyFont="1" applyFill="1" applyBorder="1" applyAlignment="1">
      <alignment horizontal="right" vertical="center"/>
    </xf>
    <xf numFmtId="0" fontId="20" fillId="0" borderId="5" xfId="0" applyFont="1" applyFill="1" applyBorder="1" applyAlignment="1">
      <alignment horizontal="left"/>
    </xf>
    <xf numFmtId="0" fontId="21" fillId="0" borderId="5" xfId="0" applyFont="1" applyFill="1" applyBorder="1" applyAlignment="1">
      <alignment horizontal="right"/>
    </xf>
    <xf numFmtId="0" fontId="19" fillId="0" borderId="5" xfId="0" applyFont="1" applyFill="1" applyBorder="1" applyAlignment="1">
      <alignment horizontal="right"/>
    </xf>
    <xf numFmtId="7" fontId="19" fillId="0" borderId="6"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19" fillId="0" borderId="5" xfId="0" applyFont="1" applyBorder="1" applyAlignment="1">
      <alignment horizontal="right" vertical="center"/>
    </xf>
    <xf numFmtId="0" fontId="20" fillId="0" borderId="5" xfId="0" applyFont="1" applyBorder="1" applyAlignment="1">
      <alignment horizontal="left" vertical="center"/>
    </xf>
    <xf numFmtId="0" fontId="21" fillId="0" borderId="5" xfId="0" applyFont="1" applyBorder="1" applyAlignment="1">
      <alignment horizontal="right" vertical="center"/>
    </xf>
    <xf numFmtId="0" fontId="1" fillId="0" borderId="5" xfId="0" applyFont="1" applyFill="1" applyBorder="1" applyAlignment="1">
      <alignment horizontal="center" vertical="center"/>
    </xf>
    <xf numFmtId="0" fontId="26" fillId="0" borderId="5" xfId="0" applyFont="1" applyBorder="1" applyAlignment="1">
      <alignment horizontal="center" vertical="center" wrapText="1"/>
    </xf>
    <xf numFmtId="0" fontId="26" fillId="0" borderId="5" xfId="0" applyFont="1" applyFill="1" applyBorder="1" applyAlignment="1">
      <alignment horizontal="center" vertical="center" wrapText="1"/>
    </xf>
    <xf numFmtId="0" fontId="0" fillId="0" borderId="5" xfId="0" applyBorder="1" applyAlignment="1">
      <alignment horizontal="center" vertical="center"/>
    </xf>
    <xf numFmtId="0" fontId="0" fillId="0" borderId="5" xfId="0"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abSelected="1" topLeftCell="A30" workbookViewId="0">
      <selection activeCell="J41" sqref="J41"/>
    </sheetView>
  </sheetViews>
  <sheetFormatPr defaultColWidth="9" defaultRowHeight="13.5"/>
  <cols>
    <col min="1" max="1" width="3.58333333333333" style="9" customWidth="1"/>
    <col min="2" max="2" width="10.5333333333333" style="10" customWidth="1"/>
    <col min="3" max="3" width="45.5333333333333" style="11" customWidth="1"/>
    <col min="4" max="5" width="9" style="12"/>
    <col min="6" max="6" width="20.8583333333333" style="12" customWidth="1"/>
    <col min="7" max="7" width="13.5" style="13"/>
    <col min="8" max="8" width="9" style="9"/>
    <col min="9" max="9" width="9" style="14"/>
  </cols>
  <sheetData>
    <row r="1" ht="30" customHeight="1" spans="1:8">
      <c r="A1" s="15" t="s">
        <v>0</v>
      </c>
      <c r="B1" s="15"/>
      <c r="C1" s="15"/>
      <c r="D1" s="15"/>
      <c r="E1" s="15"/>
      <c r="F1" s="15"/>
      <c r="G1" s="15"/>
      <c r="H1" s="16"/>
    </row>
    <row r="2" s="1" customFormat="1" ht="32" customHeight="1" spans="1:9">
      <c r="A2" s="17" t="s">
        <v>1</v>
      </c>
      <c r="B2" s="18" t="s">
        <v>2</v>
      </c>
      <c r="C2" s="19" t="s">
        <v>3</v>
      </c>
      <c r="D2" s="20" t="s">
        <v>4</v>
      </c>
      <c r="E2" s="21" t="s">
        <v>5</v>
      </c>
      <c r="F2" s="21" t="s">
        <v>6</v>
      </c>
      <c r="G2" s="22" t="s">
        <v>7</v>
      </c>
      <c r="H2" s="23" t="s">
        <v>8</v>
      </c>
      <c r="I2" s="94" t="s">
        <v>9</v>
      </c>
    </row>
    <row r="3" s="1" customFormat="1" ht="18" customHeight="1" spans="1:9">
      <c r="A3" s="24" t="s">
        <v>10</v>
      </c>
      <c r="B3" s="25"/>
      <c r="C3" s="26"/>
      <c r="D3" s="24"/>
      <c r="E3" s="24"/>
      <c r="F3" s="24"/>
      <c r="G3" s="27"/>
      <c r="H3" s="28"/>
      <c r="I3" s="94"/>
    </row>
    <row r="4" s="2" customFormat="1" ht="67" customHeight="1" spans="1:9">
      <c r="A4" s="29">
        <v>1</v>
      </c>
      <c r="B4" s="30" t="s">
        <v>11</v>
      </c>
      <c r="C4" s="31" t="s">
        <v>12</v>
      </c>
      <c r="D4" s="32">
        <v>22</v>
      </c>
      <c r="E4" s="29" t="s">
        <v>13</v>
      </c>
      <c r="F4" s="33">
        <v>1250</v>
      </c>
      <c r="G4" s="34">
        <f>D4*F4</f>
        <v>27500</v>
      </c>
      <c r="H4" s="35" t="s">
        <v>14</v>
      </c>
      <c r="I4" s="95" t="s">
        <v>15</v>
      </c>
    </row>
    <row r="5" s="2" customFormat="1" ht="50" customHeight="1" spans="1:9">
      <c r="A5" s="36">
        <v>2</v>
      </c>
      <c r="B5" s="37" t="s">
        <v>16</v>
      </c>
      <c r="C5" s="38" t="s">
        <v>17</v>
      </c>
      <c r="D5" s="39">
        <v>42</v>
      </c>
      <c r="E5" s="36" t="s">
        <v>13</v>
      </c>
      <c r="F5" s="40">
        <v>850</v>
      </c>
      <c r="G5" s="34">
        <f t="shared" ref="G5:G17" si="0">D5*F5</f>
        <v>35700</v>
      </c>
      <c r="H5" s="35" t="s">
        <v>14</v>
      </c>
      <c r="I5" s="95" t="s">
        <v>18</v>
      </c>
    </row>
    <row r="6" s="2" customFormat="1" ht="50" customHeight="1" spans="1:9">
      <c r="A6" s="36">
        <v>3</v>
      </c>
      <c r="B6" s="37" t="s">
        <v>19</v>
      </c>
      <c r="C6" s="38" t="s">
        <v>20</v>
      </c>
      <c r="D6" s="39">
        <v>42</v>
      </c>
      <c r="E6" s="36" t="s">
        <v>21</v>
      </c>
      <c r="F6" s="40">
        <v>32</v>
      </c>
      <c r="G6" s="34">
        <f t="shared" si="0"/>
        <v>1344</v>
      </c>
      <c r="H6" s="35" t="s">
        <v>14</v>
      </c>
      <c r="I6" s="95" t="s">
        <v>22</v>
      </c>
    </row>
    <row r="7" s="2" customFormat="1" ht="46" customHeight="1" spans="1:9">
      <c r="A7" s="29">
        <v>4</v>
      </c>
      <c r="B7" s="37" t="s">
        <v>23</v>
      </c>
      <c r="C7" s="38" t="s">
        <v>24</v>
      </c>
      <c r="D7" s="39">
        <v>1</v>
      </c>
      <c r="E7" s="36" t="s">
        <v>13</v>
      </c>
      <c r="F7" s="40">
        <v>32000</v>
      </c>
      <c r="G7" s="34">
        <f t="shared" si="0"/>
        <v>32000</v>
      </c>
      <c r="H7" s="35" t="s">
        <v>14</v>
      </c>
      <c r="I7" s="95" t="s">
        <v>25</v>
      </c>
    </row>
    <row r="8" s="2" customFormat="1" ht="23" customHeight="1" spans="1:9">
      <c r="A8" s="36">
        <v>5</v>
      </c>
      <c r="B8" s="37" t="s">
        <v>26</v>
      </c>
      <c r="C8" s="38" t="s">
        <v>27</v>
      </c>
      <c r="D8" s="39">
        <v>10</v>
      </c>
      <c r="E8" s="36" t="s">
        <v>21</v>
      </c>
      <c r="F8" s="40">
        <v>1700</v>
      </c>
      <c r="G8" s="34">
        <f t="shared" si="0"/>
        <v>17000</v>
      </c>
      <c r="H8" s="35" t="s">
        <v>14</v>
      </c>
      <c r="I8" s="95" t="s">
        <v>28</v>
      </c>
    </row>
    <row r="9" s="2" customFormat="1" ht="79" customHeight="1" spans="1:9">
      <c r="A9" s="36">
        <v>6</v>
      </c>
      <c r="B9" s="41" t="s">
        <v>29</v>
      </c>
      <c r="C9" s="42" t="s">
        <v>30</v>
      </c>
      <c r="D9" s="39">
        <v>1</v>
      </c>
      <c r="E9" s="43" t="s">
        <v>13</v>
      </c>
      <c r="F9" s="40">
        <v>3300</v>
      </c>
      <c r="G9" s="34">
        <f t="shared" si="0"/>
        <v>3300</v>
      </c>
      <c r="H9" s="35" t="s">
        <v>14</v>
      </c>
      <c r="I9" s="96" t="s">
        <v>31</v>
      </c>
    </row>
    <row r="10" s="3" customFormat="1" ht="50" customHeight="1" spans="1:9">
      <c r="A10" s="29">
        <v>7</v>
      </c>
      <c r="B10" s="44" t="s">
        <v>32</v>
      </c>
      <c r="C10" s="45" t="s">
        <v>33</v>
      </c>
      <c r="D10" s="39">
        <v>1</v>
      </c>
      <c r="E10" s="46" t="s">
        <v>13</v>
      </c>
      <c r="F10" s="40">
        <v>9700</v>
      </c>
      <c r="G10" s="34">
        <f t="shared" si="0"/>
        <v>9700</v>
      </c>
      <c r="H10" s="47" t="s">
        <v>34</v>
      </c>
      <c r="I10" s="96" t="s">
        <v>35</v>
      </c>
    </row>
    <row r="11" s="3" customFormat="1" ht="22" customHeight="1" spans="1:9">
      <c r="A11" s="36">
        <v>8</v>
      </c>
      <c r="B11" s="44" t="s">
        <v>36</v>
      </c>
      <c r="C11" s="45" t="s">
        <v>37</v>
      </c>
      <c r="D11" s="39">
        <v>4</v>
      </c>
      <c r="E11" s="46" t="s">
        <v>13</v>
      </c>
      <c r="F11" s="40">
        <v>1400</v>
      </c>
      <c r="G11" s="34">
        <f t="shared" si="0"/>
        <v>5600</v>
      </c>
      <c r="H11" s="47" t="s">
        <v>34</v>
      </c>
      <c r="I11" s="47" t="s">
        <v>38</v>
      </c>
    </row>
    <row r="12" s="3" customFormat="1" ht="22" customHeight="1" spans="1:9">
      <c r="A12" s="36">
        <v>9</v>
      </c>
      <c r="B12" s="44" t="s">
        <v>39</v>
      </c>
      <c r="C12" s="45" t="s">
        <v>40</v>
      </c>
      <c r="D12" s="39">
        <v>1</v>
      </c>
      <c r="E12" s="46" t="s">
        <v>13</v>
      </c>
      <c r="F12" s="40">
        <v>700</v>
      </c>
      <c r="G12" s="34">
        <f t="shared" si="0"/>
        <v>700</v>
      </c>
      <c r="H12" s="47" t="s">
        <v>34</v>
      </c>
      <c r="I12" s="47" t="s">
        <v>41</v>
      </c>
    </row>
    <row r="13" s="3" customFormat="1" ht="20" customHeight="1" spans="1:9">
      <c r="A13" s="29">
        <v>10</v>
      </c>
      <c r="B13" s="44" t="s">
        <v>42</v>
      </c>
      <c r="C13" s="45" t="s">
        <v>43</v>
      </c>
      <c r="D13" s="39">
        <v>8</v>
      </c>
      <c r="E13" s="46" t="s">
        <v>44</v>
      </c>
      <c r="F13" s="40">
        <v>27</v>
      </c>
      <c r="G13" s="34">
        <f t="shared" si="0"/>
        <v>216</v>
      </c>
      <c r="H13" s="47" t="s">
        <v>34</v>
      </c>
      <c r="I13" s="47" t="s">
        <v>45</v>
      </c>
    </row>
    <row r="14" s="4" customFormat="1" ht="26" customHeight="1" spans="1:9">
      <c r="A14" s="36">
        <v>11</v>
      </c>
      <c r="B14" s="44" t="s">
        <v>46</v>
      </c>
      <c r="C14" s="48" t="s">
        <v>47</v>
      </c>
      <c r="D14" s="39">
        <v>1</v>
      </c>
      <c r="E14" s="46" t="s">
        <v>13</v>
      </c>
      <c r="F14" s="40">
        <v>5000</v>
      </c>
      <c r="G14" s="34">
        <f t="shared" si="0"/>
        <v>5000</v>
      </c>
      <c r="H14" s="47" t="s">
        <v>34</v>
      </c>
      <c r="I14" s="47" t="s">
        <v>48</v>
      </c>
    </row>
    <row r="15" s="2" customFormat="1" ht="84" customHeight="1" spans="1:9">
      <c r="A15" s="36">
        <v>12</v>
      </c>
      <c r="B15" s="37" t="s">
        <v>49</v>
      </c>
      <c r="C15" s="38" t="s">
        <v>50</v>
      </c>
      <c r="D15" s="39">
        <v>1</v>
      </c>
      <c r="E15" s="36" t="s">
        <v>13</v>
      </c>
      <c r="F15" s="40">
        <v>32000</v>
      </c>
      <c r="G15" s="34">
        <f t="shared" si="0"/>
        <v>32000</v>
      </c>
      <c r="H15" s="35" t="s">
        <v>14</v>
      </c>
      <c r="I15" s="95" t="s">
        <v>51</v>
      </c>
    </row>
    <row r="16" s="5" customFormat="1" ht="50" customHeight="1" spans="1:9">
      <c r="A16" s="29">
        <v>13</v>
      </c>
      <c r="B16" s="37" t="s">
        <v>52</v>
      </c>
      <c r="C16" s="38" t="s">
        <v>53</v>
      </c>
      <c r="D16" s="39">
        <v>1</v>
      </c>
      <c r="E16" s="36" t="s">
        <v>54</v>
      </c>
      <c r="F16" s="40">
        <v>7000</v>
      </c>
      <c r="G16" s="34">
        <f t="shared" si="0"/>
        <v>7000</v>
      </c>
      <c r="H16" s="35" t="s">
        <v>14</v>
      </c>
      <c r="I16" s="95" t="s">
        <v>55</v>
      </c>
    </row>
    <row r="17" s="6" customFormat="1" ht="57" customHeight="1" spans="1:9">
      <c r="A17" s="36">
        <v>14</v>
      </c>
      <c r="B17" s="37" t="s">
        <v>56</v>
      </c>
      <c r="C17" s="38" t="s">
        <v>57</v>
      </c>
      <c r="D17" s="39">
        <v>100</v>
      </c>
      <c r="E17" s="36" t="s">
        <v>58</v>
      </c>
      <c r="F17" s="40">
        <v>28</v>
      </c>
      <c r="G17" s="34">
        <f t="shared" si="0"/>
        <v>2800</v>
      </c>
      <c r="H17" s="35" t="s">
        <v>14</v>
      </c>
      <c r="I17" s="95" t="s">
        <v>59</v>
      </c>
    </row>
    <row r="18" ht="32" customHeight="1" spans="1:9">
      <c r="A18" s="49" t="s">
        <v>60</v>
      </c>
      <c r="B18" s="50"/>
      <c r="C18" s="51"/>
      <c r="D18" s="52"/>
      <c r="E18" s="52"/>
      <c r="F18" s="52"/>
      <c r="G18" s="53">
        <f>SUM(G4:G17)</f>
        <v>179860</v>
      </c>
      <c r="H18" s="54"/>
      <c r="I18" s="97"/>
    </row>
    <row r="19" ht="17" customHeight="1" spans="1:9">
      <c r="A19" s="55" t="s">
        <v>61</v>
      </c>
      <c r="B19" s="56"/>
      <c r="C19" s="57"/>
      <c r="D19" s="58"/>
      <c r="E19" s="58"/>
      <c r="F19" s="58"/>
      <c r="G19" s="59"/>
      <c r="H19" s="54"/>
      <c r="I19" s="97"/>
    </row>
    <row r="20" s="6" customFormat="1" spans="1:9">
      <c r="A20" s="60">
        <v>1</v>
      </c>
      <c r="B20" s="61" t="s">
        <v>62</v>
      </c>
      <c r="C20" s="60" t="s">
        <v>63</v>
      </c>
      <c r="D20" s="60">
        <v>10</v>
      </c>
      <c r="E20" s="62" t="s">
        <v>64</v>
      </c>
      <c r="F20" s="63">
        <v>2780</v>
      </c>
      <c r="G20" s="34">
        <f>D20*F20</f>
        <v>27800</v>
      </c>
      <c r="H20" s="54" t="s">
        <v>65</v>
      </c>
      <c r="I20" s="54" t="s">
        <v>66</v>
      </c>
    </row>
    <row r="21" s="6" customFormat="1" spans="1:9">
      <c r="A21" s="60">
        <v>2</v>
      </c>
      <c r="B21" s="61" t="s">
        <v>67</v>
      </c>
      <c r="C21" s="60" t="s">
        <v>68</v>
      </c>
      <c r="D21" s="60">
        <v>1</v>
      </c>
      <c r="E21" s="64" t="s">
        <v>64</v>
      </c>
      <c r="F21" s="63">
        <v>9500</v>
      </c>
      <c r="G21" s="34">
        <f t="shared" ref="G21:G33" si="1">D21*F21</f>
        <v>9500</v>
      </c>
      <c r="H21" s="54" t="s">
        <v>65</v>
      </c>
      <c r="I21" s="54" t="s">
        <v>69</v>
      </c>
    </row>
    <row r="22" s="6" customFormat="1" spans="1:9">
      <c r="A22" s="60">
        <v>3</v>
      </c>
      <c r="B22" s="61" t="s">
        <v>70</v>
      </c>
      <c r="C22" s="65" t="s">
        <v>71</v>
      </c>
      <c r="D22" s="60">
        <v>24</v>
      </c>
      <c r="E22" s="64" t="s">
        <v>72</v>
      </c>
      <c r="F22" s="66">
        <v>10</v>
      </c>
      <c r="G22" s="34">
        <f t="shared" si="1"/>
        <v>240</v>
      </c>
      <c r="H22" s="54" t="s">
        <v>73</v>
      </c>
      <c r="I22" s="54" t="s">
        <v>74</v>
      </c>
    </row>
    <row r="23" s="6" customFormat="1" ht="24" spans="1:9">
      <c r="A23" s="60">
        <v>4</v>
      </c>
      <c r="B23" s="61" t="s">
        <v>75</v>
      </c>
      <c r="C23" s="65" t="s">
        <v>76</v>
      </c>
      <c r="D23" s="60">
        <v>3300</v>
      </c>
      <c r="E23" s="67" t="s">
        <v>44</v>
      </c>
      <c r="F23" s="66">
        <v>5.8</v>
      </c>
      <c r="G23" s="34">
        <f t="shared" si="1"/>
        <v>19140</v>
      </c>
      <c r="H23" s="54" t="s">
        <v>73</v>
      </c>
      <c r="I23" s="54" t="s">
        <v>74</v>
      </c>
    </row>
    <row r="24" s="6" customFormat="1" ht="24" spans="1:9">
      <c r="A24" s="60">
        <v>5</v>
      </c>
      <c r="B24" s="61" t="s">
        <v>77</v>
      </c>
      <c r="C24" s="65" t="s">
        <v>78</v>
      </c>
      <c r="D24" s="60">
        <v>1000</v>
      </c>
      <c r="E24" s="64" t="s">
        <v>44</v>
      </c>
      <c r="F24" s="66">
        <v>5.8</v>
      </c>
      <c r="G24" s="34">
        <f t="shared" si="1"/>
        <v>5800</v>
      </c>
      <c r="H24" s="54" t="s">
        <v>73</v>
      </c>
      <c r="I24" s="54" t="s">
        <v>74</v>
      </c>
    </row>
    <row r="25" s="6" customFormat="1" ht="24" spans="1:9">
      <c r="A25" s="60">
        <v>6</v>
      </c>
      <c r="B25" s="61" t="s">
        <v>79</v>
      </c>
      <c r="C25" s="60" t="s">
        <v>80</v>
      </c>
      <c r="D25" s="60">
        <v>12</v>
      </c>
      <c r="E25" s="68" t="s">
        <v>13</v>
      </c>
      <c r="F25" s="66">
        <v>760</v>
      </c>
      <c r="G25" s="34">
        <f t="shared" si="1"/>
        <v>9120</v>
      </c>
      <c r="H25" s="54" t="s">
        <v>81</v>
      </c>
      <c r="I25" s="54" t="s">
        <v>82</v>
      </c>
    </row>
    <row r="26" s="6" customFormat="1" ht="24" spans="1:9">
      <c r="A26" s="60">
        <v>7</v>
      </c>
      <c r="B26" s="61" t="s">
        <v>83</v>
      </c>
      <c r="C26" s="60" t="s">
        <v>84</v>
      </c>
      <c r="D26" s="60">
        <v>1</v>
      </c>
      <c r="E26" s="67" t="s">
        <v>13</v>
      </c>
      <c r="F26" s="66">
        <v>3000</v>
      </c>
      <c r="G26" s="34">
        <f t="shared" si="1"/>
        <v>3000</v>
      </c>
      <c r="H26" s="54" t="s">
        <v>81</v>
      </c>
      <c r="I26" s="54" t="s">
        <v>85</v>
      </c>
    </row>
    <row r="27" s="6" customFormat="1" spans="1:9">
      <c r="A27" s="60">
        <v>8</v>
      </c>
      <c r="B27" s="41" t="s">
        <v>86</v>
      </c>
      <c r="C27" s="65" t="s">
        <v>87</v>
      </c>
      <c r="D27" s="60">
        <v>1</v>
      </c>
      <c r="E27" s="64" t="s">
        <v>13</v>
      </c>
      <c r="F27" s="66">
        <v>2200</v>
      </c>
      <c r="G27" s="34">
        <f t="shared" si="1"/>
        <v>2200</v>
      </c>
      <c r="H27" s="54" t="s">
        <v>88</v>
      </c>
      <c r="I27" s="54" t="s">
        <v>89</v>
      </c>
    </row>
    <row r="28" s="6" customFormat="1" spans="1:9">
      <c r="A28" s="60">
        <v>9</v>
      </c>
      <c r="B28" s="61" t="s">
        <v>90</v>
      </c>
      <c r="C28" s="65"/>
      <c r="D28" s="60">
        <v>11</v>
      </c>
      <c r="E28" s="67" t="s">
        <v>21</v>
      </c>
      <c r="F28" s="66">
        <v>145</v>
      </c>
      <c r="G28" s="34">
        <f t="shared" si="1"/>
        <v>1595</v>
      </c>
      <c r="H28" s="54" t="s">
        <v>73</v>
      </c>
      <c r="I28" s="54" t="s">
        <v>74</v>
      </c>
    </row>
    <row r="29" s="6" customFormat="1" ht="24" spans="1:9">
      <c r="A29" s="60">
        <v>10</v>
      </c>
      <c r="B29" s="61" t="s">
        <v>91</v>
      </c>
      <c r="C29" s="65" t="s">
        <v>92</v>
      </c>
      <c r="D29" s="60">
        <v>8</v>
      </c>
      <c r="E29" s="67" t="s">
        <v>72</v>
      </c>
      <c r="F29" s="66">
        <v>2780</v>
      </c>
      <c r="G29" s="34">
        <f t="shared" si="1"/>
        <v>22240</v>
      </c>
      <c r="H29" s="54" t="s">
        <v>73</v>
      </c>
      <c r="I29" s="54" t="s">
        <v>74</v>
      </c>
    </row>
    <row r="30" s="6" customFormat="1" spans="1:9">
      <c r="A30" s="60">
        <v>11</v>
      </c>
      <c r="B30" s="69" t="s">
        <v>93</v>
      </c>
      <c r="C30" s="65" t="s">
        <v>94</v>
      </c>
      <c r="D30" s="60">
        <v>2</v>
      </c>
      <c r="E30" s="64" t="s">
        <v>21</v>
      </c>
      <c r="F30" s="66">
        <v>350</v>
      </c>
      <c r="G30" s="34">
        <f t="shared" si="1"/>
        <v>700</v>
      </c>
      <c r="H30" s="54" t="s">
        <v>73</v>
      </c>
      <c r="I30" s="54" t="s">
        <v>74</v>
      </c>
    </row>
    <row r="31" s="6" customFormat="1" spans="1:9">
      <c r="A31" s="60">
        <v>12</v>
      </c>
      <c r="B31" s="61" t="s">
        <v>95</v>
      </c>
      <c r="C31" s="65" t="s">
        <v>96</v>
      </c>
      <c r="D31" s="60">
        <v>1</v>
      </c>
      <c r="E31" s="67" t="s">
        <v>97</v>
      </c>
      <c r="F31" s="66">
        <v>70</v>
      </c>
      <c r="G31" s="34">
        <f t="shared" si="1"/>
        <v>70</v>
      </c>
      <c r="H31" s="54" t="s">
        <v>73</v>
      </c>
      <c r="I31" s="54" t="s">
        <v>74</v>
      </c>
    </row>
    <row r="32" s="6" customFormat="1" spans="1:9">
      <c r="A32" s="60">
        <v>13</v>
      </c>
      <c r="B32" s="41" t="s">
        <v>98</v>
      </c>
      <c r="C32" s="65" t="s">
        <v>99</v>
      </c>
      <c r="D32" s="60">
        <v>500</v>
      </c>
      <c r="E32" s="67" t="s">
        <v>44</v>
      </c>
      <c r="F32" s="66">
        <v>4.8</v>
      </c>
      <c r="G32" s="34">
        <f t="shared" si="1"/>
        <v>2400</v>
      </c>
      <c r="H32" s="54" t="s">
        <v>73</v>
      </c>
      <c r="I32" s="54" t="s">
        <v>74</v>
      </c>
    </row>
    <row r="33" spans="1:9">
      <c r="A33" s="60">
        <v>14</v>
      </c>
      <c r="B33" s="70" t="s">
        <v>98</v>
      </c>
      <c r="C33" s="71" t="s">
        <v>100</v>
      </c>
      <c r="D33" s="60">
        <v>2000</v>
      </c>
      <c r="E33" s="64" t="s">
        <v>44</v>
      </c>
      <c r="F33" s="66">
        <v>3.8</v>
      </c>
      <c r="G33" s="34">
        <f t="shared" si="1"/>
        <v>7600</v>
      </c>
      <c r="H33" s="54" t="s">
        <v>73</v>
      </c>
      <c r="I33" s="54" t="s">
        <v>74</v>
      </c>
    </row>
    <row r="34" ht="29" customHeight="1" spans="1:9">
      <c r="A34" s="72" t="s">
        <v>60</v>
      </c>
      <c r="B34" s="73"/>
      <c r="C34" s="74"/>
      <c r="D34" s="75"/>
      <c r="E34" s="75"/>
      <c r="F34" s="76"/>
      <c r="G34" s="77">
        <f>SUM(G20:G33)</f>
        <v>111405</v>
      </c>
      <c r="H34" s="54"/>
      <c r="I34" s="97"/>
    </row>
    <row r="35" spans="1:9">
      <c r="A35" s="55" t="s">
        <v>101</v>
      </c>
      <c r="B35" s="56"/>
      <c r="C35" s="57"/>
      <c r="D35" s="58"/>
      <c r="E35" s="58"/>
      <c r="F35" s="58"/>
      <c r="G35" s="59"/>
      <c r="H35" s="54"/>
      <c r="I35" s="97"/>
    </row>
    <row r="36" s="7" customFormat="1" ht="144" customHeight="1" spans="1:9">
      <c r="A36" s="78">
        <v>1</v>
      </c>
      <c r="B36" s="79" t="s">
        <v>102</v>
      </c>
      <c r="C36" s="79" t="s">
        <v>103</v>
      </c>
      <c r="D36" s="80">
        <v>1</v>
      </c>
      <c r="E36" s="78" t="s">
        <v>54</v>
      </c>
      <c r="F36" s="40">
        <v>50000</v>
      </c>
      <c r="G36" s="34">
        <f>D36*F36</f>
        <v>50000</v>
      </c>
      <c r="H36" s="54" t="s">
        <v>73</v>
      </c>
      <c r="I36" s="54" t="s">
        <v>104</v>
      </c>
    </row>
    <row r="37" s="7" customFormat="1" ht="97" customHeight="1" spans="1:9">
      <c r="A37" s="81">
        <v>2</v>
      </c>
      <c r="B37" s="82" t="s">
        <v>105</v>
      </c>
      <c r="C37" s="83" t="s">
        <v>106</v>
      </c>
      <c r="D37" s="81">
        <v>1</v>
      </c>
      <c r="E37" s="81" t="s">
        <v>54</v>
      </c>
      <c r="F37" s="66">
        <v>6000</v>
      </c>
      <c r="G37" s="34">
        <f>D37*F37</f>
        <v>6000</v>
      </c>
      <c r="H37" s="54" t="s">
        <v>107</v>
      </c>
      <c r="I37" s="54" t="s">
        <v>108</v>
      </c>
    </row>
    <row r="38" s="7" customFormat="1" ht="118" customHeight="1" spans="1:9">
      <c r="A38" s="81">
        <v>3</v>
      </c>
      <c r="B38" s="82" t="s">
        <v>109</v>
      </c>
      <c r="C38" s="84" t="s">
        <v>110</v>
      </c>
      <c r="D38" s="81">
        <v>1</v>
      </c>
      <c r="E38" s="81" t="s">
        <v>13</v>
      </c>
      <c r="F38" s="66">
        <v>8800</v>
      </c>
      <c r="G38" s="34">
        <f>D38*F38</f>
        <v>8800</v>
      </c>
      <c r="H38" s="54" t="s">
        <v>111</v>
      </c>
      <c r="I38" s="35" t="s">
        <v>112</v>
      </c>
    </row>
    <row r="39" s="8" customFormat="1" ht="30" customHeight="1" spans="1:9">
      <c r="A39" s="85" t="s">
        <v>60</v>
      </c>
      <c r="B39" s="86"/>
      <c r="C39" s="87"/>
      <c r="D39" s="88"/>
      <c r="E39" s="88"/>
      <c r="F39" s="88"/>
      <c r="G39" s="89">
        <f>SUM(G36:G38)</f>
        <v>64800</v>
      </c>
      <c r="H39" s="90"/>
      <c r="I39" s="98"/>
    </row>
    <row r="40" ht="32" customHeight="1" spans="1:9">
      <c r="A40" s="91" t="s">
        <v>113</v>
      </c>
      <c r="B40" s="92"/>
      <c r="C40" s="93"/>
      <c r="D40" s="91"/>
      <c r="E40" s="91"/>
      <c r="F40" s="91"/>
      <c r="G40" s="77">
        <f>G39+G34+G18</f>
        <v>356065</v>
      </c>
      <c r="H40" s="54"/>
      <c r="I40" s="97"/>
    </row>
  </sheetData>
  <mergeCells count="8">
    <mergeCell ref="A1:H1"/>
    <mergeCell ref="A3:G3"/>
    <mergeCell ref="A18:F18"/>
    <mergeCell ref="A19:G19"/>
    <mergeCell ref="A34:F34"/>
    <mergeCell ref="A35:G35"/>
    <mergeCell ref="A39:F39"/>
    <mergeCell ref="A40:F40"/>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双峰县粮食出入库智能管理系统清单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罗轩邈</cp:lastModifiedBy>
  <dcterms:created xsi:type="dcterms:W3CDTF">2022-05-18T11:35:00Z</dcterms:created>
  <dcterms:modified xsi:type="dcterms:W3CDTF">2022-09-15T07:50:00Z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EA4596D8AA324912994522981CCE156D</vt:lpwstr>
  </property>
  <property fmtid="{D5CDD505-2E9C-101B-9397-08002B2CF9AE}" pid="3" name="KSOProductBuildVer">
    <vt:lpwstr>2052-11.1.0.12358</vt:lpwstr>
  </property>
</Properties>
</file>