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125" windowHeight="12540" activeTab="2"/>
  </bookViews>
  <sheets>
    <sheet name="10kV户外开闭所及0.5kV户内明装开关箱采购清单" sheetId="3" r:id="rId1"/>
    <sheet name="开闭所采购清单" sheetId="1" r:id="rId2"/>
    <sheet name="开闭所组价清单" sheetId="2" r:id="rId3"/>
    <sheet name="户内明装开关组价清单" sheetId="4" r:id="rId4"/>
  </sheets>
  <definedNames>
    <definedName name="_xlnm._FilterDatabase" localSheetId="2" hidden="1">开闭所组价清单!$B$1:$J$27</definedName>
    <definedName name="cabinetData04dc13786dca4e45a7748729d6cf9bdd" hidden="1">#REF!</definedName>
    <definedName name="cabinetData072ae9ae52d94385ad162a892fbee9da" hidden="1">#REF!</definedName>
    <definedName name="cabinetData079d539a335b4a2dadf5e0d4cd8025e1" hidden="1">#REF!</definedName>
    <definedName name="cabinetData08775cbd48aa422d825667ee77e418eb" hidden="1">#REF!</definedName>
    <definedName name="cabinetData0a5f0f2c1b2e4939b2a77fd352808335" hidden="1">#REF!</definedName>
    <definedName name="cabinetData0b2033850f964a1985712a6b1b9310ba" hidden="1">开闭所组价清单!#REF!</definedName>
    <definedName name="cabinetData0b8e2bb867e74ecc934a98e292a57594" hidden="1">#REF!</definedName>
    <definedName name="cabinetData0d2b88cd52c04c65816da802c773343f" hidden="1">#REF!</definedName>
    <definedName name="cabinetData0d54af90a9cf4ed1863ace253cd06761" hidden="1">开闭所组价清单!$A$53:$J$55</definedName>
    <definedName name="cabinetData0e253376a96b4583894246accc08a36a" hidden="1">#REF!</definedName>
    <definedName name="cabinetData10a34a8adaf8485d8727099a8d52df09" hidden="1">#REF!</definedName>
    <definedName name="cabinetData12d0598204ff48a79eafbf7fa4f568ab" hidden="1">#REF!</definedName>
    <definedName name="cabinetData1ac78539ed65496a92289cc33bcb82f7" hidden="1">#REF!</definedName>
    <definedName name="cabinetData1c6d2dbbdcc34920af2ea999e6eff0a9" hidden="1">#REF!</definedName>
    <definedName name="cabinetData1ec0892baaaa4aa890b5dfc0b028c4b4" hidden="1">#REF!</definedName>
    <definedName name="cabinetData21a1795d19824b0199f439eaec7160a1" hidden="1">#REF!</definedName>
    <definedName name="cabinetData227aa388b6e14cbb8b28f196edf0c2a8" hidden="1">#REF!</definedName>
    <definedName name="cabinetData235421e18b774a1fa65d9265e7dfca84" hidden="1">开闭所组价清单!#REF!</definedName>
    <definedName name="cabinetData2387b6ca569246a1a3608fae33c7c8dc" hidden="1">#REF!</definedName>
    <definedName name="cabinetData28b1522713c64d11bfda52eac52dd20f" hidden="1">#REF!</definedName>
    <definedName name="cabinetData29a93428fb5b48019c5096f2464782f2" hidden="1">#REF!</definedName>
    <definedName name="cabinetData29bdb994fba84a1f843857bcb3271c99" hidden="1">#REF!</definedName>
    <definedName name="cabinetData29eaed97b41d448fa424b33771b9c362" hidden="1">#REF!</definedName>
    <definedName name="cabinetData2b6a23fcefff4f239a201e9aff363db2" hidden="1">#REF!</definedName>
    <definedName name="cabinetData2c88edb622b04e05994b443951b6d4d9" hidden="1">#REF!</definedName>
    <definedName name="cabinetData2f6609e352504f14aba79b37887ec328" hidden="1">#REF!</definedName>
    <definedName name="cabinetData3424c1e1b76c4aa59b9624c0eaeb2703" hidden="1">#REF!</definedName>
    <definedName name="cabinetData3539cf7444cd488596c0e9582b7ba927" hidden="1">#REF!</definedName>
    <definedName name="cabinetData3770303eec25458fbe0db092185c9032" hidden="1">#REF!</definedName>
    <definedName name="cabinetData3bfefda23c214e87a86a7d0bd69abf2e" hidden="1">#REF!</definedName>
    <definedName name="cabinetData3c575f21017744ee9c26b91a5e026783" hidden="1">#REF!</definedName>
    <definedName name="cabinetData3c8e2e8ba756474ca4b4de3e454757ab" hidden="1">#REF!</definedName>
    <definedName name="cabinetData40001eaf4b7940aa91178091914861a6" hidden="1">#REF!</definedName>
    <definedName name="cabinetData429d43ade8654b429eae790c6a975c0c" hidden="1">#REF!</definedName>
    <definedName name="cabinetData42f1fec9c48047c580d669545fb6e0b0" hidden="1">#REF!</definedName>
    <definedName name="cabinetData471297939fba4bf4bb386b011ca78623" hidden="1">#REF!</definedName>
    <definedName name="cabinetData49d8c0b6884f4667a14cb89ae41471a5" hidden="1">#REF!</definedName>
    <definedName name="cabinetData4e695cf3523e4257b9f16c1c4f7beacc" hidden="1">#REF!</definedName>
    <definedName name="cabinetData4fd647fe9b6d48aeb6cdadcd0749ecda" hidden="1">#REF!</definedName>
    <definedName name="cabinetData5460d60a5ea74d1492b1fd88f233d5f0" hidden="1">#REF!</definedName>
    <definedName name="cabinetData5638e5f82d2849d3afa8ff29c48a2409" hidden="1">#REF!</definedName>
    <definedName name="cabinetData56f62e0edcdf46f9bc8cb6029582bb85" hidden="1">#REF!</definedName>
    <definedName name="cabinetData58a4a3d32d1f4b579fa7c7269d12c910" hidden="1">#REF!</definedName>
    <definedName name="cabinetData5c4593e11bc24c5fa11a06324eebd7cd" hidden="1">#REF!</definedName>
    <definedName name="cabinetData5deba62ab0cd40469fb8af02b5460854" hidden="1">#REF!</definedName>
    <definedName name="cabinetData5f8482ac21624d6181f2a9a1fc8539ed" hidden="1">#REF!</definedName>
    <definedName name="cabinetData6104acc8eb4943919904f1b3fe8dd15e" hidden="1">#REF!</definedName>
    <definedName name="cabinetData6702d1cb8b5a46ff933480214450daf1" hidden="1">#REF!</definedName>
    <definedName name="cabinetData67eaa04d0e25484daa3ca096e0cd237a" hidden="1">#REF!</definedName>
    <definedName name="cabinetData6991e0469f2a4ab8b8215deadaebf054" hidden="1">#REF!</definedName>
    <definedName name="cabinetData6afb1ef9dab343de8ac5937d3d273502" hidden="1">#REF!</definedName>
    <definedName name="cabinetData6b95dc60533e4b96b269825a45e5328d" hidden="1">#REF!</definedName>
    <definedName name="cabinetData6da27fc9fc6c4f5592844ace9187d93c" hidden="1">#REF!</definedName>
    <definedName name="cabinetData7555f9a186a749ac82fbecd9397c4ebd" hidden="1">#REF!</definedName>
    <definedName name="cabinetData75d6dbb0116045108f9a85f15c52be65" hidden="1">#REF!</definedName>
    <definedName name="cabinetData75d97360742f4b109a9f5c025fa88f24" hidden="1">#REF!</definedName>
    <definedName name="cabinetData763e1e03c0434e84955eee0846731a0e" hidden="1">#REF!</definedName>
    <definedName name="cabinetData772b0d4d79334280ac9509103dae2bdb" hidden="1">#REF!</definedName>
    <definedName name="cabinetData7a8285312a3f417fb290717b91aba264" hidden="1">#REF!</definedName>
    <definedName name="cabinetData7af269a606bf46e1a6c467de6b6ae2c2" hidden="1">#REF!</definedName>
    <definedName name="cabinetData7e0be48a98ae476cb85fc504bf4e047f" hidden="1">开闭所组价清单!#REF!</definedName>
    <definedName name="cabinetData7f7d0ea708144515bea97ab2bce7c0ca" hidden="1">#REF!</definedName>
    <definedName name="cabinetData82f11d2c822a47edb21bf6ec1f4b6d22" hidden="1">#REF!</definedName>
    <definedName name="cabinetData8449b9d2a00e4ea695e454fcdd65171f" hidden="1">#REF!</definedName>
    <definedName name="cabinetData847fbfffad0743d6aa045c65a3d636c6" hidden="1">#REF!</definedName>
    <definedName name="cabinetData85925ee77b9447c2bb27de61e14e1194" hidden="1">#REF!</definedName>
    <definedName name="cabinetData86e35130641a474fb9990a3d10ccca77" hidden="1">#REF!</definedName>
    <definedName name="cabinetData87791eade1054f4d80002e5a5a0a7219" hidden="1">#REF!</definedName>
    <definedName name="cabinetData886d2eeff04c41e2847204a09536765b" hidden="1">#REF!</definedName>
    <definedName name="cabinetData8914832037bc4c7cbd53eb207d59271a" hidden="1">#REF!</definedName>
    <definedName name="cabinetData899b69bc20fd47538e76354a8b5278e3" hidden="1">#REF!</definedName>
    <definedName name="cabinetData8aa8b52d183b4b04a8d2dc4a8c3b3b9c" hidden="1">开闭所组价清单!#REF!</definedName>
    <definedName name="cabinetData8e606a6e0e8d4d759e5f9df27aee2735" hidden="1">#REF!</definedName>
    <definedName name="cabinetData8e76f55aa8bd439b86a8f8a0e894a342" hidden="1">开闭所组价清单!#REF!</definedName>
    <definedName name="cabinetData9108165650324d5982dc64eae53f78e4" hidden="1">#REF!</definedName>
    <definedName name="cabinetData922748112d214291bd934f695f2c1669" hidden="1">#REF!</definedName>
    <definedName name="cabinetData93b001bcfc9a42c9bdffbfb349355313" hidden="1">开闭所组价清单!#REF!</definedName>
    <definedName name="cabinetData957436015e3a436b81f647a3ec5bcf4e" hidden="1">#REF!</definedName>
    <definedName name="cabinetData96857c7dbad041f5a0443e142e517070" hidden="1">#REF!</definedName>
    <definedName name="cabinetData9b977a9d698341d9b1d4ec711340d4e4" hidden="1">#REF!</definedName>
    <definedName name="cabinetData9ef4b09b7698435e91f144a90910ce56" hidden="1">#REF!</definedName>
    <definedName name="cabinetDataa3c6efdb2496473db2c85f851e626f05" hidden="1">#REF!</definedName>
    <definedName name="cabinetDataa44fc763c4d54d18b0e11033be328a1f" hidden="1">#REF!</definedName>
    <definedName name="cabinetDataa5fe246dea8f4c3f93de72cff0d8650b" hidden="1">#REF!</definedName>
    <definedName name="cabinetDataa64e93e602044a9482808b8a8f2d9c7b" hidden="1">#REF!</definedName>
    <definedName name="cabinetDataaaeba43cdc7849dba20715118fbfcead" hidden="1">#REF!</definedName>
    <definedName name="cabinetDataad5bf5613e614f759cf5a0682b3ab22f" hidden="1">#REF!</definedName>
    <definedName name="cabinetDatab1a43735f1a14dedaa40889eaa22a94f" hidden="1">#REF!</definedName>
    <definedName name="cabinetDatab3471e3ecf164cccad6935f1d2e7d14d" hidden="1">#REF!</definedName>
    <definedName name="cabinetDatab3cb3c8669c54b31835a7ebf2d86ed86" hidden="1">#REF!</definedName>
    <definedName name="cabinetDatab4b819bf2980455ba00bb926d2c058a4" hidden="1">#REF!</definedName>
    <definedName name="cabinetDatab4d1adb1549d42019b28ced8f7900c97" hidden="1">#REF!</definedName>
    <definedName name="cabinetDatab9670ec760ed46e7bc8fb19947f905c0" hidden="1">#REF!</definedName>
    <definedName name="cabinetDatabeb27e81b0404f5abbf7a3463ebfea99" hidden="1">#REF!</definedName>
    <definedName name="cabinetDatabf153f6a3e8840e5a26e30e3c427cb7a" hidden="1">#REF!</definedName>
    <definedName name="cabinetDatabf319124e3af4e1d9f727d806cc69ae7" hidden="1">#REF!</definedName>
    <definedName name="cabinetDatabf498f054b48462d818cf9aaf356251c" hidden="1">#REF!</definedName>
    <definedName name="cabinetDatac0d166251bb4400aac8661fa26d178d0" hidden="1">#REF!</definedName>
    <definedName name="cabinetDatac17fcf29e02e48bfb6361b9cfe1a12c1" hidden="1">#REF!</definedName>
    <definedName name="cabinetDatac4980c8cf6be4691aa6a804d7664018d" hidden="1">#REF!</definedName>
    <definedName name="cabinetDatac56e150dacd84f5ea654a546ff008476" hidden="1">#REF!</definedName>
    <definedName name="cabinetDatac73e1a648b8b48c0b8730d0fee90a253" hidden="1">开闭所组价清单!$A$29:$J$45</definedName>
    <definedName name="cabinetDatac767cd2c2b3e4fa6808b239a8f97bc25" hidden="1">#REF!</definedName>
    <definedName name="cabinetDatac7b9d3c8066f4c88a6507a5221b60f22" hidden="1">#REF!</definedName>
    <definedName name="cabinetDatac8e348cf03114e039834a4dd88d964bf" hidden="1">#REF!</definedName>
    <definedName name="cabinetDataca506f637bb84fc085d7ffd0a8dd56e2" hidden="1">#REF!</definedName>
    <definedName name="cabinetDatacd48d70e94424d3ba5fe03a5a66420d2" hidden="1">#REF!</definedName>
    <definedName name="cabinetDatacdb5b1c0e9554a2db7d46e5588ef889a" hidden="1">#REF!</definedName>
    <definedName name="cabinetDataceb1794ff3b54028afbb158503d9650f" hidden="1">#REF!</definedName>
    <definedName name="cabinetDatad2113dcbf8624ccf9c58b4b47526d738" hidden="1">#REF!</definedName>
    <definedName name="cabinetDatad320a78d7c86462a8913f0d04965b26d" hidden="1">#REF!</definedName>
    <definedName name="cabinetDatadd8376aaabbb460f8a9ca9d2b2c49b09" hidden="1">开闭所组价清单!$A$5:$J$25</definedName>
    <definedName name="cabinetDatadfa0478b1987467bbb732d1d2e57884d" hidden="1">#REF!</definedName>
    <definedName name="cabinetDatae2b1573098e04cc3b888717896c6e988" hidden="1">#REF!</definedName>
    <definedName name="cabinetDatae3e114d2de6b41f4a7f90cc7f5eee8e7" hidden="1">#REF!</definedName>
    <definedName name="cabinetDatae59006907f2c456b997a27c5ae55e738" hidden="1">#REF!</definedName>
    <definedName name="cabinetDatae964aac78b074cdbb1816ca6e0211347" hidden="1">#REF!</definedName>
    <definedName name="cabinetDataee800970642741f6b421ca55e51662a7" hidden="1">#REF!</definedName>
    <definedName name="cabinetDataf08fc808f21741d7a985654c7d0f902b" hidden="1">#REF!</definedName>
    <definedName name="cabinetDataf0a35992ca434061a629277caaa4d1b8" hidden="1">#REF!</definedName>
    <definedName name="cabinetDataf48f8c214a7a422fbef55ce828b220c4" hidden="1">开闭所组价清单!#REF!</definedName>
    <definedName name="cabinetDataf4958afd949b40daaa4a15fdb51190d8" hidden="1">#REF!</definedName>
    <definedName name="cabinetDataf5ad3d50f24745bdb6c476e5fc93a38b" hidden="1">#REF!</definedName>
    <definedName name="cabinetDataf7680ff34c3a4a84a746257551ab1795" hidden="1">#REF!</definedName>
    <definedName name="cabinetDataf7aa4fc4c91d4982a73a66c0ceb6b130" hidden="1">#REF!</definedName>
    <definedName name="cabinetDatafb96ed62627a468c984c90d841f1e913" hidden="1">#REF!</definedName>
    <definedName name="cabinetDatafd72eadab5264dbf9e36f0394e060620" hidden="1">#REF!</definedName>
    <definedName name="cabinetDatafe5ab6b0a1a447c7a5f13f702ec97915" hidden="1">#REF!</definedName>
    <definedName name="cabinetReserve04dc13786dca4e45a7748729d6cf9bdd" hidden="1">#REF!</definedName>
    <definedName name="cabinetReserve072ae9ae52d94385ad162a892fbee9da" hidden="1">#REF!</definedName>
    <definedName name="cabinetReserve079d539a335b4a2dadf5e0d4cd8025e1" hidden="1">#REF!</definedName>
    <definedName name="cabinetReserve08775cbd48aa422d825667ee77e418eb" hidden="1">#REF!</definedName>
    <definedName name="cabinetReserve0a5f0f2c1b2e4939b2a77fd352808335" hidden="1">#REF!</definedName>
    <definedName name="cabinetReserve0b2033850f964a1985712a6b1b9310ba" hidden="1">开闭所组价清单!#REF!</definedName>
    <definedName name="cabinetReserve0b8e2bb867e74ecc934a98e292a57594" hidden="1">#REF!</definedName>
    <definedName name="cabinetReserve0d2b88cd52c04c65816da802c773343f" hidden="1">#REF!</definedName>
    <definedName name="cabinetReserve0d54af90a9cf4ed1863ace253cd06761" hidden="1">开闭所组价清单!$A$55:$J$55</definedName>
    <definedName name="cabinetReserve0e253376a96b4583894246accc08a36a" hidden="1">#REF!</definedName>
    <definedName name="cabinetReserve10a34a8adaf8485d8727099a8d52df09" hidden="1">#REF!</definedName>
    <definedName name="cabinetReserve12d0598204ff48a79eafbf7fa4f568ab" hidden="1">#REF!</definedName>
    <definedName name="cabinetReserve1ac78539ed65496a92289cc33bcb82f7" hidden="1">#REF!</definedName>
    <definedName name="cabinetReserve1c6d2dbbdcc34920af2ea999e6eff0a9" hidden="1">#REF!</definedName>
    <definedName name="cabinetReserve1ec0892baaaa4aa890b5dfc0b028c4b4" hidden="1">#REF!</definedName>
    <definedName name="cabinetReserve21a1795d19824b0199f439eaec7160a1" hidden="1">#REF!</definedName>
    <definedName name="cabinetReserve227aa388b6e14cbb8b28f196edf0c2a8" hidden="1">#REF!</definedName>
    <definedName name="cabinetReserve235421e18b774a1fa65d9265e7dfca84" hidden="1">开闭所组价清单!#REF!</definedName>
    <definedName name="cabinetReserve2387b6ca569246a1a3608fae33c7c8dc" hidden="1">#REF!</definedName>
    <definedName name="cabinetReserve28b1522713c64d11bfda52eac52dd20f" hidden="1">#REF!</definedName>
    <definedName name="cabinetReserve29a93428fb5b48019c5096f2464782f2" hidden="1">#REF!</definedName>
    <definedName name="cabinetReserve29bdb994fba84a1f843857bcb3271c99" hidden="1">#REF!</definedName>
    <definedName name="cabinetReserve29eaed97b41d448fa424b33771b9c362" hidden="1">#REF!</definedName>
    <definedName name="cabinetReserve2b6a23fcefff4f239a201e9aff363db2" hidden="1">#REF!</definedName>
    <definedName name="cabinetReserve2c88edb622b04e05994b443951b6d4d9" hidden="1">#REF!</definedName>
    <definedName name="cabinetReserve2f6609e352504f14aba79b37887ec328" hidden="1">#REF!</definedName>
    <definedName name="cabinetReserve3424c1e1b76c4aa59b9624c0eaeb2703" hidden="1">#REF!</definedName>
    <definedName name="cabinetReserve3539cf7444cd488596c0e9582b7ba927" hidden="1">#REF!</definedName>
    <definedName name="cabinetReserve3770303eec25458fbe0db092185c9032" hidden="1">#REF!</definedName>
    <definedName name="cabinetReserve3bfefda23c214e87a86a7d0bd69abf2e" hidden="1">#REF!</definedName>
    <definedName name="cabinetReserve3c575f21017744ee9c26b91a5e026783" hidden="1">#REF!</definedName>
    <definedName name="cabinetReserve3c8e2e8ba756474ca4b4de3e454757ab" hidden="1">#REF!</definedName>
    <definedName name="cabinetReserve40001eaf4b7940aa91178091914861a6" hidden="1">#REF!</definedName>
    <definedName name="cabinetReserve429d43ade8654b429eae790c6a975c0c" hidden="1">#REF!</definedName>
    <definedName name="cabinetReserve42f1fec9c48047c580d669545fb6e0b0" hidden="1">#REF!</definedName>
    <definedName name="cabinetReserve471297939fba4bf4bb386b011ca78623" hidden="1">#REF!</definedName>
    <definedName name="cabinetReserve49d8c0b6884f4667a14cb89ae41471a5" hidden="1">#REF!</definedName>
    <definedName name="cabinetReserve4e695cf3523e4257b9f16c1c4f7beacc" hidden="1">#REF!</definedName>
    <definedName name="cabinetReserve4fd647fe9b6d48aeb6cdadcd0749ecda" hidden="1">#REF!</definedName>
    <definedName name="cabinetReserve5460d60a5ea74d1492b1fd88f233d5f0" hidden="1">#REF!</definedName>
    <definedName name="cabinetReserve5638e5f82d2849d3afa8ff29c48a2409" hidden="1">#REF!</definedName>
    <definedName name="cabinetReserve56f62e0edcdf46f9bc8cb6029582bb85" hidden="1">#REF!</definedName>
    <definedName name="cabinetReserve58a4a3d32d1f4b579fa7c7269d12c910" hidden="1">#REF!</definedName>
    <definedName name="cabinetReserve5c4593e11bc24c5fa11a06324eebd7cd" hidden="1">#REF!</definedName>
    <definedName name="cabinetReserve5deba62ab0cd40469fb8af02b5460854" hidden="1">#REF!</definedName>
    <definedName name="cabinetReserve5f8482ac21624d6181f2a9a1fc8539ed" hidden="1">#REF!</definedName>
    <definedName name="cabinetReserve6104acc8eb4943919904f1b3fe8dd15e" hidden="1">#REF!</definedName>
    <definedName name="cabinetReserve6702d1cb8b5a46ff933480214450daf1" hidden="1">#REF!</definedName>
    <definedName name="cabinetReserve67eaa04d0e25484daa3ca096e0cd237a" hidden="1">#REF!</definedName>
    <definedName name="cabinetReserve6991e0469f2a4ab8b8215deadaebf054" hidden="1">#REF!</definedName>
    <definedName name="cabinetReserve6afb1ef9dab343de8ac5937d3d273502" hidden="1">#REF!</definedName>
    <definedName name="cabinetReserve6b95dc60533e4b96b269825a45e5328d" hidden="1">#REF!</definedName>
    <definedName name="cabinetReserve6da27fc9fc6c4f5592844ace9187d93c" hidden="1">#REF!</definedName>
    <definedName name="cabinetReserve7555f9a186a749ac82fbecd9397c4ebd" hidden="1">#REF!</definedName>
    <definedName name="cabinetReserve75d6dbb0116045108f9a85f15c52be65" hidden="1">#REF!</definedName>
    <definedName name="cabinetReserve75d97360742f4b109a9f5c025fa88f24" hidden="1">#REF!</definedName>
    <definedName name="cabinetReserve763e1e03c0434e84955eee0846731a0e" hidden="1">#REF!</definedName>
    <definedName name="cabinetReserve772b0d4d79334280ac9509103dae2bdb" hidden="1">#REF!</definedName>
    <definedName name="cabinetReserve7a8285312a3f417fb290717b91aba264" hidden="1">#REF!</definedName>
    <definedName name="cabinetReserve7af269a606bf46e1a6c467de6b6ae2c2" hidden="1">#REF!</definedName>
    <definedName name="cabinetReserve7e0be48a98ae476cb85fc504bf4e047f" hidden="1">开闭所组价清单!#REF!</definedName>
    <definedName name="cabinetReserve7f7d0ea708144515bea97ab2bce7c0ca" hidden="1">#REF!</definedName>
    <definedName name="cabinetReserve82f11d2c822a47edb21bf6ec1f4b6d22" hidden="1">#REF!</definedName>
    <definedName name="cabinetReserve8449b9d2a00e4ea695e454fcdd65171f" hidden="1">#REF!</definedName>
    <definedName name="cabinetReserve847fbfffad0743d6aa045c65a3d636c6" hidden="1">#REF!</definedName>
    <definedName name="cabinetReserve85925ee77b9447c2bb27de61e14e1194" hidden="1">#REF!</definedName>
    <definedName name="cabinetReserve86e35130641a474fb9990a3d10ccca77" hidden="1">#REF!</definedName>
    <definedName name="cabinetReserve87791eade1054f4d80002e5a5a0a7219" hidden="1">#REF!</definedName>
    <definedName name="cabinetReserve886d2eeff04c41e2847204a09536765b" hidden="1">#REF!</definedName>
    <definedName name="cabinetReserve8914832037bc4c7cbd53eb207d59271a" hidden="1">#REF!</definedName>
    <definedName name="cabinetReserve899b69bc20fd47538e76354a8b5278e3" hidden="1">#REF!</definedName>
    <definedName name="cabinetReserve8aa8b52d183b4b04a8d2dc4a8c3b3b9c" hidden="1">开闭所组价清单!#REF!</definedName>
    <definedName name="cabinetReserve8e606a6e0e8d4d759e5f9df27aee2735" hidden="1">#REF!</definedName>
    <definedName name="cabinetReserve8e76f55aa8bd439b86a8f8a0e894a342" hidden="1">开闭所组价清单!#REF!</definedName>
    <definedName name="cabinetReserve9108165650324d5982dc64eae53f78e4" hidden="1">#REF!</definedName>
    <definedName name="cabinetReserve922748112d214291bd934f695f2c1669" hidden="1">#REF!</definedName>
    <definedName name="cabinetReserve93b001bcfc9a42c9bdffbfb349355313" hidden="1">开闭所组价清单!#REF!</definedName>
    <definedName name="cabinetReserve957436015e3a436b81f647a3ec5bcf4e" hidden="1">#REF!</definedName>
    <definedName name="cabinetReserve96857c7dbad041f5a0443e142e517070" hidden="1">#REF!</definedName>
    <definedName name="cabinetReserve9b977a9d698341d9b1d4ec711340d4e4" hidden="1">#REF!</definedName>
    <definedName name="cabinetReserve9ef4b09b7698435e91f144a90910ce56" hidden="1">#REF!</definedName>
    <definedName name="cabinetReservea3c6efdb2496473db2c85f851e626f05" hidden="1">#REF!</definedName>
    <definedName name="cabinetReservea44fc763c4d54d18b0e11033be328a1f" hidden="1">#REF!</definedName>
    <definedName name="cabinetReservea5fe246dea8f4c3f93de72cff0d8650b" hidden="1">#REF!</definedName>
    <definedName name="cabinetReservea64e93e602044a9482808b8a8f2d9c7b" hidden="1">#REF!</definedName>
    <definedName name="cabinetReserveaaeba43cdc7849dba20715118fbfcead" hidden="1">#REF!</definedName>
    <definedName name="cabinetReservead5bf5613e614f759cf5a0682b3ab22f" hidden="1">#REF!</definedName>
    <definedName name="cabinetReserveb1a43735f1a14dedaa40889eaa22a94f" hidden="1">#REF!</definedName>
    <definedName name="cabinetReserveb3471e3ecf164cccad6935f1d2e7d14d" hidden="1">#REF!</definedName>
    <definedName name="cabinetReserveb3cb3c8669c54b31835a7ebf2d86ed86" hidden="1">#REF!</definedName>
    <definedName name="cabinetReserveb4b819bf2980455ba00bb926d2c058a4" hidden="1">#REF!</definedName>
    <definedName name="cabinetReserveb4d1adb1549d42019b28ced8f7900c97" hidden="1">#REF!</definedName>
    <definedName name="cabinetReserveb9670ec760ed46e7bc8fb19947f905c0" hidden="1">#REF!</definedName>
    <definedName name="cabinetReservebeb27e81b0404f5abbf7a3463ebfea99" hidden="1">#REF!</definedName>
    <definedName name="cabinetReservebf153f6a3e8840e5a26e30e3c427cb7a" hidden="1">#REF!</definedName>
    <definedName name="cabinetReservebf319124e3af4e1d9f727d806cc69ae7" hidden="1">#REF!</definedName>
    <definedName name="cabinetReservebf498f054b48462d818cf9aaf356251c" hidden="1">#REF!</definedName>
    <definedName name="cabinetReservec0d166251bb4400aac8661fa26d178d0" hidden="1">#REF!</definedName>
    <definedName name="cabinetReservec17fcf29e02e48bfb6361b9cfe1a12c1" hidden="1">#REF!</definedName>
    <definedName name="cabinetReservec4980c8cf6be4691aa6a804d7664018d" hidden="1">#REF!</definedName>
    <definedName name="cabinetReservec56e150dacd84f5ea654a546ff008476" hidden="1">#REF!</definedName>
    <definedName name="cabinetReservec73e1a648b8b48c0b8730d0fee90a253" hidden="1">开闭所组价清单!$A$45:$J$50</definedName>
    <definedName name="cabinetReservec767cd2c2b3e4fa6808b239a8f97bc25" hidden="1">#REF!</definedName>
    <definedName name="cabinetReservec7b9d3c8066f4c88a6507a5221b60f22" hidden="1">#REF!</definedName>
    <definedName name="cabinetReservec8e348cf03114e039834a4dd88d964bf" hidden="1">#REF!</definedName>
    <definedName name="cabinetReserveca506f637bb84fc085d7ffd0a8dd56e2" hidden="1">#REF!</definedName>
    <definedName name="cabinetReservecd48d70e94424d3ba5fe03a5a66420d2" hidden="1">#REF!</definedName>
    <definedName name="cabinetReservecdb5b1c0e9554a2db7d46e5588ef889a" hidden="1">#REF!</definedName>
    <definedName name="cabinetReserveceb1794ff3b54028afbb158503d9650f" hidden="1">#REF!</definedName>
    <definedName name="cabinetReserved2113dcbf8624ccf9c58b4b47526d738" hidden="1">#REF!</definedName>
    <definedName name="cabinetReserved320a78d7c86462a8913f0d04965b26d" hidden="1">#REF!</definedName>
    <definedName name="cabinetReservedd8376aaabbb460f8a9ca9d2b2c49b09" hidden="1">开闭所组价清单!$A$26:$J$27</definedName>
    <definedName name="cabinetReservedfa0478b1987467bbb732d1d2e57884d" hidden="1">#REF!</definedName>
    <definedName name="cabinetReservee2b1573098e04cc3b888717896c6e988" hidden="1">#REF!</definedName>
    <definedName name="cabinetReservee3e114d2de6b41f4a7f90cc7f5eee8e7" hidden="1">#REF!</definedName>
    <definedName name="cabinetReservee59006907f2c456b997a27c5ae55e738" hidden="1">#REF!</definedName>
    <definedName name="cabinetReservee964aac78b074cdbb1816ca6e0211347" hidden="1">#REF!</definedName>
    <definedName name="cabinetReserveee800970642741f6b421ca55e51662a7" hidden="1">#REF!</definedName>
    <definedName name="cabinetReservef08fc808f21741d7a985654c7d0f902b" hidden="1">#REF!</definedName>
    <definedName name="cabinetReservef0a35992ca434061a629277caaa4d1b8" hidden="1">#REF!</definedName>
    <definedName name="cabinetReservef48f8c214a7a422fbef55ce828b220c4" hidden="1">开闭所组价清单!#REF!</definedName>
    <definedName name="cabinetReservef4958afd949b40daaa4a15fdb51190d8" hidden="1">#REF!</definedName>
    <definedName name="cabinetReservef5ad3d50f24745bdb6c476e5fc93a38b" hidden="1">#REF!</definedName>
    <definedName name="cabinetReservef7680ff34c3a4a84a746257551ab1795" hidden="1">#REF!</definedName>
    <definedName name="cabinetReservef7aa4fc4c91d4982a73a66c0ceb6b130" hidden="1">#REF!</definedName>
    <definedName name="cabinetReservefb96ed62627a468c984c90d841f1e913" hidden="1">#REF!</definedName>
    <definedName name="cabinetReservefd72eadab5264dbf9e36f0394e060620" hidden="1">#REF!</definedName>
    <definedName name="cabinetReservefe5ab6b0a1a447c7a5f13f702ec97915" hidden="1">#REF!</definedName>
    <definedName name="cabinetTable04dc13786dca4e45a7748729d6cf9bdd" hidden="1">#REF!</definedName>
    <definedName name="cabinetTable072ae9ae52d94385ad162a892fbee9da" hidden="1">#REF!</definedName>
    <definedName name="cabinetTable079d539a335b4a2dadf5e0d4cd8025e1" hidden="1">#REF!</definedName>
    <definedName name="cabinetTable08775cbd48aa422d825667ee77e418eb" hidden="1">#REF!</definedName>
    <definedName name="cabinetTable0a5f0f2c1b2e4939b2a77fd352808335" hidden="1">#REF!</definedName>
    <definedName name="cabinetTable0b2033850f964a1985712a6b1b9310ba" hidden="1">开闭所组价清单!#REF!</definedName>
    <definedName name="cabinetTable0b8e2bb867e74ecc934a98e292a57594" hidden="1">#REF!</definedName>
    <definedName name="cabinetTable0d2b88cd52c04c65816da802c773343f" hidden="1">#REF!</definedName>
    <definedName name="cabinetTable0d54af90a9cf4ed1863ace253cd06761" hidden="1">开闭所组价清单!$A$52:$J$55</definedName>
    <definedName name="cabinetTable0e253376a96b4583894246accc08a36a" hidden="1">#REF!</definedName>
    <definedName name="cabinetTable10a34a8adaf8485d8727099a8d52df09" hidden="1">#REF!</definedName>
    <definedName name="cabinetTable12d0598204ff48a79eafbf7fa4f568ab" hidden="1">#REF!</definedName>
    <definedName name="cabinetTable1ac78539ed65496a92289cc33bcb82f7" hidden="1">#REF!</definedName>
    <definedName name="cabinetTable1c6d2dbbdcc34920af2ea999e6eff0a9" hidden="1">#REF!</definedName>
    <definedName name="cabinetTable1ec0892baaaa4aa890b5dfc0b028c4b4" hidden="1">#REF!</definedName>
    <definedName name="cabinetTable21a1795d19824b0199f439eaec7160a1" hidden="1">#REF!</definedName>
    <definedName name="cabinetTable227aa388b6e14cbb8b28f196edf0c2a8" hidden="1">#REF!</definedName>
    <definedName name="cabinetTable235421e18b774a1fa65d9265e7dfca84" hidden="1">开闭所组价清单!#REF!</definedName>
    <definedName name="cabinetTable2387b6ca569246a1a3608fae33c7c8dc" hidden="1">#REF!</definedName>
    <definedName name="cabinetTable28b1522713c64d11bfda52eac52dd20f" hidden="1">#REF!</definedName>
    <definedName name="cabinetTable29a93428fb5b48019c5096f2464782f2" hidden="1">#REF!</definedName>
    <definedName name="cabinetTable29bdb994fba84a1f843857bcb3271c99" hidden="1">#REF!</definedName>
    <definedName name="cabinetTable29eaed97b41d448fa424b33771b9c362" hidden="1">#REF!</definedName>
    <definedName name="cabinetTable2b6a23fcefff4f239a201e9aff363db2" hidden="1">#REF!</definedName>
    <definedName name="cabinetTable2c88edb622b04e05994b443951b6d4d9" hidden="1">#REF!</definedName>
    <definedName name="cabinetTable2f6609e352504f14aba79b37887ec328" hidden="1">#REF!</definedName>
    <definedName name="cabinetTable3424c1e1b76c4aa59b9624c0eaeb2703" hidden="1">#REF!</definedName>
    <definedName name="cabinetTable3539cf7444cd488596c0e9582b7ba927" hidden="1">#REF!</definedName>
    <definedName name="cabinetTable3770303eec25458fbe0db092185c9032" hidden="1">#REF!</definedName>
    <definedName name="cabinetTable3bfefda23c214e87a86a7d0bd69abf2e" hidden="1">#REF!</definedName>
    <definedName name="cabinetTable3c575f21017744ee9c26b91a5e026783" hidden="1">#REF!</definedName>
    <definedName name="cabinetTable3c8e2e8ba756474ca4b4de3e454757ab" hidden="1">#REF!</definedName>
    <definedName name="cabinetTable40001eaf4b7940aa91178091914861a6" hidden="1">#REF!</definedName>
    <definedName name="cabinetTable429d43ade8654b429eae790c6a975c0c" hidden="1">#REF!</definedName>
    <definedName name="cabinetTable42f1fec9c48047c580d669545fb6e0b0" hidden="1">#REF!</definedName>
    <definedName name="cabinetTable471297939fba4bf4bb386b011ca78623" hidden="1">#REF!</definedName>
    <definedName name="cabinetTable49d8c0b6884f4667a14cb89ae41471a5" hidden="1">#REF!</definedName>
    <definedName name="cabinetTable4e695cf3523e4257b9f16c1c4f7beacc" hidden="1">#REF!</definedName>
    <definedName name="cabinetTable4fd647fe9b6d48aeb6cdadcd0749ecda" hidden="1">#REF!</definedName>
    <definedName name="cabinetTable5460d60a5ea74d1492b1fd88f233d5f0" hidden="1">#REF!</definedName>
    <definedName name="cabinetTable5638e5f82d2849d3afa8ff29c48a2409" hidden="1">#REF!</definedName>
    <definedName name="cabinetTable56f62e0edcdf46f9bc8cb6029582bb85" hidden="1">#REF!</definedName>
    <definedName name="cabinetTable58a4a3d32d1f4b579fa7c7269d12c910" hidden="1">#REF!</definedName>
    <definedName name="cabinetTable5c4593e11bc24c5fa11a06324eebd7cd" hidden="1">#REF!</definedName>
    <definedName name="cabinetTable5deba62ab0cd40469fb8af02b5460854" hidden="1">#REF!</definedName>
    <definedName name="cabinetTable5f8482ac21624d6181f2a9a1fc8539ed" hidden="1">#REF!</definedName>
    <definedName name="cabinetTable6104acc8eb4943919904f1b3fe8dd15e" hidden="1">#REF!</definedName>
    <definedName name="cabinetTable6702d1cb8b5a46ff933480214450daf1" hidden="1">#REF!</definedName>
    <definedName name="cabinetTable67eaa04d0e25484daa3ca096e0cd237a" hidden="1">#REF!</definedName>
    <definedName name="cabinetTable6991e0469f2a4ab8b8215deadaebf054" hidden="1">#REF!</definedName>
    <definedName name="cabinetTable6afb1ef9dab343de8ac5937d3d273502" hidden="1">#REF!</definedName>
    <definedName name="cabinetTable6b95dc60533e4b96b269825a45e5328d" hidden="1">#REF!</definedName>
    <definedName name="cabinetTable6da27fc9fc6c4f5592844ace9187d93c" hidden="1">#REF!</definedName>
    <definedName name="cabinetTable7555f9a186a749ac82fbecd9397c4ebd" hidden="1">#REF!</definedName>
    <definedName name="cabinetTable75d6dbb0116045108f9a85f15c52be65" hidden="1">#REF!</definedName>
    <definedName name="cabinetTable75d97360742f4b109a9f5c025fa88f24" hidden="1">#REF!</definedName>
    <definedName name="cabinetTable763e1e03c0434e84955eee0846731a0e" hidden="1">#REF!</definedName>
    <definedName name="cabinetTable772b0d4d79334280ac9509103dae2bdb" hidden="1">#REF!</definedName>
    <definedName name="cabinetTable7a8285312a3f417fb290717b91aba264" hidden="1">#REF!</definedName>
    <definedName name="cabinetTable7af269a606bf46e1a6c467de6b6ae2c2" hidden="1">#REF!</definedName>
    <definedName name="cabinetTable7e0be48a98ae476cb85fc504bf4e047f" hidden="1">开闭所组价清单!#REF!</definedName>
    <definedName name="cabinetTable7f7d0ea708144515bea97ab2bce7c0ca" hidden="1">#REF!</definedName>
    <definedName name="cabinetTable82f11d2c822a47edb21bf6ec1f4b6d22" hidden="1">#REF!</definedName>
    <definedName name="cabinetTable8449b9d2a00e4ea695e454fcdd65171f" hidden="1">#REF!</definedName>
    <definedName name="cabinetTable847fbfffad0743d6aa045c65a3d636c6" hidden="1">#REF!</definedName>
    <definedName name="cabinetTable85925ee77b9447c2bb27de61e14e1194" hidden="1">#REF!</definedName>
    <definedName name="cabinetTable86e35130641a474fb9990a3d10ccca77" hidden="1">#REF!</definedName>
    <definedName name="cabinetTable87791eade1054f4d80002e5a5a0a7219" hidden="1">#REF!</definedName>
    <definedName name="cabinetTable886d2eeff04c41e2847204a09536765b" hidden="1">#REF!</definedName>
    <definedName name="cabinetTable8914832037bc4c7cbd53eb207d59271a" hidden="1">#REF!</definedName>
    <definedName name="cabinetTable899b69bc20fd47538e76354a8b5278e3" hidden="1">#REF!</definedName>
    <definedName name="cabinetTable8aa8b52d183b4b04a8d2dc4a8c3b3b9c" hidden="1">开闭所组价清单!#REF!</definedName>
    <definedName name="cabinetTable8e606a6e0e8d4d759e5f9df27aee2735" hidden="1">#REF!</definedName>
    <definedName name="cabinetTable8e76f55aa8bd439b86a8f8a0e894a342" hidden="1">开闭所组价清单!#REF!</definedName>
    <definedName name="cabinetTable9108165650324d5982dc64eae53f78e4" hidden="1">#REF!</definedName>
    <definedName name="cabinetTable922748112d214291bd934f695f2c1669" hidden="1">#REF!</definedName>
    <definedName name="cabinetTable93b001bcfc9a42c9bdffbfb349355313" hidden="1">开闭所组价清单!#REF!</definedName>
    <definedName name="cabinetTable957436015e3a436b81f647a3ec5bcf4e" hidden="1">#REF!</definedName>
    <definedName name="cabinetTable96857c7dbad041f5a0443e142e517070" hidden="1">#REF!</definedName>
    <definedName name="cabinetTable9b977a9d698341d9b1d4ec711340d4e4" hidden="1">#REF!</definedName>
    <definedName name="cabinetTable9ef4b09b7698435e91f144a90910ce56" hidden="1">#REF!</definedName>
    <definedName name="cabinetTablea3c6efdb2496473db2c85f851e626f05" hidden="1">#REF!</definedName>
    <definedName name="cabinetTablea44fc763c4d54d18b0e11033be328a1f" hidden="1">#REF!</definedName>
    <definedName name="cabinetTablea5fe246dea8f4c3f93de72cff0d8650b" hidden="1">#REF!</definedName>
    <definedName name="cabinetTablea64e93e602044a9482808b8a8f2d9c7b" hidden="1">#REF!</definedName>
    <definedName name="cabinetTableaaeba43cdc7849dba20715118fbfcead" hidden="1">#REF!</definedName>
    <definedName name="cabinetTablead5bf5613e614f759cf5a0682b3ab22f" hidden="1">#REF!</definedName>
    <definedName name="cabinetTableb1a43735f1a14dedaa40889eaa22a94f" hidden="1">#REF!</definedName>
    <definedName name="cabinetTableb3471e3ecf164cccad6935f1d2e7d14d" hidden="1">#REF!</definedName>
    <definedName name="cabinetTableb3cb3c8669c54b31835a7ebf2d86ed86" hidden="1">#REF!</definedName>
    <definedName name="cabinetTableb4b819bf2980455ba00bb926d2c058a4" hidden="1">#REF!</definedName>
    <definedName name="cabinetTableb4d1adb1549d42019b28ced8f7900c97" hidden="1">#REF!</definedName>
    <definedName name="cabinetTableb9670ec760ed46e7bc8fb19947f905c0" hidden="1">#REF!</definedName>
    <definedName name="cabinetTablebeb27e81b0404f5abbf7a3463ebfea99" hidden="1">#REF!</definedName>
    <definedName name="cabinetTablebf153f6a3e8840e5a26e30e3c427cb7a" hidden="1">#REF!</definedName>
    <definedName name="cabinetTablebf319124e3af4e1d9f727d806cc69ae7" hidden="1">#REF!</definedName>
    <definedName name="cabinetTablebf498f054b48462d818cf9aaf356251c" hidden="1">#REF!</definedName>
    <definedName name="cabinetTablec0d166251bb4400aac8661fa26d178d0" hidden="1">#REF!</definedName>
    <definedName name="cabinetTablec17fcf29e02e48bfb6361b9cfe1a12c1" hidden="1">#REF!</definedName>
    <definedName name="cabinetTablec4980c8cf6be4691aa6a804d7664018d" hidden="1">#REF!</definedName>
    <definedName name="cabinetTablec56e150dacd84f5ea654a546ff008476" hidden="1">#REF!</definedName>
    <definedName name="cabinetTablec73e1a648b8b48c0b8730d0fee90a253" hidden="1">开闭所组价清单!$A$4:$J$50</definedName>
    <definedName name="cabinetTablec767cd2c2b3e4fa6808b239a8f97bc25" hidden="1">#REF!</definedName>
    <definedName name="cabinetTablec7b9d3c8066f4c88a6507a5221b60f22" hidden="1">#REF!</definedName>
    <definedName name="cabinetTablec8e348cf03114e039834a4dd88d964bf" hidden="1">#REF!</definedName>
    <definedName name="cabinetTableca506f637bb84fc085d7ffd0a8dd56e2" hidden="1">#REF!</definedName>
    <definedName name="cabinetTablecd48d70e94424d3ba5fe03a5a66420d2" hidden="1">#REF!</definedName>
    <definedName name="cabinetTablecdb5b1c0e9554a2db7d46e5588ef889a" hidden="1">#REF!</definedName>
    <definedName name="cabinetTableceb1794ff3b54028afbb158503d9650f" hidden="1">#REF!</definedName>
    <definedName name="cabinetTabled2113dcbf8624ccf9c58b4b47526d738" hidden="1">#REF!</definedName>
    <definedName name="cabinetTabled320a78d7c86462a8913f0d04965b26d" hidden="1">#REF!</definedName>
    <definedName name="cabinetTabledd8376aaabbb460f8a9ca9d2b2c49b09" hidden="1">开闭所组价清单!$A$4:$J$27</definedName>
    <definedName name="cabinetTabledfa0478b1987467bbb732d1d2e57884d" hidden="1">#REF!</definedName>
    <definedName name="cabinetTablee2b1573098e04cc3b888717896c6e988" hidden="1">#REF!</definedName>
    <definedName name="cabinetTablee3e114d2de6b41f4a7f90cc7f5eee8e7" hidden="1">#REF!</definedName>
    <definedName name="cabinetTablee59006907f2c456b997a27c5ae55e738" hidden="1">#REF!</definedName>
    <definedName name="cabinetTablee964aac78b074cdbb1816ca6e0211347" hidden="1">#REF!</definedName>
    <definedName name="cabinetTableee800970642741f6b421ca55e51662a7" hidden="1">#REF!</definedName>
    <definedName name="cabinetTablef08fc808f21741d7a985654c7d0f902b" hidden="1">#REF!</definedName>
    <definedName name="cabinetTablef0a35992ca434061a629277caaa4d1b8" hidden="1">#REF!</definedName>
    <definedName name="cabinetTablef48f8c214a7a422fbef55ce828b220c4" hidden="1">开闭所组价清单!#REF!</definedName>
    <definedName name="cabinetTablef4958afd949b40daaa4a15fdb51190d8" hidden="1">#REF!</definedName>
    <definedName name="cabinetTablef5ad3d50f24745bdb6c476e5fc93a38b" hidden="1">#REF!</definedName>
    <definedName name="cabinetTablef7680ff34c3a4a84a746257551ab1795" hidden="1">#REF!</definedName>
    <definedName name="cabinetTablef7aa4fc4c91d4982a73a66c0ceb6b130" hidden="1">#REF!</definedName>
    <definedName name="cabinetTablefb96ed62627a468c984c90d841f1e913" hidden="1">#REF!</definedName>
    <definedName name="cabinetTablefd72eadab5264dbf9e36f0394e060620" hidden="1">#REF!</definedName>
    <definedName name="cabinetTablefe5ab6b0a1a447c7a5f13f702ec97915" hidden="1">#REF!</definedName>
    <definedName name="folderData0b0507491f2f493f85c611c9ed9f6e2e" hidden="1">#REF!</definedName>
    <definedName name="folderData0de997b98af7433aafdc773a1400bda3" hidden="1">开闭所组价清单!#REF!</definedName>
    <definedName name="folderData4baa8de4c05541a8b21278f96fb47850" hidden="1">#REF!</definedName>
    <definedName name="folderData5b66b58530184e418fdc448977e1f997" hidden="1">#REF!</definedName>
    <definedName name="folderData8eab9331606940a1bd647578e3093f67" hidden="1">#REF!</definedName>
    <definedName name="folderData9c8bd83dc6d94564bdcec4a2b26941a0" hidden="1">#REF!</definedName>
    <definedName name="folderDatacb8d9ea63bc34907b49021ae9290b75c" hidden="1">#REF!</definedName>
    <definedName name="folderDataea041f2c33384c1eb21587f691c6a411" hidden="1">#REF!</definedName>
    <definedName name="folderReserve0b0507491f2f493f85c611c9ed9f6e2e" hidden="1">#REF!</definedName>
    <definedName name="folderReserve0de997b98af7433aafdc773a1400bda3" hidden="1">开闭所组价清单!#REF!</definedName>
    <definedName name="folderReserve4baa8de4c05541a8b21278f96fb47850" hidden="1">#REF!</definedName>
    <definedName name="folderReserve5b66b58530184e418fdc448977e1f997" hidden="1">#REF!</definedName>
    <definedName name="folderReserve8eab9331606940a1bd647578e3093f67" hidden="1">#REF!</definedName>
    <definedName name="folderReserve9c8bd83dc6d94564bdcec4a2b26941a0" hidden="1">#REF!</definedName>
    <definedName name="folderReservecb8d9ea63bc34907b49021ae9290b75c" hidden="1">#REF!</definedName>
    <definedName name="folderReserveea041f2c33384c1eb21587f691c6a411" hidden="1">#REF!</definedName>
    <definedName name="folderTable0b0507491f2f493f85c611c9ed9f6e2e" hidden="1">#REF!</definedName>
    <definedName name="folderTable0de997b98af7433aafdc773a1400bda3" hidden="1">开闭所组价清单!$A$1:$J$3</definedName>
    <definedName name="folderTable4baa8de4c05541a8b21278f96fb47850" hidden="1">#REF!</definedName>
    <definedName name="folderTable5b66b58530184e418fdc448977e1f997" hidden="1">#REF!</definedName>
    <definedName name="folderTable8eab9331606940a1bd647578e3093f67" hidden="1">#REF!</definedName>
    <definedName name="folderTable9c8bd83dc6d94564bdcec4a2b26941a0" hidden="1">#REF!</definedName>
    <definedName name="folderTablecb8d9ea63bc34907b49021ae9290b75c" hidden="1">#REF!</definedName>
    <definedName name="folderTableea041f2c33384c1eb21587f691c6a411" hidden="1">#REF!</definedName>
    <definedName name="projectData" hidden="1">#REF!</definedName>
    <definedName name="projectReserve" hidden="1">#REF!</definedName>
  </definedNames>
  <calcPr calcId="144525"/>
</workbook>
</file>

<file path=xl/calcChain.xml><?xml version="1.0" encoding="utf-8"?>
<calcChain xmlns="http://schemas.openxmlformats.org/spreadsheetml/2006/main">
  <c r="H55" i="2" l="1"/>
  <c r="H54" i="2"/>
  <c r="H50" i="2"/>
  <c r="H49" i="2"/>
  <c r="H48" i="2"/>
  <c r="H47" i="2"/>
  <c r="H46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7" i="2"/>
  <c r="H26" i="2"/>
  <c r="H25" i="2"/>
  <c r="H23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8" i="1"/>
  <c r="H7" i="1"/>
  <c r="G7" i="1"/>
  <c r="H6" i="1"/>
  <c r="G6" i="1"/>
  <c r="H5" i="1"/>
  <c r="G5" i="1"/>
  <c r="H4" i="1"/>
  <c r="G4" i="1"/>
  <c r="F5" i="3"/>
  <c r="F4" i="3"/>
  <c r="F3" i="3"/>
</calcChain>
</file>

<file path=xl/sharedStrings.xml><?xml version="1.0" encoding="utf-8"?>
<sst xmlns="http://schemas.openxmlformats.org/spreadsheetml/2006/main" count="289" uniqueCount="124">
  <si>
    <t>10kV户外开闭所及0.5kV户内明装开关箱采购清单</t>
  </si>
  <si>
    <t>序号</t>
  </si>
  <si>
    <t>设备名称</t>
  </si>
  <si>
    <t>单位</t>
  </si>
  <si>
    <t>采购数量</t>
  </si>
  <si>
    <t>单价</t>
  </si>
  <si>
    <t>总价</t>
  </si>
  <si>
    <t>备注</t>
  </si>
  <si>
    <t>一区10kV户外开闭所（一进三出）</t>
  </si>
  <si>
    <t>台</t>
  </si>
  <si>
    <t>0.5kV户内明装开关箱</t>
  </si>
  <si>
    <t>合计</t>
  </si>
  <si>
    <t>一区10kV户外开闭所采购清单</t>
  </si>
  <si>
    <t>柜号</t>
  </si>
  <si>
    <t>箱柜名称</t>
  </si>
  <si>
    <t>箱柜型号</t>
  </si>
  <si>
    <t>数量</t>
  </si>
  <si>
    <t>AH1</t>
  </si>
  <si>
    <t>PT柜</t>
  </si>
  <si>
    <t>KYN28-12</t>
  </si>
  <si>
    <t/>
  </si>
  <si>
    <t>AH2</t>
  </si>
  <si>
    <t>进线柜</t>
  </si>
  <si>
    <t>AH3、4、5</t>
  </si>
  <si>
    <t>出线柜</t>
  </si>
  <si>
    <t>开闭所外壳 304不锈钢，5.3米*2.8米，高3.0米；厚度≥1.5；喷国网绿；预留DTU位置；地板防潮</t>
  </si>
  <si>
    <t>小计</t>
  </si>
  <si>
    <t>一区10kV户外开闭所组价清单</t>
  </si>
  <si>
    <t>项目名称：一区10kV户外开闭所</t>
  </si>
  <si>
    <t>柜号：</t>
  </si>
  <si>
    <t xml:space="preserve"> AH2</t>
  </si>
  <si>
    <t>型号：</t>
  </si>
  <si>
    <t xml:space="preserve"> KYN28-12</t>
  </si>
  <si>
    <t>名称:</t>
  </si>
  <si>
    <t>名称：</t>
  </si>
  <si>
    <t xml:space="preserve"> PT柜</t>
  </si>
  <si>
    <t>元件名称</t>
  </si>
  <si>
    <t>型号规格</t>
  </si>
  <si>
    <t>单   价</t>
  </si>
  <si>
    <t>合价</t>
  </si>
  <si>
    <t>生产厂家</t>
  </si>
  <si>
    <t>中置手车</t>
  </si>
  <si>
    <t>KYN28 630A PT手车</t>
  </si>
  <si>
    <t>只</t>
  </si>
  <si>
    <t>高压熔断器</t>
  </si>
  <si>
    <t>XRNP-10/0.5</t>
  </si>
  <si>
    <t>支</t>
  </si>
  <si>
    <t>电压互感器</t>
  </si>
  <si>
    <t>JDZX10-10 10/√3，0.1/√3，0.1/3P 50VA/50VA</t>
  </si>
  <si>
    <t>避雷器</t>
  </si>
  <si>
    <t>HY5WZ-17/45</t>
  </si>
  <si>
    <t>一次消谐装置</t>
  </si>
  <si>
    <t>带电显示器</t>
  </si>
  <si>
    <t>DXN-10带传感器</t>
  </si>
  <si>
    <t>套</t>
  </si>
  <si>
    <t>凝露控制器</t>
  </si>
  <si>
    <t>FY-SK-II(带2块加热板）</t>
  </si>
  <si>
    <t>开关状态显示仪</t>
  </si>
  <si>
    <t>FY-9300</t>
  </si>
  <si>
    <t>直流电源</t>
  </si>
  <si>
    <t>UP6-500N</t>
  </si>
  <si>
    <t>二次控制元件</t>
  </si>
  <si>
    <t>柜内铜排</t>
  </si>
  <si>
    <t>TMY-80*6*1</t>
  </si>
  <si>
    <t>米</t>
  </si>
  <si>
    <t>分支母排</t>
  </si>
  <si>
    <t>TMY-60*6*1</t>
  </si>
  <si>
    <t>垂直母排</t>
  </si>
  <si>
    <t>TMY-40*6*1</t>
  </si>
  <si>
    <t>地母排</t>
  </si>
  <si>
    <t>TMY-40*4*1</t>
  </si>
  <si>
    <t>辅材</t>
  </si>
  <si>
    <t>元件小计</t>
  </si>
  <si>
    <t>综合费</t>
  </si>
  <si>
    <t>包装箱</t>
  </si>
  <si>
    <t>包装箱-KYN28</t>
  </si>
  <si>
    <t>制费</t>
  </si>
  <si>
    <t>制费-高压KYN28柜</t>
  </si>
  <si>
    <t>高压柜柜体</t>
  </si>
  <si>
    <t>KYN28壳体(高低柜)800*1500*2300</t>
  </si>
  <si>
    <t>单台合计</t>
  </si>
  <si>
    <t xml:space="preserve"> AH1、3、4、5</t>
  </si>
  <si>
    <t xml:space="preserve"> 进、出线柜</t>
  </si>
  <si>
    <t>KYN28 630A 中置手车</t>
  </si>
  <si>
    <t>固封真空断路器，手车式</t>
  </si>
  <si>
    <t>VJ12-12/630A-25kA AC220V</t>
  </si>
  <si>
    <t>江苏森源</t>
  </si>
  <si>
    <t>电流互感器</t>
  </si>
  <si>
    <t>LZZBJ9-12 300（100）/5 0.5/10P10 15/15VA</t>
  </si>
  <si>
    <t>零序电流互感器</t>
  </si>
  <si>
    <t>LXK-Φ120 200（100）/5A 10P</t>
  </si>
  <si>
    <t>微机保护装置</t>
  </si>
  <si>
    <t>SNP-1313</t>
  </si>
  <si>
    <t>上海南自科技</t>
  </si>
  <si>
    <t>智能操控装置</t>
  </si>
  <si>
    <t>FY-9502</t>
  </si>
  <si>
    <t>含转运车</t>
  </si>
  <si>
    <t>开闭所外壳</t>
  </si>
  <si>
    <t xml:space="preserve"> </t>
  </si>
  <si>
    <t>304不锈钢，5.3米*2.8米，高3.0米；厚度≥1.5；喷国网绿；预留DTU位置；底板防潮</t>
  </si>
  <si>
    <t>学生宿舍户内明装开关箱采购组价清单</t>
  </si>
  <si>
    <t>项目名称：户内明装开关箱采购</t>
  </si>
  <si>
    <t>设备型号</t>
  </si>
  <si>
    <t>户内明装开关箱</t>
  </si>
  <si>
    <t>KX，详见系统图</t>
  </si>
  <si>
    <t>每台内装</t>
  </si>
  <si>
    <t>微型断路器</t>
  </si>
  <si>
    <t>iC65N-63/2 C32</t>
  </si>
  <si>
    <t>施耐德or西门子orABB品牌</t>
  </si>
  <si>
    <t>iC65N+Vigi-C20/2</t>
  </si>
  <si>
    <t>iC65N-63/1 D20</t>
  </si>
  <si>
    <t>iC65N-63/1 C10</t>
  </si>
  <si>
    <t>元器件小计</t>
  </si>
  <si>
    <t>成套费</t>
  </si>
  <si>
    <t>项</t>
  </si>
  <si>
    <t>线材、辅材</t>
  </si>
  <si>
    <t>BV-6等</t>
  </si>
  <si>
    <t>定制箱体</t>
  </si>
  <si>
    <t>尺寸大小须符合电器排列间距要求。</t>
  </si>
  <si>
    <t>★防腐钢质底箱+PC面板，且PC面板上喷湖蓝色湖南科技大学校徽LOGO和湖南科技大学字样。</t>
  </si>
  <si>
    <t>税前价格</t>
  </si>
  <si>
    <t>税金</t>
  </si>
  <si>
    <t>单台合价</t>
  </si>
  <si>
    <r>
      <t>★</t>
    </r>
    <r>
      <rPr>
        <b/>
        <sz val="10"/>
        <rFont val="新宋体"/>
        <family val="3"/>
        <charset val="134"/>
      </rPr>
      <t>开关箱成套技术要求:
  3.1壁挂明装，下进下出（现场确定）。
  3.2箱内的配线须分色。标色为:相线红,N淡兰,PE黄/绿。
  3.3电器、仪表应符合电器、仪表排列间距要求。
  3.4电器的安装板、支架和电器金属外壳等均需良好接地。
  3.5导线穿过钢质安装孔、板时需加装橡皮或塑料护套,且已不产生涡流为原则。N线、PE线必须设汇流排,汇流排的大小必须符合有关规范要求；导线不得盘成螺线管状。
  3.6空开等操作、控制元器件下方必须有固定牢固的标签。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</si>
</sst>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[DBNum2][$-804]General&quot;元整&quot;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color indexed="8"/>
      <name val="新宋体"/>
      <family val="3"/>
      <charset val="134"/>
    </font>
    <font>
      <sz val="9"/>
      <name val="宋体"/>
      <charset val="134"/>
      <scheme val="minor"/>
    </font>
    <font>
      <sz val="12"/>
      <name val="新宋体"/>
      <family val="3"/>
      <charset val="134"/>
    </font>
    <font>
      <b/>
      <sz val="16"/>
      <name val="新宋体"/>
      <family val="3"/>
      <charset val="134"/>
    </font>
    <font>
      <b/>
      <sz val="12"/>
      <color indexed="8"/>
      <name val="新宋体"/>
      <family val="3"/>
      <charset val="134"/>
    </font>
    <font>
      <sz val="12"/>
      <name val="Times New Roman"/>
      <family val="1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family val="3"/>
      <charset val="134"/>
    </font>
    <font>
      <b/>
      <sz val="10"/>
      <name val="新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179" fontId="0" fillId="0" borderId="0">
      <alignment vertical="center"/>
    </xf>
    <xf numFmtId="179" fontId="4" fillId="0" borderId="0">
      <protection locked="0"/>
    </xf>
    <xf numFmtId="179" fontId="8" fillId="0" borderId="0">
      <alignment vertical="center"/>
    </xf>
    <xf numFmtId="179" fontId="8" fillId="0" borderId="0"/>
  </cellStyleXfs>
  <cellXfs count="130">
    <xf numFmtId="179" fontId="0" fillId="0" borderId="0" xfId="0">
      <alignment vertical="center"/>
    </xf>
    <xf numFmtId="179" fontId="1" fillId="0" borderId="0" xfId="0" applyFont="1" applyFill="1" applyAlignment="1" applyProtection="1">
      <alignment vertical="center"/>
      <protection locked="0"/>
    </xf>
    <xf numFmtId="179" fontId="2" fillId="0" borderId="0" xfId="0" applyFont="1" applyFill="1" applyAlignment="1" applyProtection="1">
      <alignment vertical="center"/>
      <protection locked="0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0" fillId="0" borderId="0" xfId="0" applyAlignment="1">
      <alignment horizontal="left" vertical="center"/>
    </xf>
    <xf numFmtId="179" fontId="2" fillId="0" borderId="0" xfId="0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9" fontId="2" fillId="2" borderId="2" xfId="0" applyFont="1" applyFill="1" applyBorder="1" applyAlignment="1" applyProtection="1">
      <alignment horizontal="left" vertical="center"/>
      <protection locked="0"/>
    </xf>
    <xf numFmtId="179" fontId="2" fillId="2" borderId="2" xfId="0" applyFont="1" applyFill="1" applyBorder="1" applyAlignment="1" applyProtection="1">
      <alignment horizontal="right" vertical="center"/>
      <protection locked="0"/>
    </xf>
    <xf numFmtId="178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Font="1" applyFill="1" applyBorder="1" applyAlignment="1" applyProtection="1">
      <alignment horizontal="center" vertical="center"/>
      <protection locked="0"/>
    </xf>
    <xf numFmtId="177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8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179" fontId="2" fillId="4" borderId="5" xfId="0" applyFont="1" applyFill="1" applyBorder="1" applyAlignment="1" applyProtection="1">
      <alignment vertical="center"/>
      <protection locked="0"/>
    </xf>
    <xf numFmtId="179" fontId="2" fillId="4" borderId="5" xfId="0" applyFont="1" applyFill="1" applyBorder="1" applyAlignment="1" applyProtection="1">
      <alignment horizontal="center" vertical="center"/>
      <protection locked="0"/>
    </xf>
    <xf numFmtId="177" fontId="2" fillId="4" borderId="5" xfId="0" applyNumberFormat="1" applyFont="1" applyFill="1" applyBorder="1" applyAlignment="1" applyProtection="1">
      <alignment horizontal="center" vertical="center"/>
    </xf>
    <xf numFmtId="176" fontId="2" fillId="4" borderId="5" xfId="0" applyNumberFormat="1" applyFont="1" applyFill="1" applyBorder="1" applyAlignment="1" applyProtection="1">
      <alignment horizontal="right" vertical="center"/>
    </xf>
    <xf numFmtId="176" fontId="2" fillId="4" borderId="5" xfId="0" applyNumberFormat="1" applyFont="1" applyFill="1" applyBorder="1" applyAlignment="1" applyProtection="1">
      <alignment vertical="center"/>
    </xf>
    <xf numFmtId="179" fontId="5" fillId="2" borderId="2" xfId="0" applyFont="1" applyFill="1" applyBorder="1" applyAlignment="1" applyProtection="1">
      <alignment horizontal="left" vertical="center"/>
      <protection locked="0"/>
    </xf>
    <xf numFmtId="178" fontId="2" fillId="3" borderId="6" xfId="0" applyNumberFormat="1" applyFont="1" applyFill="1" applyBorder="1" applyAlignment="1" applyProtection="1">
      <alignment horizontal="center" vertical="center"/>
      <protection locked="0"/>
    </xf>
    <xf numFmtId="179" fontId="2" fillId="3" borderId="7" xfId="0" applyFont="1" applyFill="1" applyBorder="1" applyAlignment="1" applyProtection="1">
      <alignment horizontal="center" vertical="center"/>
      <protection locked="0"/>
    </xf>
    <xf numFmtId="179" fontId="2" fillId="3" borderId="7" xfId="0" applyFont="1" applyFill="1" applyBorder="1" applyAlignment="1" applyProtection="1">
      <alignment horizontal="left" vertical="center"/>
      <protection locked="0"/>
    </xf>
    <xf numFmtId="177" fontId="2" fillId="3" borderId="7" xfId="0" applyNumberFormat="1" applyFont="1" applyFill="1" applyBorder="1" applyAlignment="1" applyProtection="1">
      <alignment horizontal="center" vertical="center"/>
      <protection locked="0"/>
    </xf>
    <xf numFmtId="179" fontId="2" fillId="3" borderId="7" xfId="0" applyNumberFormat="1" applyFont="1" applyFill="1" applyBorder="1" applyAlignment="1" applyProtection="1">
      <alignment horizontal="center" vertical="center"/>
      <protection locked="0"/>
    </xf>
    <xf numFmtId="178" fontId="2" fillId="4" borderId="1" xfId="0" applyNumberFormat="1" applyFont="1" applyFill="1" applyBorder="1" applyAlignment="1" applyProtection="1">
      <alignment horizontal="center" vertical="center"/>
      <protection locked="0"/>
    </xf>
    <xf numFmtId="179" fontId="2" fillId="4" borderId="2" xfId="0" applyFont="1" applyFill="1" applyBorder="1" applyAlignment="1" applyProtection="1">
      <alignment vertical="center"/>
      <protection locked="0"/>
    </xf>
    <xf numFmtId="179" fontId="2" fillId="4" borderId="2" xfId="0" applyFont="1" applyFill="1" applyBorder="1" applyAlignment="1" applyProtection="1">
      <alignment horizontal="center" vertical="center"/>
      <protection locked="0"/>
    </xf>
    <xf numFmtId="177" fontId="2" fillId="4" borderId="2" xfId="0" applyNumberFormat="1" applyFont="1" applyFill="1" applyBorder="1" applyAlignment="1" applyProtection="1">
      <alignment horizontal="center" vertical="center"/>
    </xf>
    <xf numFmtId="176" fontId="2" fillId="4" borderId="2" xfId="0" applyNumberFormat="1" applyFont="1" applyFill="1" applyBorder="1" applyAlignment="1" applyProtection="1">
      <alignment horizontal="right" vertical="center"/>
    </xf>
    <xf numFmtId="176" fontId="2" fillId="4" borderId="2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vertical="center" wrapText="1"/>
      <protection locked="0"/>
    </xf>
    <xf numFmtId="179" fontId="2" fillId="0" borderId="0" xfId="0" applyFont="1" applyFill="1" applyAlignment="1" applyProtection="1">
      <alignment vertical="center" wrapText="1"/>
      <protection locked="0"/>
    </xf>
    <xf numFmtId="179" fontId="2" fillId="2" borderId="5" xfId="0" applyFont="1" applyFill="1" applyBorder="1" applyAlignment="1" applyProtection="1">
      <alignment horizontal="center" vertical="center" wrapText="1"/>
      <protection locked="0"/>
    </xf>
    <xf numFmtId="179" fontId="2" fillId="3" borderId="4" xfId="0" applyFont="1" applyFill="1" applyBorder="1" applyAlignment="1" applyProtection="1">
      <alignment horizontal="left" vertical="center"/>
      <protection locked="0"/>
    </xf>
    <xf numFmtId="179" fontId="2" fillId="3" borderId="8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79" fontId="2" fillId="0" borderId="5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179" fontId="2" fillId="0" borderId="7" xfId="0" applyFont="1" applyFill="1" applyBorder="1" applyAlignment="1" applyProtection="1">
      <alignment horizontal="left" vertical="center" wrapText="1"/>
      <protection locked="0"/>
    </xf>
    <xf numFmtId="179" fontId="2" fillId="4" borderId="5" xfId="0" applyFont="1" applyFill="1" applyBorder="1" applyAlignment="1" applyProtection="1">
      <alignment horizontal="left" vertical="center"/>
      <protection locked="0"/>
    </xf>
    <xf numFmtId="179" fontId="2" fillId="4" borderId="5" xfId="0" applyFont="1" applyFill="1" applyBorder="1" applyAlignment="1" applyProtection="1">
      <alignment vertical="center" wrapText="1"/>
      <protection locked="0"/>
    </xf>
    <xf numFmtId="179" fontId="2" fillId="2" borderId="9" xfId="0" applyFont="1" applyFill="1" applyBorder="1" applyAlignment="1" applyProtection="1">
      <alignment horizontal="center" vertical="center" wrapText="1"/>
      <protection locked="0"/>
    </xf>
    <xf numFmtId="179" fontId="2" fillId="4" borderId="2" xfId="0" applyFont="1" applyFill="1" applyBorder="1" applyAlignment="1" applyProtection="1">
      <alignment horizontal="left" vertical="center"/>
      <protection locked="0"/>
    </xf>
    <xf numFmtId="179" fontId="2" fillId="4" borderId="9" xfId="0" applyFont="1" applyFill="1" applyBorder="1" applyAlignment="1" applyProtection="1">
      <alignment vertical="center" wrapText="1"/>
      <protection locked="0"/>
    </xf>
    <xf numFmtId="179" fontId="2" fillId="0" borderId="0" xfId="1" applyFont="1" applyFill="1" applyAlignment="1">
      <alignment vertical="center"/>
      <protection locked="0"/>
    </xf>
    <xf numFmtId="179" fontId="1" fillId="0" borderId="0" xfId="1" applyFont="1" applyFill="1" applyAlignment="1">
      <alignment horizontal="center" vertical="center"/>
      <protection locked="0"/>
    </xf>
    <xf numFmtId="179" fontId="1" fillId="0" borderId="0" xfId="1" applyFont="1" applyFill="1" applyAlignment="1">
      <alignment vertical="center"/>
      <protection locked="0"/>
    </xf>
    <xf numFmtId="178" fontId="1" fillId="0" borderId="0" xfId="1" applyNumberFormat="1" applyFont="1" applyFill="1" applyAlignment="1">
      <alignment vertical="center"/>
      <protection locked="0"/>
    </xf>
    <xf numFmtId="179" fontId="2" fillId="3" borderId="3" xfId="1" applyFont="1" applyFill="1" applyBorder="1" applyAlignment="1">
      <alignment horizontal="center" vertical="center"/>
      <protection locked="0"/>
    </xf>
    <xf numFmtId="179" fontId="2" fillId="3" borderId="4" xfId="1" applyFont="1" applyFill="1" applyBorder="1" applyAlignment="1">
      <alignment horizontal="center" vertical="center"/>
      <protection locked="0"/>
    </xf>
    <xf numFmtId="178" fontId="2" fillId="3" borderId="4" xfId="1" applyNumberFormat="1" applyFont="1" applyFill="1" applyBorder="1" applyAlignment="1">
      <alignment horizontal="center" vertical="center"/>
      <protection locked="0"/>
    </xf>
    <xf numFmtId="1" fontId="2" fillId="0" borderId="5" xfId="1" applyNumberFormat="1" applyFont="1" applyFill="1" applyBorder="1" applyAlignment="1">
      <alignment horizontal="center" vertical="center"/>
      <protection locked="0"/>
    </xf>
    <xf numFmtId="49" fontId="2" fillId="0" borderId="5" xfId="1" applyNumberFormat="1" applyFont="1" applyFill="1" applyBorder="1" applyAlignment="1">
      <alignment horizontal="left" vertical="center"/>
      <protection locked="0"/>
    </xf>
    <xf numFmtId="49" fontId="2" fillId="0" borderId="5" xfId="1" applyNumberFormat="1" applyFont="1" applyFill="1" applyBorder="1" applyAlignment="1">
      <alignment horizontal="center" vertical="center"/>
      <protection locked="0"/>
    </xf>
    <xf numFmtId="178" fontId="2" fillId="0" borderId="5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vertical="center"/>
    </xf>
    <xf numFmtId="179" fontId="2" fillId="0" borderId="5" xfId="1" applyNumberFormat="1" applyFont="1" applyFill="1" applyBorder="1" applyAlignment="1">
      <alignment horizontal="left" vertical="center"/>
      <protection locked="0"/>
    </xf>
    <xf numFmtId="0" fontId="0" fillId="0" borderId="0" xfId="0" applyNumberFormat="1">
      <alignment vertical="center"/>
    </xf>
    <xf numFmtId="0" fontId="0" fillId="0" borderId="5" xfId="0" applyNumberFormat="1" applyBorder="1" applyAlignment="1">
      <alignment horizontal="center" vertical="center"/>
    </xf>
    <xf numFmtId="179" fontId="0" fillId="0" borderId="5" xfId="0" applyBorder="1" applyAlignment="1">
      <alignment horizontal="center" vertical="center"/>
    </xf>
    <xf numFmtId="179" fontId="0" fillId="0" borderId="5" xfId="0" applyBorder="1" applyAlignment="1">
      <alignment horizontal="left" vertical="center"/>
    </xf>
    <xf numFmtId="176" fontId="0" fillId="0" borderId="5" xfId="0" applyNumberFormat="1" applyBorder="1">
      <alignment vertical="center"/>
    </xf>
    <xf numFmtId="179" fontId="0" fillId="0" borderId="5" xfId="0" applyBorder="1">
      <alignment vertical="center"/>
    </xf>
    <xf numFmtId="179" fontId="12" fillId="0" borderId="0" xfId="0" applyFont="1" applyFill="1" applyAlignment="1">
      <alignment horizontal="center" vertical="center"/>
    </xf>
    <xf numFmtId="179" fontId="14" fillId="6" borderId="18" xfId="0" applyFont="1" applyFill="1" applyBorder="1" applyAlignment="1">
      <alignment horizontal="center" vertical="center"/>
    </xf>
    <xf numFmtId="179" fontId="14" fillId="6" borderId="18" xfId="0" applyFont="1" applyFill="1" applyBorder="1" applyAlignment="1">
      <alignment horizontal="left" vertical="center"/>
    </xf>
    <xf numFmtId="179" fontId="15" fillId="0" borderId="0" xfId="0" applyFont="1" applyFill="1" applyAlignment="1">
      <alignment horizontal="center" vertical="center"/>
    </xf>
    <xf numFmtId="179" fontId="0" fillId="0" borderId="0" xfId="0" applyFont="1" applyFill="1" applyAlignment="1">
      <alignment vertical="center"/>
    </xf>
    <xf numFmtId="179" fontId="7" fillId="6" borderId="17" xfId="0" applyFont="1" applyFill="1" applyBorder="1" applyAlignment="1">
      <alignment horizontal="center" vertical="center"/>
    </xf>
    <xf numFmtId="179" fontId="16" fillId="6" borderId="17" xfId="0" applyFont="1" applyFill="1" applyBorder="1" applyAlignment="1">
      <alignment horizontal="left" vertical="center"/>
    </xf>
    <xf numFmtId="176" fontId="7" fillId="6" borderId="17" xfId="0" applyNumberFormat="1" applyFont="1" applyFill="1" applyBorder="1" applyAlignment="1">
      <alignment horizontal="right" vertical="center"/>
    </xf>
    <xf numFmtId="176" fontId="2" fillId="6" borderId="17" xfId="0" applyNumberFormat="1" applyFont="1" applyFill="1" applyBorder="1" applyAlignment="1">
      <alignment horizontal="left" vertical="center"/>
    </xf>
    <xf numFmtId="179" fontId="2" fillId="6" borderId="17" xfId="0" applyFont="1" applyFill="1" applyBorder="1" applyAlignment="1">
      <alignment horizontal="center" vertical="center"/>
    </xf>
    <xf numFmtId="179" fontId="16" fillId="6" borderId="17" xfId="0" applyFont="1" applyFill="1" applyBorder="1" applyAlignment="1">
      <alignment horizontal="left" vertical="center" shrinkToFit="1"/>
    </xf>
    <xf numFmtId="179" fontId="2" fillId="6" borderId="17" xfId="0" applyFont="1" applyFill="1" applyBorder="1" applyAlignment="1">
      <alignment horizontal="left" vertical="center"/>
    </xf>
    <xf numFmtId="176" fontId="15" fillId="0" borderId="17" xfId="0" applyNumberFormat="1" applyFont="1" applyFill="1" applyBorder="1" applyAlignment="1">
      <alignment horizontal="right" vertical="center"/>
    </xf>
    <xf numFmtId="0" fontId="2" fillId="6" borderId="17" xfId="0" applyNumberFormat="1" applyFont="1" applyFill="1" applyBorder="1" applyAlignment="1">
      <alignment horizontal="left" vertical="center" wrapText="1"/>
    </xf>
    <xf numFmtId="179" fontId="0" fillId="0" borderId="17" xfId="0" applyFont="1" applyFill="1" applyBorder="1" applyAlignment="1">
      <alignment horizontal="left" vertical="center"/>
    </xf>
    <xf numFmtId="179" fontId="15" fillId="0" borderId="17" xfId="0" applyFont="1" applyFill="1" applyBorder="1" applyAlignment="1">
      <alignment horizontal="left" vertical="center"/>
    </xf>
    <xf numFmtId="179" fontId="0" fillId="0" borderId="17" xfId="0" applyFont="1" applyFill="1" applyBorder="1" applyAlignment="1">
      <alignment horizontal="center" vertical="center"/>
    </xf>
    <xf numFmtId="179" fontId="2" fillId="6" borderId="17" xfId="0" applyFont="1" applyFill="1" applyBorder="1" applyAlignment="1">
      <alignment horizontal="left" vertical="center" wrapText="1"/>
    </xf>
    <xf numFmtId="179" fontId="17" fillId="6" borderId="17" xfId="0" applyFont="1" applyFill="1" applyBorder="1" applyAlignment="1">
      <alignment horizontal="left" vertical="center"/>
    </xf>
    <xf numFmtId="179" fontId="2" fillId="6" borderId="17" xfId="0" applyFont="1" applyFill="1" applyBorder="1" applyAlignment="1">
      <alignment horizontal="center" vertical="center" wrapText="1"/>
    </xf>
    <xf numFmtId="179" fontId="17" fillId="6" borderId="17" xfId="0" applyFont="1" applyFill="1" applyBorder="1" applyAlignment="1">
      <alignment horizontal="center" vertical="center"/>
    </xf>
    <xf numFmtId="179" fontId="12" fillId="0" borderId="0" xfId="0" applyFont="1" applyFill="1" applyAlignment="1">
      <alignment horizontal="left" vertical="center"/>
    </xf>
    <xf numFmtId="0" fontId="14" fillId="6" borderId="18" xfId="0" applyNumberFormat="1" applyFont="1" applyFill="1" applyBorder="1" applyAlignment="1">
      <alignment horizontal="center" vertical="center"/>
    </xf>
    <xf numFmtId="0" fontId="7" fillId="6" borderId="17" xfId="0" applyNumberFormat="1" applyFont="1" applyFill="1" applyBorder="1" applyAlignment="1">
      <alignment horizontal="center" vertical="center"/>
    </xf>
    <xf numFmtId="0" fontId="2" fillId="6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2" fillId="6" borderId="17" xfId="0" applyNumberFormat="1" applyFont="1" applyFill="1" applyBorder="1" applyAlignment="1">
      <alignment horizontal="center" vertical="center" wrapText="1"/>
    </xf>
    <xf numFmtId="0" fontId="17" fillId="6" borderId="17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79" fontId="20" fillId="0" borderId="0" xfId="0" applyFont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horizontal="center" vertical="center"/>
    </xf>
    <xf numFmtId="179" fontId="0" fillId="0" borderId="12" xfId="0" applyBorder="1" applyAlignment="1">
      <alignment horizontal="center" vertical="center"/>
    </xf>
    <xf numFmtId="179" fontId="6" fillId="0" borderId="0" xfId="1" applyNumberFormat="1" applyFont="1" applyFill="1" applyAlignment="1">
      <alignment horizontal="center" vertical="center"/>
      <protection locked="0"/>
    </xf>
    <xf numFmtId="179" fontId="7" fillId="5" borderId="10" xfId="1" applyFont="1" applyFill="1" applyBorder="1" applyAlignment="1">
      <alignment horizontal="left" vertical="center"/>
      <protection locked="0"/>
    </xf>
    <xf numFmtId="179" fontId="2" fillId="0" borderId="11" xfId="1" applyFont="1" applyBorder="1" applyAlignment="1">
      <alignment horizontal="left" vertical="center"/>
      <protection locked="0"/>
    </xf>
    <xf numFmtId="179" fontId="2" fillId="0" borderId="13" xfId="1" applyFont="1" applyBorder="1" applyAlignment="1">
      <alignment horizontal="left" vertical="center"/>
      <protection locked="0"/>
    </xf>
    <xf numFmtId="49" fontId="2" fillId="0" borderId="1" xfId="1" applyNumberFormat="1" applyFont="1" applyFill="1" applyBorder="1" applyAlignment="1">
      <alignment horizontal="left" vertical="center" wrapText="1"/>
      <protection locked="0"/>
    </xf>
    <xf numFmtId="49" fontId="2" fillId="0" borderId="2" xfId="1" applyNumberFormat="1" applyFont="1" applyFill="1" applyBorder="1" applyAlignment="1">
      <alignment horizontal="left" vertical="center" wrapText="1"/>
      <protection locked="0"/>
    </xf>
    <xf numFmtId="49" fontId="2" fillId="0" borderId="12" xfId="1" applyNumberFormat="1" applyFont="1" applyFill="1" applyBorder="1" applyAlignment="1">
      <alignment horizontal="left" vertical="center" wrapText="1"/>
      <protection locked="0"/>
    </xf>
    <xf numFmtId="49" fontId="2" fillId="0" borderId="1" xfId="1" applyNumberFormat="1" applyFont="1" applyFill="1" applyBorder="1" applyAlignment="1">
      <alignment horizontal="center" vertical="center"/>
      <protection locked="0"/>
    </xf>
    <xf numFmtId="49" fontId="2" fillId="0" borderId="12" xfId="1" applyNumberFormat="1" applyFont="1" applyFill="1" applyBorder="1" applyAlignment="1">
      <alignment horizontal="center" vertical="center"/>
      <protection locked="0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179" fontId="3" fillId="0" borderId="0" xfId="0" applyFont="1" applyFill="1" applyAlignment="1" applyProtection="1">
      <alignment horizontal="center" vertical="center"/>
      <protection locked="0"/>
    </xf>
    <xf numFmtId="179" fontId="2" fillId="0" borderId="0" xfId="0" applyFont="1" applyFill="1" applyAlignment="1" applyProtection="1">
      <alignment horizontal="left" vertical="center"/>
      <protection locked="0"/>
    </xf>
    <xf numFmtId="179" fontId="2" fillId="2" borderId="2" xfId="0" applyFont="1" applyFill="1" applyBorder="1" applyAlignment="1" applyProtection="1">
      <alignment vertical="center"/>
      <protection locked="0"/>
    </xf>
    <xf numFmtId="179" fontId="10" fillId="6" borderId="14" xfId="0" applyFont="1" applyFill="1" applyBorder="1" applyAlignment="1">
      <alignment horizontal="center" vertical="center" wrapText="1"/>
    </xf>
    <xf numFmtId="179" fontId="10" fillId="6" borderId="15" xfId="0" applyFont="1" applyFill="1" applyBorder="1" applyAlignment="1">
      <alignment horizontal="center" vertical="center" wrapText="1"/>
    </xf>
    <xf numFmtId="179" fontId="10" fillId="6" borderId="16" xfId="0" applyFont="1" applyFill="1" applyBorder="1" applyAlignment="1">
      <alignment horizontal="center" vertical="center" wrapText="1"/>
    </xf>
    <xf numFmtId="179" fontId="13" fillId="6" borderId="17" xfId="0" applyFont="1" applyFill="1" applyBorder="1" applyAlignment="1">
      <alignment horizontal="left" vertical="center"/>
    </xf>
    <xf numFmtId="179" fontId="18" fillId="0" borderId="19" xfId="0" applyFont="1" applyFill="1" applyBorder="1" applyAlignment="1">
      <alignment horizontal="left" vertical="center" wrapText="1"/>
    </xf>
    <xf numFmtId="179" fontId="18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4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G1"/>
    </sheetView>
  </sheetViews>
  <sheetFormatPr defaultColWidth="9" defaultRowHeight="13.5"/>
  <cols>
    <col min="1" max="1" width="5.875" style="70" customWidth="1"/>
    <col min="2" max="2" width="34.125" customWidth="1"/>
    <col min="4" max="4" width="15"/>
    <col min="5" max="5" width="15.75" customWidth="1"/>
    <col min="6" max="6" width="15.625" customWidth="1"/>
    <col min="7" max="7" width="32.75" customWidth="1"/>
  </cols>
  <sheetData>
    <row r="1" spans="1:7" ht="39.950000000000003" customHeight="1">
      <c r="A1" s="105" t="s">
        <v>0</v>
      </c>
      <c r="B1" s="106"/>
      <c r="C1" s="106"/>
      <c r="D1" s="106"/>
      <c r="E1" s="106"/>
      <c r="F1" s="106"/>
      <c r="G1" s="106"/>
    </row>
    <row r="2" spans="1:7" ht="39.950000000000003" customHeight="1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</row>
    <row r="3" spans="1:7" ht="39.950000000000003" customHeight="1">
      <c r="A3" s="71">
        <v>1</v>
      </c>
      <c r="B3" s="73" t="s">
        <v>8</v>
      </c>
      <c r="C3" s="72" t="s">
        <v>9</v>
      </c>
      <c r="D3" s="71">
        <v>1</v>
      </c>
      <c r="E3" s="74"/>
      <c r="F3" s="74">
        <f>E3*D3</f>
        <v>0</v>
      </c>
      <c r="G3" s="75"/>
    </row>
    <row r="4" spans="1:7" ht="39.950000000000003" customHeight="1">
      <c r="A4" s="71">
        <v>2</v>
      </c>
      <c r="B4" s="73" t="s">
        <v>10</v>
      </c>
      <c r="C4" s="72" t="s">
        <v>9</v>
      </c>
      <c r="D4" s="71">
        <v>133</v>
      </c>
      <c r="E4" s="74"/>
      <c r="F4" s="74">
        <f>E4*D4</f>
        <v>0</v>
      </c>
      <c r="G4" s="75"/>
    </row>
    <row r="5" spans="1:7" ht="39.950000000000003" customHeight="1">
      <c r="A5" s="71">
        <v>3</v>
      </c>
      <c r="B5" s="107" t="s">
        <v>11</v>
      </c>
      <c r="C5" s="108"/>
      <c r="D5" s="108"/>
      <c r="E5" s="109"/>
      <c r="F5" s="74">
        <f>F3+F4</f>
        <v>0</v>
      </c>
      <c r="G5" s="75"/>
    </row>
  </sheetData>
  <mergeCells count="2">
    <mergeCell ref="A1:G1"/>
    <mergeCell ref="B5:E5"/>
  </mergeCells>
  <phoneticPr fontId="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D11" sqref="D11"/>
    </sheetView>
  </sheetViews>
  <sheetFormatPr defaultColWidth="7.5" defaultRowHeight="15" customHeight="1"/>
  <cols>
    <col min="1" max="1" width="4.75" style="58" customWidth="1"/>
    <col min="2" max="2" width="28.625" style="59" customWidth="1"/>
    <col min="3" max="3" width="11.875" style="59" customWidth="1"/>
    <col min="4" max="4" width="40.5" style="59" customWidth="1"/>
    <col min="5" max="5" width="5.125" style="59" customWidth="1"/>
    <col min="6" max="6" width="7.75" style="60" customWidth="1"/>
    <col min="7" max="7" width="22.375" style="59" customWidth="1"/>
    <col min="8" max="8" width="18" style="59" customWidth="1"/>
    <col min="9" max="9" width="28.875" style="59" customWidth="1"/>
    <col min="10" max="16384" width="7.5" style="59"/>
  </cols>
  <sheetData>
    <row r="1" spans="1:9" ht="21" customHeight="1">
      <c r="A1" s="110" t="s">
        <v>12</v>
      </c>
      <c r="B1" s="110"/>
      <c r="C1" s="110"/>
      <c r="D1" s="110"/>
      <c r="E1" s="110"/>
      <c r="F1" s="110"/>
      <c r="G1" s="110"/>
      <c r="H1" s="110"/>
      <c r="I1" s="110"/>
    </row>
    <row r="2" spans="1:9" s="57" customFormat="1" ht="24" customHeight="1">
      <c r="A2" s="111" t="s">
        <v>8</v>
      </c>
      <c r="B2" s="112"/>
      <c r="C2" s="112"/>
      <c r="D2" s="112"/>
      <c r="E2" s="112"/>
      <c r="F2" s="112"/>
      <c r="G2" s="112"/>
      <c r="H2" s="112"/>
      <c r="I2" s="113"/>
    </row>
    <row r="3" spans="1:9" s="57" customFormat="1" ht="30" customHeight="1">
      <c r="A3" s="61" t="s">
        <v>1</v>
      </c>
      <c r="B3" s="62" t="s">
        <v>13</v>
      </c>
      <c r="C3" s="62" t="s">
        <v>14</v>
      </c>
      <c r="D3" s="62" t="s">
        <v>15</v>
      </c>
      <c r="E3" s="62" t="s">
        <v>3</v>
      </c>
      <c r="F3" s="63" t="s">
        <v>16</v>
      </c>
      <c r="G3" s="62" t="s">
        <v>5</v>
      </c>
      <c r="H3" s="62" t="s">
        <v>6</v>
      </c>
      <c r="I3" s="62" t="s">
        <v>7</v>
      </c>
    </row>
    <row r="4" spans="1:9" s="57" customFormat="1" ht="30" customHeight="1">
      <c r="A4" s="64">
        <v>1</v>
      </c>
      <c r="B4" s="65" t="s">
        <v>17</v>
      </c>
      <c r="C4" s="65" t="s">
        <v>18</v>
      </c>
      <c r="D4" s="65" t="s">
        <v>19</v>
      </c>
      <c r="E4" s="66" t="s">
        <v>9</v>
      </c>
      <c r="F4" s="67">
        <v>1</v>
      </c>
      <c r="G4" s="68">
        <f>开闭所组价清单!H27</f>
        <v>0</v>
      </c>
      <c r="H4" s="68">
        <f>G4*F4</f>
        <v>0</v>
      </c>
      <c r="I4" s="65" t="s">
        <v>20</v>
      </c>
    </row>
    <row r="5" spans="1:9" s="57" customFormat="1" ht="30" customHeight="1">
      <c r="A5" s="64">
        <v>2</v>
      </c>
      <c r="B5" s="65" t="s">
        <v>21</v>
      </c>
      <c r="C5" s="65" t="s">
        <v>22</v>
      </c>
      <c r="D5" s="65" t="s">
        <v>19</v>
      </c>
      <c r="E5" s="66" t="s">
        <v>9</v>
      </c>
      <c r="F5" s="67">
        <v>1</v>
      </c>
      <c r="G5" s="68">
        <f>开闭所组价清单!H50</f>
        <v>0</v>
      </c>
      <c r="H5" s="68">
        <f>G5*F5</f>
        <v>0</v>
      </c>
      <c r="I5" s="65" t="s">
        <v>20</v>
      </c>
    </row>
    <row r="6" spans="1:9" s="57" customFormat="1" ht="30" customHeight="1">
      <c r="A6" s="64">
        <v>3</v>
      </c>
      <c r="B6" s="65" t="s">
        <v>23</v>
      </c>
      <c r="C6" s="65" t="s">
        <v>24</v>
      </c>
      <c r="D6" s="65" t="s">
        <v>19</v>
      </c>
      <c r="E6" s="66" t="s">
        <v>9</v>
      </c>
      <c r="F6" s="67">
        <v>3</v>
      </c>
      <c r="G6" s="68">
        <f>G5</f>
        <v>0</v>
      </c>
      <c r="H6" s="68">
        <f>G6*F6</f>
        <v>0</v>
      </c>
      <c r="I6" s="65"/>
    </row>
    <row r="7" spans="1:9" s="57" customFormat="1" ht="30" customHeight="1">
      <c r="A7" s="64">
        <v>4</v>
      </c>
      <c r="B7" s="114" t="s">
        <v>25</v>
      </c>
      <c r="C7" s="115"/>
      <c r="D7" s="116"/>
      <c r="E7" s="66" t="s">
        <v>9</v>
      </c>
      <c r="F7" s="67">
        <v>1</v>
      </c>
      <c r="G7" s="68">
        <f>开闭所组价清单!G54</f>
        <v>0</v>
      </c>
      <c r="H7" s="68">
        <f>G7*F7</f>
        <v>0</v>
      </c>
      <c r="I7" s="65" t="s">
        <v>20</v>
      </c>
    </row>
    <row r="8" spans="1:9" s="57" customFormat="1" ht="30" customHeight="1">
      <c r="A8" s="64">
        <v>5</v>
      </c>
      <c r="B8" s="65" t="s">
        <v>26</v>
      </c>
      <c r="C8" s="117"/>
      <c r="D8" s="118"/>
      <c r="E8" s="66" t="s">
        <v>9</v>
      </c>
      <c r="F8" s="67">
        <v>1</v>
      </c>
      <c r="G8" s="119">
        <f>SUM(H4:H7)</f>
        <v>0</v>
      </c>
      <c r="H8" s="120"/>
      <c r="I8" s="69"/>
    </row>
  </sheetData>
  <mergeCells count="5">
    <mergeCell ref="A1:I1"/>
    <mergeCell ref="A2:I2"/>
    <mergeCell ref="B7:D7"/>
    <mergeCell ref="C8:D8"/>
    <mergeCell ref="G8:H8"/>
  </mergeCells>
  <phoneticPr fontId="9" type="noConversion"/>
  <pageMargins left="0.59027777777777801" right="0.59027777777777801" top="0.78680555555555598" bottom="0.78680555555555598" header="0" footer="0"/>
  <pageSetup paperSize="9" scale="80" orientation="landscape" blackAndWhite="1" useFirstPageNumber="1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topLeftCell="A28" workbookViewId="0">
      <selection activeCell="O38" sqref="O38"/>
    </sheetView>
  </sheetViews>
  <sheetFormatPr defaultColWidth="9" defaultRowHeight="18" customHeight="1"/>
  <cols>
    <col min="1" max="1" width="6.625" style="3" customWidth="1"/>
    <col min="2" max="2" width="15.625" customWidth="1"/>
    <col min="3" max="3" width="44.75" customWidth="1"/>
    <col min="4" max="4" width="4.875" customWidth="1"/>
    <col min="5" max="5" width="9" style="4" customWidth="1"/>
    <col min="6" max="6" width="0.25" hidden="1" customWidth="1"/>
    <col min="7" max="7" width="12.875" customWidth="1"/>
    <col min="8" max="8" width="16" customWidth="1"/>
    <col min="9" max="9" width="13.125" style="5" customWidth="1"/>
    <col min="10" max="10" width="9.375" customWidth="1"/>
  </cols>
  <sheetData>
    <row r="1" spans="1:10" s="1" customFormat="1" ht="39" customHeight="1">
      <c r="A1" s="121" t="s">
        <v>27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2" customFormat="1" ht="15" customHeight="1">
      <c r="A2" s="122" t="s">
        <v>28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s="2" customFormat="1" ht="15" customHeight="1">
      <c r="A3" s="7"/>
      <c r="E3" s="8"/>
      <c r="I3" s="6"/>
      <c r="J3" s="42"/>
    </row>
    <row r="4" spans="1:10" s="2" customFormat="1" ht="15" customHeight="1">
      <c r="A4" s="9" t="s">
        <v>29</v>
      </c>
      <c r="B4" s="10" t="s">
        <v>30</v>
      </c>
      <c r="C4" s="11" t="s">
        <v>31</v>
      </c>
      <c r="D4" s="123" t="s">
        <v>32</v>
      </c>
      <c r="E4" s="123" t="s">
        <v>33</v>
      </c>
      <c r="F4" s="123"/>
      <c r="G4" s="11" t="s">
        <v>34</v>
      </c>
      <c r="H4" s="11"/>
      <c r="I4" s="10" t="s">
        <v>35</v>
      </c>
      <c r="J4" s="43"/>
    </row>
    <row r="5" spans="1:10" s="2" customFormat="1" ht="15" customHeight="1">
      <c r="A5" s="12" t="s">
        <v>1</v>
      </c>
      <c r="B5" s="13" t="s">
        <v>36</v>
      </c>
      <c r="C5" s="13" t="s">
        <v>37</v>
      </c>
      <c r="D5" s="13" t="s">
        <v>3</v>
      </c>
      <c r="E5" s="14" t="s">
        <v>16</v>
      </c>
      <c r="F5" s="15" t="s">
        <v>38</v>
      </c>
      <c r="G5" s="13" t="s">
        <v>5</v>
      </c>
      <c r="H5" s="13" t="s">
        <v>39</v>
      </c>
      <c r="I5" s="44" t="s">
        <v>40</v>
      </c>
      <c r="J5" s="45" t="s">
        <v>7</v>
      </c>
    </row>
    <row r="6" spans="1:10" s="2" customFormat="1" ht="23.1" customHeight="1">
      <c r="A6" s="16">
        <v>1</v>
      </c>
      <c r="B6" s="17" t="s">
        <v>41</v>
      </c>
      <c r="C6" s="17" t="s">
        <v>42</v>
      </c>
      <c r="D6" s="18" t="s">
        <v>43</v>
      </c>
      <c r="E6" s="19">
        <v>1</v>
      </c>
      <c r="F6" s="20">
        <v>3100</v>
      </c>
      <c r="G6" s="21"/>
      <c r="H6" s="21">
        <f>G6*E6</f>
        <v>0</v>
      </c>
      <c r="I6" s="46"/>
      <c r="J6" s="47" t="s">
        <v>20</v>
      </c>
    </row>
    <row r="7" spans="1:10" s="2" customFormat="1" ht="15" customHeight="1">
      <c r="A7" s="16">
        <v>2</v>
      </c>
      <c r="B7" s="17" t="s">
        <v>44</v>
      </c>
      <c r="C7" s="17" t="s">
        <v>45</v>
      </c>
      <c r="D7" s="18" t="s">
        <v>46</v>
      </c>
      <c r="E7" s="19">
        <v>3</v>
      </c>
      <c r="F7" s="20">
        <v>45</v>
      </c>
      <c r="G7" s="21"/>
      <c r="H7" s="21">
        <f t="shared" ref="H7:H20" si="0">G7*E7</f>
        <v>0</v>
      </c>
      <c r="I7" s="46"/>
      <c r="J7" s="48" t="s">
        <v>20</v>
      </c>
    </row>
    <row r="8" spans="1:10" s="2" customFormat="1" ht="36" customHeight="1">
      <c r="A8" s="16">
        <v>3</v>
      </c>
      <c r="B8" s="17" t="s">
        <v>47</v>
      </c>
      <c r="C8" s="22" t="s">
        <v>48</v>
      </c>
      <c r="D8" s="18" t="s">
        <v>43</v>
      </c>
      <c r="E8" s="19">
        <v>3</v>
      </c>
      <c r="F8" s="20">
        <v>1200</v>
      </c>
      <c r="G8" s="21"/>
      <c r="H8" s="21">
        <f t="shared" si="0"/>
        <v>0</v>
      </c>
      <c r="I8" s="46"/>
      <c r="J8" s="48" t="s">
        <v>20</v>
      </c>
    </row>
    <row r="9" spans="1:10" s="2" customFormat="1" ht="15" customHeight="1">
      <c r="A9" s="16">
        <v>4</v>
      </c>
      <c r="B9" s="17" t="s">
        <v>49</v>
      </c>
      <c r="C9" s="17" t="s">
        <v>50</v>
      </c>
      <c r="D9" s="18" t="s">
        <v>43</v>
      </c>
      <c r="E9" s="19">
        <v>3</v>
      </c>
      <c r="F9" s="20">
        <v>210</v>
      </c>
      <c r="G9" s="21"/>
      <c r="H9" s="21">
        <f t="shared" si="0"/>
        <v>0</v>
      </c>
      <c r="I9" s="46"/>
      <c r="J9" s="48" t="s">
        <v>20</v>
      </c>
    </row>
    <row r="10" spans="1:10" s="2" customFormat="1" ht="22.5" customHeight="1">
      <c r="A10" s="16">
        <v>5</v>
      </c>
      <c r="B10" s="17" t="s">
        <v>51</v>
      </c>
      <c r="C10" s="17"/>
      <c r="D10" s="18" t="s">
        <v>43</v>
      </c>
      <c r="E10" s="19">
        <v>1</v>
      </c>
      <c r="F10" s="20">
        <v>4500</v>
      </c>
      <c r="G10" s="21"/>
      <c r="H10" s="21">
        <f t="shared" si="0"/>
        <v>0</v>
      </c>
      <c r="I10" s="49"/>
      <c r="J10" s="47" t="s">
        <v>20</v>
      </c>
    </row>
    <row r="11" spans="1:10" s="2" customFormat="1" ht="15" customHeight="1">
      <c r="A11" s="16">
        <v>6</v>
      </c>
      <c r="B11" s="17" t="s">
        <v>52</v>
      </c>
      <c r="C11" s="17" t="s">
        <v>53</v>
      </c>
      <c r="D11" s="18" t="s">
        <v>54</v>
      </c>
      <c r="E11" s="19">
        <v>1</v>
      </c>
      <c r="F11" s="20">
        <v>250</v>
      </c>
      <c r="G11" s="21"/>
      <c r="H11" s="21">
        <f t="shared" si="0"/>
        <v>0</v>
      </c>
      <c r="I11" s="46"/>
      <c r="J11" s="48" t="s">
        <v>20</v>
      </c>
    </row>
    <row r="12" spans="1:10" s="2" customFormat="1" ht="24" customHeight="1">
      <c r="A12" s="16">
        <v>7</v>
      </c>
      <c r="B12" s="17" t="s">
        <v>55</v>
      </c>
      <c r="C12" s="17" t="s">
        <v>56</v>
      </c>
      <c r="D12" s="18" t="s">
        <v>54</v>
      </c>
      <c r="E12" s="19">
        <v>2</v>
      </c>
      <c r="F12" s="20">
        <v>850</v>
      </c>
      <c r="G12" s="21"/>
      <c r="H12" s="21">
        <f t="shared" si="0"/>
        <v>0</v>
      </c>
      <c r="I12" s="46"/>
      <c r="J12" s="47" t="s">
        <v>20</v>
      </c>
    </row>
    <row r="13" spans="1:10" s="2" customFormat="1" ht="15" customHeight="1">
      <c r="A13" s="16">
        <v>8</v>
      </c>
      <c r="B13" s="17" t="s">
        <v>57</v>
      </c>
      <c r="C13" s="17" t="s">
        <v>58</v>
      </c>
      <c r="D13" s="18" t="s">
        <v>43</v>
      </c>
      <c r="E13" s="19">
        <v>1</v>
      </c>
      <c r="F13" s="20">
        <v>400</v>
      </c>
      <c r="G13" s="21"/>
      <c r="H13" s="21">
        <f t="shared" si="0"/>
        <v>0</v>
      </c>
      <c r="I13" s="46"/>
      <c r="J13" s="47" t="s">
        <v>20</v>
      </c>
    </row>
    <row r="14" spans="1:10" s="2" customFormat="1" ht="15" customHeight="1">
      <c r="A14" s="16">
        <v>9</v>
      </c>
      <c r="B14" s="17" t="s">
        <v>59</v>
      </c>
      <c r="C14" s="17" t="s">
        <v>60</v>
      </c>
      <c r="D14" s="18" t="s">
        <v>54</v>
      </c>
      <c r="E14" s="19">
        <v>1</v>
      </c>
      <c r="F14" s="20"/>
      <c r="G14" s="21"/>
      <c r="H14" s="21">
        <f t="shared" si="0"/>
        <v>0</v>
      </c>
      <c r="I14" s="46"/>
      <c r="J14" s="50"/>
    </row>
    <row r="15" spans="1:10" s="2" customFormat="1" ht="15" customHeight="1">
      <c r="A15" s="16">
        <v>10</v>
      </c>
      <c r="B15" s="17" t="s">
        <v>61</v>
      </c>
      <c r="C15" s="17"/>
      <c r="D15" s="18" t="s">
        <v>54</v>
      </c>
      <c r="E15" s="19">
        <v>1</v>
      </c>
      <c r="F15" s="20"/>
      <c r="G15" s="21"/>
      <c r="H15" s="21">
        <f t="shared" si="0"/>
        <v>0</v>
      </c>
      <c r="I15" s="46"/>
      <c r="J15" s="50"/>
    </row>
    <row r="16" spans="1:10" s="2" customFormat="1" ht="15" customHeight="1">
      <c r="A16" s="16">
        <v>11</v>
      </c>
      <c r="B16" s="17" t="s">
        <v>62</v>
      </c>
      <c r="C16" s="17" t="s">
        <v>63</v>
      </c>
      <c r="D16" s="18" t="s">
        <v>64</v>
      </c>
      <c r="E16" s="19">
        <v>2.4</v>
      </c>
      <c r="F16" s="20">
        <v>415.74400000000003</v>
      </c>
      <c r="G16" s="21"/>
      <c r="H16" s="21">
        <f t="shared" si="0"/>
        <v>0</v>
      </c>
      <c r="I16" s="46"/>
      <c r="J16" s="48" t="s">
        <v>20</v>
      </c>
    </row>
    <row r="17" spans="1:10" s="2" customFormat="1" ht="15" customHeight="1">
      <c r="A17" s="16">
        <v>12</v>
      </c>
      <c r="B17" s="17" t="s">
        <v>65</v>
      </c>
      <c r="C17" s="17" t="s">
        <v>63</v>
      </c>
      <c r="D17" s="18" t="s">
        <v>64</v>
      </c>
      <c r="E17" s="19">
        <v>8</v>
      </c>
      <c r="F17" s="20">
        <v>332.59519999999998</v>
      </c>
      <c r="G17" s="21"/>
      <c r="H17" s="21">
        <f t="shared" si="0"/>
        <v>0</v>
      </c>
      <c r="I17" s="46"/>
      <c r="J17" s="48" t="s">
        <v>20</v>
      </c>
    </row>
    <row r="18" spans="1:10" s="2" customFormat="1" ht="15" customHeight="1">
      <c r="A18" s="16">
        <v>13</v>
      </c>
      <c r="B18" s="17" t="s">
        <v>65</v>
      </c>
      <c r="C18" s="17" t="s">
        <v>66</v>
      </c>
      <c r="D18" s="18" t="s">
        <v>64</v>
      </c>
      <c r="E18" s="19">
        <v>2.5</v>
      </c>
      <c r="F18" s="20">
        <v>187.0848</v>
      </c>
      <c r="G18" s="21"/>
      <c r="H18" s="21">
        <f t="shared" si="0"/>
        <v>0</v>
      </c>
      <c r="I18" s="46"/>
      <c r="J18" s="48" t="s">
        <v>20</v>
      </c>
    </row>
    <row r="19" spans="1:10" s="2" customFormat="1" ht="15" customHeight="1">
      <c r="A19" s="16">
        <v>14</v>
      </c>
      <c r="B19" s="17" t="s">
        <v>67</v>
      </c>
      <c r="C19" s="17" t="s">
        <v>68</v>
      </c>
      <c r="D19" s="18" t="s">
        <v>64</v>
      </c>
      <c r="E19" s="19">
        <v>1</v>
      </c>
      <c r="F19" s="20">
        <v>124.72320000000001</v>
      </c>
      <c r="G19" s="21"/>
      <c r="H19" s="21">
        <f t="shared" si="0"/>
        <v>0</v>
      </c>
      <c r="I19" s="46"/>
      <c r="J19" s="47" t="s">
        <v>20</v>
      </c>
    </row>
    <row r="20" spans="1:10" s="2" customFormat="1" ht="15" customHeight="1">
      <c r="A20" s="16">
        <v>15</v>
      </c>
      <c r="B20" s="17" t="s">
        <v>69</v>
      </c>
      <c r="C20" s="17" t="s">
        <v>70</v>
      </c>
      <c r="D20" s="18" t="s">
        <v>64</v>
      </c>
      <c r="E20" s="19">
        <v>3</v>
      </c>
      <c r="F20" s="20">
        <v>83.148799999999994</v>
      </c>
      <c r="G20" s="21"/>
      <c r="H20" s="21">
        <f t="shared" si="0"/>
        <v>0</v>
      </c>
      <c r="I20" s="46"/>
      <c r="J20" s="48" t="s">
        <v>20</v>
      </c>
    </row>
    <row r="21" spans="1:10" s="2" customFormat="1" ht="15" customHeight="1">
      <c r="A21" s="16">
        <v>16</v>
      </c>
      <c r="B21" s="17" t="s">
        <v>71</v>
      </c>
      <c r="C21" s="17"/>
      <c r="D21" s="18"/>
      <c r="E21" s="19"/>
      <c r="F21" s="20"/>
      <c r="G21" s="21"/>
      <c r="H21" s="21"/>
      <c r="I21" s="46"/>
      <c r="J21" s="51"/>
    </row>
    <row r="22" spans="1:10" s="2" customFormat="1" ht="15" customHeight="1">
      <c r="A22" s="16">
        <v>17</v>
      </c>
      <c r="B22" s="17" t="s">
        <v>72</v>
      </c>
      <c r="C22" s="17"/>
      <c r="D22" s="18"/>
      <c r="E22" s="19"/>
      <c r="F22" s="20"/>
      <c r="G22" s="21"/>
      <c r="H22" s="21"/>
      <c r="I22" s="46"/>
      <c r="J22" s="51"/>
    </row>
    <row r="23" spans="1:10" s="2" customFormat="1" ht="15" customHeight="1">
      <c r="A23" s="16">
        <v>18</v>
      </c>
      <c r="B23" s="17" t="s">
        <v>73</v>
      </c>
      <c r="C23" s="17"/>
      <c r="D23" s="18"/>
      <c r="E23" s="19"/>
      <c r="F23" s="20"/>
      <c r="G23" s="21"/>
      <c r="H23" s="21">
        <f>INT(H22*0.3)</f>
        <v>0</v>
      </c>
      <c r="I23" s="46"/>
      <c r="J23" s="48" t="s">
        <v>20</v>
      </c>
    </row>
    <row r="24" spans="1:10" s="2" customFormat="1" ht="15" customHeight="1">
      <c r="A24" s="16">
        <v>19</v>
      </c>
      <c r="B24" s="17" t="s">
        <v>74</v>
      </c>
      <c r="C24" s="17" t="s">
        <v>75</v>
      </c>
      <c r="D24" s="18" t="s">
        <v>54</v>
      </c>
      <c r="E24" s="19">
        <v>1</v>
      </c>
      <c r="F24" s="20">
        <v>400</v>
      </c>
      <c r="G24" s="21"/>
      <c r="H24" s="21"/>
      <c r="I24" s="46"/>
      <c r="J24" s="48" t="s">
        <v>20</v>
      </c>
    </row>
    <row r="25" spans="1:10" s="2" customFormat="1" ht="15" customHeight="1">
      <c r="A25" s="16">
        <v>20</v>
      </c>
      <c r="B25" s="17" t="s">
        <v>76</v>
      </c>
      <c r="C25" s="23" t="s">
        <v>77</v>
      </c>
      <c r="D25" s="18" t="s">
        <v>54</v>
      </c>
      <c r="E25" s="19">
        <v>1</v>
      </c>
      <c r="F25" s="20">
        <v>1694</v>
      </c>
      <c r="G25" s="21"/>
      <c r="H25" s="21">
        <f>G25*E25</f>
        <v>0</v>
      </c>
      <c r="I25" s="46"/>
      <c r="J25" s="48" t="s">
        <v>20</v>
      </c>
    </row>
    <row r="26" spans="1:10" s="2" customFormat="1" ht="15" customHeight="1">
      <c r="A26" s="16">
        <v>21</v>
      </c>
      <c r="B26" s="17" t="s">
        <v>78</v>
      </c>
      <c r="C26" s="17" t="s">
        <v>79</v>
      </c>
      <c r="D26" s="18" t="s">
        <v>9</v>
      </c>
      <c r="E26" s="19">
        <v>1</v>
      </c>
      <c r="F26" s="20">
        <v>5000</v>
      </c>
      <c r="G26" s="21"/>
      <c r="H26" s="21">
        <f>G26*E26</f>
        <v>0</v>
      </c>
      <c r="I26" s="46"/>
      <c r="J26" s="47" t="s">
        <v>20</v>
      </c>
    </row>
    <row r="27" spans="1:10" s="2" customFormat="1" ht="15" customHeight="1">
      <c r="A27" s="16">
        <v>22</v>
      </c>
      <c r="B27" s="24" t="s">
        <v>80</v>
      </c>
      <c r="C27" s="24"/>
      <c r="D27" s="25"/>
      <c r="E27" s="26"/>
      <c r="F27" s="27"/>
      <c r="G27" s="28"/>
      <c r="H27" s="28">
        <f>SUM(H22:H26)</f>
        <v>0</v>
      </c>
      <c r="I27" s="52"/>
      <c r="J27" s="53"/>
    </row>
    <row r="28" spans="1:10" s="2" customFormat="1" ht="15" customHeight="1">
      <c r="A28" s="9" t="s">
        <v>29</v>
      </c>
      <c r="B28" s="29" t="s">
        <v>81</v>
      </c>
      <c r="C28" s="11" t="s">
        <v>31</v>
      </c>
      <c r="D28" s="123" t="s">
        <v>32</v>
      </c>
      <c r="E28" s="123" t="s">
        <v>33</v>
      </c>
      <c r="F28" s="123"/>
      <c r="G28" s="11" t="s">
        <v>34</v>
      </c>
      <c r="H28" s="11"/>
      <c r="I28" s="10" t="s">
        <v>82</v>
      </c>
      <c r="J28" s="54"/>
    </row>
    <row r="29" spans="1:10" s="2" customFormat="1" ht="15" customHeight="1">
      <c r="A29" s="12" t="s">
        <v>1</v>
      </c>
      <c r="B29" s="13" t="s">
        <v>36</v>
      </c>
      <c r="C29" s="13" t="s">
        <v>37</v>
      </c>
      <c r="D29" s="13" t="s">
        <v>3</v>
      </c>
      <c r="E29" s="14" t="s">
        <v>16</v>
      </c>
      <c r="F29" s="15" t="s">
        <v>38</v>
      </c>
      <c r="G29" s="13" t="s">
        <v>5</v>
      </c>
      <c r="H29" s="13" t="s">
        <v>39</v>
      </c>
      <c r="I29" s="44" t="s">
        <v>40</v>
      </c>
      <c r="J29" s="13" t="s">
        <v>7</v>
      </c>
    </row>
    <row r="30" spans="1:10" s="2" customFormat="1" ht="15" customHeight="1">
      <c r="A30" s="30">
        <v>1</v>
      </c>
      <c r="B30" s="31" t="s">
        <v>41</v>
      </c>
      <c r="C30" s="32" t="s">
        <v>83</v>
      </c>
      <c r="D30" s="31" t="s">
        <v>43</v>
      </c>
      <c r="E30" s="33">
        <v>1</v>
      </c>
      <c r="F30" s="34"/>
      <c r="G30" s="21"/>
      <c r="H30" s="21">
        <f>G30*E30</f>
        <v>0</v>
      </c>
      <c r="I30" s="32"/>
      <c r="J30" s="13"/>
    </row>
    <row r="31" spans="1:10" s="2" customFormat="1" ht="30.75" customHeight="1">
      <c r="A31" s="16">
        <v>2</v>
      </c>
      <c r="B31" s="22" t="s">
        <v>84</v>
      </c>
      <c r="C31" s="17" t="s">
        <v>85</v>
      </c>
      <c r="D31" s="18" t="s">
        <v>9</v>
      </c>
      <c r="E31" s="19">
        <v>1</v>
      </c>
      <c r="F31" s="20">
        <v>21000</v>
      </c>
      <c r="G31" s="21"/>
      <c r="H31" s="21">
        <f>G31*E31</f>
        <v>0</v>
      </c>
      <c r="I31" s="49" t="s">
        <v>86</v>
      </c>
      <c r="J31" s="47" t="s">
        <v>20</v>
      </c>
    </row>
    <row r="32" spans="1:10" s="2" customFormat="1" ht="15" customHeight="1">
      <c r="A32" s="30">
        <v>3</v>
      </c>
      <c r="B32" s="17" t="s">
        <v>87</v>
      </c>
      <c r="C32" s="23" t="s">
        <v>88</v>
      </c>
      <c r="D32" s="18" t="s">
        <v>43</v>
      </c>
      <c r="E32" s="19">
        <v>3</v>
      </c>
      <c r="F32" s="20">
        <v>706</v>
      </c>
      <c r="G32" s="21"/>
      <c r="H32" s="21">
        <f t="shared" ref="H32:H43" si="1">G32*E32</f>
        <v>0</v>
      </c>
      <c r="I32" s="46"/>
      <c r="J32" s="48" t="s">
        <v>20</v>
      </c>
    </row>
    <row r="33" spans="1:10" s="2" customFormat="1" ht="15" customHeight="1">
      <c r="A33" s="16">
        <v>4</v>
      </c>
      <c r="B33" s="17" t="s">
        <v>89</v>
      </c>
      <c r="C33" s="17" t="s">
        <v>90</v>
      </c>
      <c r="D33" s="18" t="s">
        <v>43</v>
      </c>
      <c r="E33" s="19">
        <v>1</v>
      </c>
      <c r="F33" s="20">
        <v>240</v>
      </c>
      <c r="G33" s="21"/>
      <c r="H33" s="21">
        <f t="shared" si="1"/>
        <v>0</v>
      </c>
      <c r="I33" s="46"/>
      <c r="J33" s="48" t="s">
        <v>20</v>
      </c>
    </row>
    <row r="34" spans="1:10" s="2" customFormat="1" ht="15" customHeight="1">
      <c r="A34" s="30">
        <v>5</v>
      </c>
      <c r="B34" s="17" t="s">
        <v>49</v>
      </c>
      <c r="C34" s="17" t="s">
        <v>50</v>
      </c>
      <c r="D34" s="18" t="s">
        <v>43</v>
      </c>
      <c r="E34" s="19">
        <v>3</v>
      </c>
      <c r="F34" s="20">
        <v>210</v>
      </c>
      <c r="G34" s="21"/>
      <c r="H34" s="21">
        <f t="shared" si="1"/>
        <v>0</v>
      </c>
      <c r="I34" s="46"/>
      <c r="J34" s="47" t="s">
        <v>20</v>
      </c>
    </row>
    <row r="35" spans="1:10" s="2" customFormat="1" ht="24" customHeight="1">
      <c r="A35" s="16">
        <v>6</v>
      </c>
      <c r="B35" s="17" t="s">
        <v>91</v>
      </c>
      <c r="C35" s="17" t="s">
        <v>92</v>
      </c>
      <c r="D35" s="18" t="s">
        <v>43</v>
      </c>
      <c r="E35" s="19">
        <v>1</v>
      </c>
      <c r="F35" s="20">
        <v>4500</v>
      </c>
      <c r="G35" s="21"/>
      <c r="H35" s="21">
        <f t="shared" si="1"/>
        <v>0</v>
      </c>
      <c r="I35" s="49" t="s">
        <v>93</v>
      </c>
      <c r="J35" s="48" t="s">
        <v>20</v>
      </c>
    </row>
    <row r="36" spans="1:10" s="2" customFormat="1" ht="15" customHeight="1">
      <c r="A36" s="30">
        <v>7</v>
      </c>
      <c r="B36" s="17" t="s">
        <v>52</v>
      </c>
      <c r="C36" s="17" t="s">
        <v>53</v>
      </c>
      <c r="D36" s="18" t="s">
        <v>54</v>
      </c>
      <c r="E36" s="19">
        <v>1</v>
      </c>
      <c r="F36" s="20">
        <v>250</v>
      </c>
      <c r="G36" s="21"/>
      <c r="H36" s="21">
        <f t="shared" si="1"/>
        <v>0</v>
      </c>
      <c r="I36" s="46"/>
      <c r="J36" s="48" t="s">
        <v>20</v>
      </c>
    </row>
    <row r="37" spans="1:10" s="2" customFormat="1" ht="15" customHeight="1">
      <c r="A37" s="16">
        <v>8</v>
      </c>
      <c r="B37" s="17" t="s">
        <v>55</v>
      </c>
      <c r="C37" s="17" t="s">
        <v>56</v>
      </c>
      <c r="D37" s="18" t="s">
        <v>54</v>
      </c>
      <c r="E37" s="19">
        <v>2</v>
      </c>
      <c r="F37" s="20">
        <v>850</v>
      </c>
      <c r="G37" s="21"/>
      <c r="H37" s="21">
        <f t="shared" si="1"/>
        <v>0</v>
      </c>
      <c r="I37" s="46"/>
      <c r="J37" s="47" t="s">
        <v>20</v>
      </c>
    </row>
    <row r="38" spans="1:10" s="2" customFormat="1" ht="15" customHeight="1">
      <c r="A38" s="30">
        <v>9</v>
      </c>
      <c r="B38" s="17" t="s">
        <v>94</v>
      </c>
      <c r="C38" s="17" t="s">
        <v>95</v>
      </c>
      <c r="D38" s="18" t="s">
        <v>43</v>
      </c>
      <c r="E38" s="19">
        <v>1</v>
      </c>
      <c r="F38" s="20">
        <v>400</v>
      </c>
      <c r="G38" s="21"/>
      <c r="H38" s="21">
        <f t="shared" si="1"/>
        <v>0</v>
      </c>
      <c r="I38" s="46"/>
      <c r="J38" s="48" t="s">
        <v>20</v>
      </c>
    </row>
    <row r="39" spans="1:10" s="2" customFormat="1" ht="15" customHeight="1">
      <c r="A39" s="16">
        <v>10</v>
      </c>
      <c r="B39" s="17" t="s">
        <v>61</v>
      </c>
      <c r="C39" s="17"/>
      <c r="D39" s="18" t="s">
        <v>54</v>
      </c>
      <c r="E39" s="19">
        <v>1</v>
      </c>
      <c r="F39" s="20"/>
      <c r="G39" s="21"/>
      <c r="H39" s="21">
        <f t="shared" si="1"/>
        <v>0</v>
      </c>
      <c r="I39" s="46"/>
      <c r="J39" s="50"/>
    </row>
    <row r="40" spans="1:10" s="2" customFormat="1" ht="15" customHeight="1">
      <c r="A40" s="30">
        <v>11</v>
      </c>
      <c r="B40" s="17" t="s">
        <v>65</v>
      </c>
      <c r="C40" s="17" t="s">
        <v>63</v>
      </c>
      <c r="D40" s="18" t="s">
        <v>64</v>
      </c>
      <c r="E40" s="19">
        <v>2.4</v>
      </c>
      <c r="F40" s="20">
        <v>415.74400000000003</v>
      </c>
      <c r="G40" s="21"/>
      <c r="H40" s="21">
        <f t="shared" si="1"/>
        <v>0</v>
      </c>
      <c r="I40" s="46"/>
      <c r="J40" s="48" t="s">
        <v>20</v>
      </c>
    </row>
    <row r="41" spans="1:10" s="2" customFormat="1" ht="15" customHeight="1">
      <c r="A41" s="16">
        <v>12</v>
      </c>
      <c r="B41" s="17" t="s">
        <v>65</v>
      </c>
      <c r="C41" s="17" t="s">
        <v>66</v>
      </c>
      <c r="D41" s="18" t="s">
        <v>64</v>
      </c>
      <c r="E41" s="19">
        <v>8</v>
      </c>
      <c r="F41" s="20">
        <v>415.74400000000003</v>
      </c>
      <c r="G41" s="21"/>
      <c r="H41" s="21">
        <f t="shared" si="1"/>
        <v>0</v>
      </c>
      <c r="I41" s="46"/>
      <c r="J41" s="48" t="s">
        <v>20</v>
      </c>
    </row>
    <row r="42" spans="1:10" s="2" customFormat="1" ht="15" customHeight="1">
      <c r="A42" s="30">
        <v>13</v>
      </c>
      <c r="B42" s="17" t="s">
        <v>67</v>
      </c>
      <c r="C42" s="17" t="s">
        <v>68</v>
      </c>
      <c r="D42" s="18" t="s">
        <v>64</v>
      </c>
      <c r="E42" s="19">
        <v>1</v>
      </c>
      <c r="F42" s="20">
        <v>124.72320000000001</v>
      </c>
      <c r="G42" s="21"/>
      <c r="H42" s="21">
        <f t="shared" si="1"/>
        <v>0</v>
      </c>
      <c r="I42" s="46"/>
      <c r="J42" s="47" t="s">
        <v>20</v>
      </c>
    </row>
    <row r="43" spans="1:10" s="2" customFormat="1" ht="15" customHeight="1">
      <c r="A43" s="16">
        <v>14</v>
      </c>
      <c r="B43" s="17" t="s">
        <v>69</v>
      </c>
      <c r="C43" s="17" t="s">
        <v>70</v>
      </c>
      <c r="D43" s="18" t="s">
        <v>64</v>
      </c>
      <c r="E43" s="19">
        <v>6</v>
      </c>
      <c r="F43" s="20">
        <v>83.148799999999994</v>
      </c>
      <c r="G43" s="21"/>
      <c r="H43" s="21">
        <f t="shared" si="1"/>
        <v>0</v>
      </c>
      <c r="I43" s="46"/>
      <c r="J43" s="48" t="s">
        <v>20</v>
      </c>
    </row>
    <row r="44" spans="1:10" s="2" customFormat="1" ht="15" customHeight="1">
      <c r="A44" s="30">
        <v>15</v>
      </c>
      <c r="B44" s="17" t="s">
        <v>71</v>
      </c>
      <c r="C44" s="17"/>
      <c r="D44" s="18"/>
      <c r="E44" s="19"/>
      <c r="F44" s="20"/>
      <c r="G44" s="21"/>
      <c r="H44" s="21"/>
      <c r="I44" s="46"/>
      <c r="J44" s="51"/>
    </row>
    <row r="45" spans="1:10" s="2" customFormat="1" ht="15" customHeight="1">
      <c r="A45" s="16">
        <v>16</v>
      </c>
      <c r="B45" s="17" t="s">
        <v>72</v>
      </c>
      <c r="C45" s="17"/>
      <c r="D45" s="18"/>
      <c r="E45" s="19"/>
      <c r="F45" s="20"/>
      <c r="G45" s="21"/>
      <c r="H45" s="21"/>
      <c r="I45" s="46"/>
      <c r="J45" s="51"/>
    </row>
    <row r="46" spans="1:10" s="2" customFormat="1" ht="15" customHeight="1">
      <c r="A46" s="30">
        <v>17</v>
      </c>
      <c r="B46" s="17" t="s">
        <v>73</v>
      </c>
      <c r="C46" s="17"/>
      <c r="D46" s="18"/>
      <c r="E46" s="19"/>
      <c r="F46" s="20"/>
      <c r="G46" s="21"/>
      <c r="H46" s="21">
        <f>INT(H45*0.3)</f>
        <v>0</v>
      </c>
      <c r="I46" s="46"/>
      <c r="J46" s="47" t="s">
        <v>20</v>
      </c>
    </row>
    <row r="47" spans="1:10" s="2" customFormat="1" ht="15" customHeight="1">
      <c r="A47" s="16">
        <v>18</v>
      </c>
      <c r="B47" s="17" t="s">
        <v>74</v>
      </c>
      <c r="C47" s="17" t="s">
        <v>75</v>
      </c>
      <c r="D47" s="18" t="s">
        <v>54</v>
      </c>
      <c r="E47" s="19">
        <v>1</v>
      </c>
      <c r="F47" s="20">
        <v>400</v>
      </c>
      <c r="G47" s="21"/>
      <c r="H47" s="21">
        <f>G47*E47</f>
        <v>0</v>
      </c>
      <c r="I47" s="46"/>
      <c r="J47" s="48" t="s">
        <v>20</v>
      </c>
    </row>
    <row r="48" spans="1:10" s="2" customFormat="1" ht="15" customHeight="1">
      <c r="A48" s="30">
        <v>19</v>
      </c>
      <c r="B48" s="17" t="s">
        <v>76</v>
      </c>
      <c r="C48" s="23" t="s">
        <v>77</v>
      </c>
      <c r="D48" s="18" t="s">
        <v>54</v>
      </c>
      <c r="E48" s="19">
        <v>1</v>
      </c>
      <c r="F48" s="20">
        <v>1694</v>
      </c>
      <c r="G48" s="21"/>
      <c r="H48" s="21">
        <f>G48*E48</f>
        <v>0</v>
      </c>
      <c r="I48" s="46"/>
      <c r="J48" s="48" t="s">
        <v>20</v>
      </c>
    </row>
    <row r="49" spans="1:10" s="2" customFormat="1" ht="15" customHeight="1">
      <c r="A49" s="16">
        <v>20</v>
      </c>
      <c r="B49" s="17" t="s">
        <v>78</v>
      </c>
      <c r="C49" s="17" t="s">
        <v>79</v>
      </c>
      <c r="D49" s="18" t="s">
        <v>9</v>
      </c>
      <c r="E49" s="19">
        <v>1</v>
      </c>
      <c r="F49" s="20">
        <v>5000</v>
      </c>
      <c r="G49" s="21"/>
      <c r="H49" s="21">
        <f>G49*E49</f>
        <v>0</v>
      </c>
      <c r="I49" s="46"/>
      <c r="J49" s="48" t="s">
        <v>96</v>
      </c>
    </row>
    <row r="50" spans="1:10" s="2" customFormat="1" ht="15" customHeight="1">
      <c r="A50" s="30">
        <v>21</v>
      </c>
      <c r="B50" s="24" t="s">
        <v>80</v>
      </c>
      <c r="C50" s="24"/>
      <c r="D50" s="25"/>
      <c r="E50" s="26"/>
      <c r="F50" s="27"/>
      <c r="G50" s="28"/>
      <c r="H50" s="28">
        <f>SUM(H45:H49)</f>
        <v>0</v>
      </c>
      <c r="I50" s="52"/>
      <c r="J50" s="53"/>
    </row>
    <row r="51" spans="1:10" s="2" customFormat="1" ht="18.95" customHeight="1">
      <c r="A51" s="35"/>
      <c r="B51" s="36"/>
      <c r="C51" s="36"/>
      <c r="D51" s="37"/>
      <c r="E51" s="38"/>
      <c r="F51" s="39"/>
      <c r="G51" s="40"/>
      <c r="H51" s="40"/>
      <c r="I51" s="55"/>
      <c r="J51" s="56"/>
    </row>
    <row r="52" spans="1:10" s="2" customFormat="1" ht="15" customHeight="1">
      <c r="A52" s="9" t="s">
        <v>29</v>
      </c>
      <c r="B52" s="10" t="s">
        <v>97</v>
      </c>
      <c r="C52" s="11"/>
      <c r="D52" s="123"/>
      <c r="E52" s="123" t="s">
        <v>33</v>
      </c>
      <c r="F52" s="123" t="s">
        <v>20</v>
      </c>
      <c r="G52" s="11"/>
      <c r="H52" s="11"/>
      <c r="I52" s="10" t="s">
        <v>98</v>
      </c>
      <c r="J52" s="54"/>
    </row>
    <row r="53" spans="1:10" s="2" customFormat="1" ht="15" customHeight="1">
      <c r="A53" s="12" t="s">
        <v>1</v>
      </c>
      <c r="B53" s="13" t="s">
        <v>36</v>
      </c>
      <c r="C53" s="13" t="s">
        <v>37</v>
      </c>
      <c r="D53" s="13" t="s">
        <v>3</v>
      </c>
      <c r="E53" s="14" t="s">
        <v>16</v>
      </c>
      <c r="F53" s="15" t="s">
        <v>38</v>
      </c>
      <c r="G53" s="13" t="s">
        <v>5</v>
      </c>
      <c r="H53" s="13" t="s">
        <v>39</v>
      </c>
      <c r="I53" s="44" t="s">
        <v>40</v>
      </c>
      <c r="J53" s="13" t="s">
        <v>7</v>
      </c>
    </row>
    <row r="54" spans="1:10" s="2" customFormat="1" ht="27" customHeight="1">
      <c r="A54" s="16">
        <v>1</v>
      </c>
      <c r="B54" s="17" t="s">
        <v>97</v>
      </c>
      <c r="C54" s="41" t="s">
        <v>99</v>
      </c>
      <c r="D54" s="25" t="s">
        <v>9</v>
      </c>
      <c r="E54" s="19">
        <v>1</v>
      </c>
      <c r="F54" s="20">
        <v>4900</v>
      </c>
      <c r="G54" s="21"/>
      <c r="H54" s="21">
        <f>G54*E54</f>
        <v>0</v>
      </c>
      <c r="I54" s="46"/>
      <c r="J54" s="47" t="s">
        <v>20</v>
      </c>
    </row>
    <row r="55" spans="1:10" s="2" customFormat="1" ht="15" customHeight="1">
      <c r="A55" s="16">
        <v>2</v>
      </c>
      <c r="B55" s="17" t="s">
        <v>26</v>
      </c>
      <c r="C55" s="17"/>
      <c r="D55" s="18"/>
      <c r="E55" s="19"/>
      <c r="F55" s="20"/>
      <c r="G55" s="21"/>
      <c r="H55" s="21">
        <f>SUM(H54)</f>
        <v>0</v>
      </c>
      <c r="I55" s="46"/>
      <c r="J55" s="48" t="s">
        <v>20</v>
      </c>
    </row>
  </sheetData>
  <mergeCells count="5">
    <mergeCell ref="A1:J1"/>
    <mergeCell ref="A2:J2"/>
    <mergeCell ref="D4:F4"/>
    <mergeCell ref="D28:F28"/>
    <mergeCell ref="D52:F52"/>
  </mergeCells>
  <phoneticPr fontId="9" type="noConversion"/>
  <dataValidations count="1">
    <dataValidation allowBlank="1" showInputMessage="1" showErrorMessage="1" sqref="B6 D6 B31 D31 I31 B54"/>
  </dataValidations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6"/>
  <sheetViews>
    <sheetView workbookViewId="0">
      <selection activeCell="L24" sqref="L24:M24"/>
    </sheetView>
  </sheetViews>
  <sheetFormatPr defaultRowHeight="15.75"/>
  <cols>
    <col min="1" max="1" width="12.875" style="76" customWidth="1"/>
    <col min="2" max="2" width="16.5" style="97" customWidth="1"/>
    <col min="3" max="3" width="21.75" style="97" customWidth="1"/>
    <col min="4" max="4" width="15.125" style="101" customWidth="1"/>
    <col min="5" max="5" width="10.375" style="76" customWidth="1"/>
    <col min="6" max="6" width="11.75" style="76" customWidth="1"/>
    <col min="7" max="7" width="22.75" style="79" customWidth="1"/>
    <col min="8" max="249" width="9" style="79"/>
    <col min="250" max="255" width="9" style="80"/>
    <col min="256" max="256" width="3.875" style="80" customWidth="1"/>
    <col min="257" max="257" width="16.5" style="80" customWidth="1"/>
    <col min="258" max="258" width="21.75" style="80" customWidth="1"/>
    <col min="259" max="259" width="10.125" style="80" customWidth="1"/>
    <col min="260" max="260" width="10.375" style="80" customWidth="1"/>
    <col min="261" max="261" width="11.75" style="80" customWidth="1"/>
    <col min="262" max="262" width="22.75" style="80" customWidth="1"/>
    <col min="263" max="511" width="9" style="80"/>
    <col min="512" max="512" width="3.875" style="80" customWidth="1"/>
    <col min="513" max="513" width="16.5" style="80" customWidth="1"/>
    <col min="514" max="514" width="21.75" style="80" customWidth="1"/>
    <col min="515" max="515" width="10.125" style="80" customWidth="1"/>
    <col min="516" max="516" width="10.375" style="80" customWidth="1"/>
    <col min="517" max="517" width="11.75" style="80" customWidth="1"/>
    <col min="518" max="518" width="22.75" style="80" customWidth="1"/>
    <col min="519" max="767" width="9" style="80"/>
    <col min="768" max="768" width="3.875" style="80" customWidth="1"/>
    <col min="769" max="769" width="16.5" style="80" customWidth="1"/>
    <col min="770" max="770" width="21.75" style="80" customWidth="1"/>
    <col min="771" max="771" width="10.125" style="80" customWidth="1"/>
    <col min="772" max="772" width="10.375" style="80" customWidth="1"/>
    <col min="773" max="773" width="11.75" style="80" customWidth="1"/>
    <col min="774" max="774" width="22.75" style="80" customWidth="1"/>
    <col min="775" max="1023" width="9" style="80"/>
    <col min="1024" max="1024" width="3.875" style="80" customWidth="1"/>
    <col min="1025" max="1025" width="16.5" style="80" customWidth="1"/>
    <col min="1026" max="1026" width="21.75" style="80" customWidth="1"/>
    <col min="1027" max="1027" width="10.125" style="80" customWidth="1"/>
    <col min="1028" max="1028" width="10.375" style="80" customWidth="1"/>
    <col min="1029" max="1029" width="11.75" style="80" customWidth="1"/>
    <col min="1030" max="1030" width="22.75" style="80" customWidth="1"/>
    <col min="1031" max="1279" width="9" style="80"/>
    <col min="1280" max="1280" width="3.875" style="80" customWidth="1"/>
    <col min="1281" max="1281" width="16.5" style="80" customWidth="1"/>
    <col min="1282" max="1282" width="21.75" style="80" customWidth="1"/>
    <col min="1283" max="1283" width="10.125" style="80" customWidth="1"/>
    <col min="1284" max="1284" width="10.375" style="80" customWidth="1"/>
    <col min="1285" max="1285" width="11.75" style="80" customWidth="1"/>
    <col min="1286" max="1286" width="22.75" style="80" customWidth="1"/>
    <col min="1287" max="1535" width="9" style="80"/>
    <col min="1536" max="1536" width="3.875" style="80" customWidth="1"/>
    <col min="1537" max="1537" width="16.5" style="80" customWidth="1"/>
    <col min="1538" max="1538" width="21.75" style="80" customWidth="1"/>
    <col min="1539" max="1539" width="10.125" style="80" customWidth="1"/>
    <col min="1540" max="1540" width="10.375" style="80" customWidth="1"/>
    <col min="1541" max="1541" width="11.75" style="80" customWidth="1"/>
    <col min="1542" max="1542" width="22.75" style="80" customWidth="1"/>
    <col min="1543" max="1791" width="9" style="80"/>
    <col min="1792" max="1792" width="3.875" style="80" customWidth="1"/>
    <col min="1793" max="1793" width="16.5" style="80" customWidth="1"/>
    <col min="1794" max="1794" width="21.75" style="80" customWidth="1"/>
    <col min="1795" max="1795" width="10.125" style="80" customWidth="1"/>
    <col min="1796" max="1796" width="10.375" style="80" customWidth="1"/>
    <col min="1797" max="1797" width="11.75" style="80" customWidth="1"/>
    <col min="1798" max="1798" width="22.75" style="80" customWidth="1"/>
    <col min="1799" max="2047" width="9" style="80"/>
    <col min="2048" max="2048" width="3.875" style="80" customWidth="1"/>
    <col min="2049" max="2049" width="16.5" style="80" customWidth="1"/>
    <col min="2050" max="2050" width="21.75" style="80" customWidth="1"/>
    <col min="2051" max="2051" width="10.125" style="80" customWidth="1"/>
    <col min="2052" max="2052" width="10.375" style="80" customWidth="1"/>
    <col min="2053" max="2053" width="11.75" style="80" customWidth="1"/>
    <col min="2054" max="2054" width="22.75" style="80" customWidth="1"/>
    <col min="2055" max="2303" width="9" style="80"/>
    <col min="2304" max="2304" width="3.875" style="80" customWidth="1"/>
    <col min="2305" max="2305" width="16.5" style="80" customWidth="1"/>
    <col min="2306" max="2306" width="21.75" style="80" customWidth="1"/>
    <col min="2307" max="2307" width="10.125" style="80" customWidth="1"/>
    <col min="2308" max="2308" width="10.375" style="80" customWidth="1"/>
    <col min="2309" max="2309" width="11.75" style="80" customWidth="1"/>
    <col min="2310" max="2310" width="22.75" style="80" customWidth="1"/>
    <col min="2311" max="2559" width="9" style="80"/>
    <col min="2560" max="2560" width="3.875" style="80" customWidth="1"/>
    <col min="2561" max="2561" width="16.5" style="80" customWidth="1"/>
    <col min="2562" max="2562" width="21.75" style="80" customWidth="1"/>
    <col min="2563" max="2563" width="10.125" style="80" customWidth="1"/>
    <col min="2564" max="2564" width="10.375" style="80" customWidth="1"/>
    <col min="2565" max="2565" width="11.75" style="80" customWidth="1"/>
    <col min="2566" max="2566" width="22.75" style="80" customWidth="1"/>
    <col min="2567" max="2815" width="9" style="80"/>
    <col min="2816" max="2816" width="3.875" style="80" customWidth="1"/>
    <col min="2817" max="2817" width="16.5" style="80" customWidth="1"/>
    <col min="2818" max="2818" width="21.75" style="80" customWidth="1"/>
    <col min="2819" max="2819" width="10.125" style="80" customWidth="1"/>
    <col min="2820" max="2820" width="10.375" style="80" customWidth="1"/>
    <col min="2821" max="2821" width="11.75" style="80" customWidth="1"/>
    <col min="2822" max="2822" width="22.75" style="80" customWidth="1"/>
    <col min="2823" max="3071" width="9" style="80"/>
    <col min="3072" max="3072" width="3.875" style="80" customWidth="1"/>
    <col min="3073" max="3073" width="16.5" style="80" customWidth="1"/>
    <col min="3074" max="3074" width="21.75" style="80" customWidth="1"/>
    <col min="3075" max="3075" width="10.125" style="80" customWidth="1"/>
    <col min="3076" max="3076" width="10.375" style="80" customWidth="1"/>
    <col min="3077" max="3077" width="11.75" style="80" customWidth="1"/>
    <col min="3078" max="3078" width="22.75" style="80" customWidth="1"/>
    <col min="3079" max="3327" width="9" style="80"/>
    <col min="3328" max="3328" width="3.875" style="80" customWidth="1"/>
    <col min="3329" max="3329" width="16.5" style="80" customWidth="1"/>
    <col min="3330" max="3330" width="21.75" style="80" customWidth="1"/>
    <col min="3331" max="3331" width="10.125" style="80" customWidth="1"/>
    <col min="3332" max="3332" width="10.375" style="80" customWidth="1"/>
    <col min="3333" max="3333" width="11.75" style="80" customWidth="1"/>
    <col min="3334" max="3334" width="22.75" style="80" customWidth="1"/>
    <col min="3335" max="3583" width="9" style="80"/>
    <col min="3584" max="3584" width="3.875" style="80" customWidth="1"/>
    <col min="3585" max="3585" width="16.5" style="80" customWidth="1"/>
    <col min="3586" max="3586" width="21.75" style="80" customWidth="1"/>
    <col min="3587" max="3587" width="10.125" style="80" customWidth="1"/>
    <col min="3588" max="3588" width="10.375" style="80" customWidth="1"/>
    <col min="3589" max="3589" width="11.75" style="80" customWidth="1"/>
    <col min="3590" max="3590" width="22.75" style="80" customWidth="1"/>
    <col min="3591" max="3839" width="9" style="80"/>
    <col min="3840" max="3840" width="3.875" style="80" customWidth="1"/>
    <col min="3841" max="3841" width="16.5" style="80" customWidth="1"/>
    <col min="3842" max="3842" width="21.75" style="80" customWidth="1"/>
    <col min="3843" max="3843" width="10.125" style="80" customWidth="1"/>
    <col min="3844" max="3844" width="10.375" style="80" customWidth="1"/>
    <col min="3845" max="3845" width="11.75" style="80" customWidth="1"/>
    <col min="3846" max="3846" width="22.75" style="80" customWidth="1"/>
    <col min="3847" max="4095" width="9" style="80"/>
    <col min="4096" max="4096" width="3.875" style="80" customWidth="1"/>
    <col min="4097" max="4097" width="16.5" style="80" customWidth="1"/>
    <col min="4098" max="4098" width="21.75" style="80" customWidth="1"/>
    <col min="4099" max="4099" width="10.125" style="80" customWidth="1"/>
    <col min="4100" max="4100" width="10.375" style="80" customWidth="1"/>
    <col min="4101" max="4101" width="11.75" style="80" customWidth="1"/>
    <col min="4102" max="4102" width="22.75" style="80" customWidth="1"/>
    <col min="4103" max="4351" width="9" style="80"/>
    <col min="4352" max="4352" width="3.875" style="80" customWidth="1"/>
    <col min="4353" max="4353" width="16.5" style="80" customWidth="1"/>
    <col min="4354" max="4354" width="21.75" style="80" customWidth="1"/>
    <col min="4355" max="4355" width="10.125" style="80" customWidth="1"/>
    <col min="4356" max="4356" width="10.375" style="80" customWidth="1"/>
    <col min="4357" max="4357" width="11.75" style="80" customWidth="1"/>
    <col min="4358" max="4358" width="22.75" style="80" customWidth="1"/>
    <col min="4359" max="4607" width="9" style="80"/>
    <col min="4608" max="4608" width="3.875" style="80" customWidth="1"/>
    <col min="4609" max="4609" width="16.5" style="80" customWidth="1"/>
    <col min="4610" max="4610" width="21.75" style="80" customWidth="1"/>
    <col min="4611" max="4611" width="10.125" style="80" customWidth="1"/>
    <col min="4612" max="4612" width="10.375" style="80" customWidth="1"/>
    <col min="4613" max="4613" width="11.75" style="80" customWidth="1"/>
    <col min="4614" max="4614" width="22.75" style="80" customWidth="1"/>
    <col min="4615" max="4863" width="9" style="80"/>
    <col min="4864" max="4864" width="3.875" style="80" customWidth="1"/>
    <col min="4865" max="4865" width="16.5" style="80" customWidth="1"/>
    <col min="4866" max="4866" width="21.75" style="80" customWidth="1"/>
    <col min="4867" max="4867" width="10.125" style="80" customWidth="1"/>
    <col min="4868" max="4868" width="10.375" style="80" customWidth="1"/>
    <col min="4869" max="4869" width="11.75" style="80" customWidth="1"/>
    <col min="4870" max="4870" width="22.75" style="80" customWidth="1"/>
    <col min="4871" max="5119" width="9" style="80"/>
    <col min="5120" max="5120" width="3.875" style="80" customWidth="1"/>
    <col min="5121" max="5121" width="16.5" style="80" customWidth="1"/>
    <col min="5122" max="5122" width="21.75" style="80" customWidth="1"/>
    <col min="5123" max="5123" width="10.125" style="80" customWidth="1"/>
    <col min="5124" max="5124" width="10.375" style="80" customWidth="1"/>
    <col min="5125" max="5125" width="11.75" style="80" customWidth="1"/>
    <col min="5126" max="5126" width="22.75" style="80" customWidth="1"/>
    <col min="5127" max="5375" width="9" style="80"/>
    <col min="5376" max="5376" width="3.875" style="80" customWidth="1"/>
    <col min="5377" max="5377" width="16.5" style="80" customWidth="1"/>
    <col min="5378" max="5378" width="21.75" style="80" customWidth="1"/>
    <col min="5379" max="5379" width="10.125" style="80" customWidth="1"/>
    <col min="5380" max="5380" width="10.375" style="80" customWidth="1"/>
    <col min="5381" max="5381" width="11.75" style="80" customWidth="1"/>
    <col min="5382" max="5382" width="22.75" style="80" customWidth="1"/>
    <col min="5383" max="5631" width="9" style="80"/>
    <col min="5632" max="5632" width="3.875" style="80" customWidth="1"/>
    <col min="5633" max="5633" width="16.5" style="80" customWidth="1"/>
    <col min="5634" max="5634" width="21.75" style="80" customWidth="1"/>
    <col min="5635" max="5635" width="10.125" style="80" customWidth="1"/>
    <col min="5636" max="5636" width="10.375" style="80" customWidth="1"/>
    <col min="5637" max="5637" width="11.75" style="80" customWidth="1"/>
    <col min="5638" max="5638" width="22.75" style="80" customWidth="1"/>
    <col min="5639" max="5887" width="9" style="80"/>
    <col min="5888" max="5888" width="3.875" style="80" customWidth="1"/>
    <col min="5889" max="5889" width="16.5" style="80" customWidth="1"/>
    <col min="5890" max="5890" width="21.75" style="80" customWidth="1"/>
    <col min="5891" max="5891" width="10.125" style="80" customWidth="1"/>
    <col min="5892" max="5892" width="10.375" style="80" customWidth="1"/>
    <col min="5893" max="5893" width="11.75" style="80" customWidth="1"/>
    <col min="5894" max="5894" width="22.75" style="80" customWidth="1"/>
    <col min="5895" max="6143" width="9" style="80"/>
    <col min="6144" max="6144" width="3.875" style="80" customWidth="1"/>
    <col min="6145" max="6145" width="16.5" style="80" customWidth="1"/>
    <col min="6146" max="6146" width="21.75" style="80" customWidth="1"/>
    <col min="6147" max="6147" width="10.125" style="80" customWidth="1"/>
    <col min="6148" max="6148" width="10.375" style="80" customWidth="1"/>
    <col min="6149" max="6149" width="11.75" style="80" customWidth="1"/>
    <col min="6150" max="6150" width="22.75" style="80" customWidth="1"/>
    <col min="6151" max="6399" width="9" style="80"/>
    <col min="6400" max="6400" width="3.875" style="80" customWidth="1"/>
    <col min="6401" max="6401" width="16.5" style="80" customWidth="1"/>
    <col min="6402" max="6402" width="21.75" style="80" customWidth="1"/>
    <col min="6403" max="6403" width="10.125" style="80" customWidth="1"/>
    <col min="6404" max="6404" width="10.375" style="80" customWidth="1"/>
    <col min="6405" max="6405" width="11.75" style="80" customWidth="1"/>
    <col min="6406" max="6406" width="22.75" style="80" customWidth="1"/>
    <col min="6407" max="6655" width="9" style="80"/>
    <col min="6656" max="6656" width="3.875" style="80" customWidth="1"/>
    <col min="6657" max="6657" width="16.5" style="80" customWidth="1"/>
    <col min="6658" max="6658" width="21.75" style="80" customWidth="1"/>
    <col min="6659" max="6659" width="10.125" style="80" customWidth="1"/>
    <col min="6660" max="6660" width="10.375" style="80" customWidth="1"/>
    <col min="6661" max="6661" width="11.75" style="80" customWidth="1"/>
    <col min="6662" max="6662" width="22.75" style="80" customWidth="1"/>
    <col min="6663" max="6911" width="9" style="80"/>
    <col min="6912" max="6912" width="3.875" style="80" customWidth="1"/>
    <col min="6913" max="6913" width="16.5" style="80" customWidth="1"/>
    <col min="6914" max="6914" width="21.75" style="80" customWidth="1"/>
    <col min="6915" max="6915" width="10.125" style="80" customWidth="1"/>
    <col min="6916" max="6916" width="10.375" style="80" customWidth="1"/>
    <col min="6917" max="6917" width="11.75" style="80" customWidth="1"/>
    <col min="6918" max="6918" width="22.75" style="80" customWidth="1"/>
    <col min="6919" max="7167" width="9" style="80"/>
    <col min="7168" max="7168" width="3.875" style="80" customWidth="1"/>
    <col min="7169" max="7169" width="16.5" style="80" customWidth="1"/>
    <col min="7170" max="7170" width="21.75" style="80" customWidth="1"/>
    <col min="7171" max="7171" width="10.125" style="80" customWidth="1"/>
    <col min="7172" max="7172" width="10.375" style="80" customWidth="1"/>
    <col min="7173" max="7173" width="11.75" style="80" customWidth="1"/>
    <col min="7174" max="7174" width="22.75" style="80" customWidth="1"/>
    <col min="7175" max="7423" width="9" style="80"/>
    <col min="7424" max="7424" width="3.875" style="80" customWidth="1"/>
    <col min="7425" max="7425" width="16.5" style="80" customWidth="1"/>
    <col min="7426" max="7426" width="21.75" style="80" customWidth="1"/>
    <col min="7427" max="7427" width="10.125" style="80" customWidth="1"/>
    <col min="7428" max="7428" width="10.375" style="80" customWidth="1"/>
    <col min="7429" max="7429" width="11.75" style="80" customWidth="1"/>
    <col min="7430" max="7430" width="22.75" style="80" customWidth="1"/>
    <col min="7431" max="7679" width="9" style="80"/>
    <col min="7680" max="7680" width="3.875" style="80" customWidth="1"/>
    <col min="7681" max="7681" width="16.5" style="80" customWidth="1"/>
    <col min="7682" max="7682" width="21.75" style="80" customWidth="1"/>
    <col min="7683" max="7683" width="10.125" style="80" customWidth="1"/>
    <col min="7684" max="7684" width="10.375" style="80" customWidth="1"/>
    <col min="7685" max="7685" width="11.75" style="80" customWidth="1"/>
    <col min="7686" max="7686" width="22.75" style="80" customWidth="1"/>
    <col min="7687" max="7935" width="9" style="80"/>
    <col min="7936" max="7936" width="3.875" style="80" customWidth="1"/>
    <col min="7937" max="7937" width="16.5" style="80" customWidth="1"/>
    <col min="7938" max="7938" width="21.75" style="80" customWidth="1"/>
    <col min="7939" max="7939" width="10.125" style="80" customWidth="1"/>
    <col min="7940" max="7940" width="10.375" style="80" customWidth="1"/>
    <col min="7941" max="7941" width="11.75" style="80" customWidth="1"/>
    <col min="7942" max="7942" width="22.75" style="80" customWidth="1"/>
    <col min="7943" max="8191" width="9" style="80"/>
    <col min="8192" max="8192" width="3.875" style="80" customWidth="1"/>
    <col min="8193" max="8193" width="16.5" style="80" customWidth="1"/>
    <col min="8194" max="8194" width="21.75" style="80" customWidth="1"/>
    <col min="8195" max="8195" width="10.125" style="80" customWidth="1"/>
    <col min="8196" max="8196" width="10.375" style="80" customWidth="1"/>
    <col min="8197" max="8197" width="11.75" style="80" customWidth="1"/>
    <col min="8198" max="8198" width="22.75" style="80" customWidth="1"/>
    <col min="8199" max="8447" width="9" style="80"/>
    <col min="8448" max="8448" width="3.875" style="80" customWidth="1"/>
    <col min="8449" max="8449" width="16.5" style="80" customWidth="1"/>
    <col min="8450" max="8450" width="21.75" style="80" customWidth="1"/>
    <col min="8451" max="8451" width="10.125" style="80" customWidth="1"/>
    <col min="8452" max="8452" width="10.375" style="80" customWidth="1"/>
    <col min="8453" max="8453" width="11.75" style="80" customWidth="1"/>
    <col min="8454" max="8454" width="22.75" style="80" customWidth="1"/>
    <col min="8455" max="8703" width="9" style="80"/>
    <col min="8704" max="8704" width="3.875" style="80" customWidth="1"/>
    <col min="8705" max="8705" width="16.5" style="80" customWidth="1"/>
    <col min="8706" max="8706" width="21.75" style="80" customWidth="1"/>
    <col min="8707" max="8707" width="10.125" style="80" customWidth="1"/>
    <col min="8708" max="8708" width="10.375" style="80" customWidth="1"/>
    <col min="8709" max="8709" width="11.75" style="80" customWidth="1"/>
    <col min="8710" max="8710" width="22.75" style="80" customWidth="1"/>
    <col min="8711" max="8959" width="9" style="80"/>
    <col min="8960" max="8960" width="3.875" style="80" customWidth="1"/>
    <col min="8961" max="8961" width="16.5" style="80" customWidth="1"/>
    <col min="8962" max="8962" width="21.75" style="80" customWidth="1"/>
    <col min="8963" max="8963" width="10.125" style="80" customWidth="1"/>
    <col min="8964" max="8964" width="10.375" style="80" customWidth="1"/>
    <col min="8965" max="8965" width="11.75" style="80" customWidth="1"/>
    <col min="8966" max="8966" width="22.75" style="80" customWidth="1"/>
    <col min="8967" max="9215" width="9" style="80"/>
    <col min="9216" max="9216" width="3.875" style="80" customWidth="1"/>
    <col min="9217" max="9217" width="16.5" style="80" customWidth="1"/>
    <col min="9218" max="9218" width="21.75" style="80" customWidth="1"/>
    <col min="9219" max="9219" width="10.125" style="80" customWidth="1"/>
    <col min="9220" max="9220" width="10.375" style="80" customWidth="1"/>
    <col min="9221" max="9221" width="11.75" style="80" customWidth="1"/>
    <col min="9222" max="9222" width="22.75" style="80" customWidth="1"/>
    <col min="9223" max="9471" width="9" style="80"/>
    <col min="9472" max="9472" width="3.875" style="80" customWidth="1"/>
    <col min="9473" max="9473" width="16.5" style="80" customWidth="1"/>
    <col min="9474" max="9474" width="21.75" style="80" customWidth="1"/>
    <col min="9475" max="9475" width="10.125" style="80" customWidth="1"/>
    <col min="9476" max="9476" width="10.375" style="80" customWidth="1"/>
    <col min="9477" max="9477" width="11.75" style="80" customWidth="1"/>
    <col min="9478" max="9478" width="22.75" style="80" customWidth="1"/>
    <col min="9479" max="9727" width="9" style="80"/>
    <col min="9728" max="9728" width="3.875" style="80" customWidth="1"/>
    <col min="9729" max="9729" width="16.5" style="80" customWidth="1"/>
    <col min="9730" max="9730" width="21.75" style="80" customWidth="1"/>
    <col min="9731" max="9731" width="10.125" style="80" customWidth="1"/>
    <col min="9732" max="9732" width="10.375" style="80" customWidth="1"/>
    <col min="9733" max="9733" width="11.75" style="80" customWidth="1"/>
    <col min="9734" max="9734" width="22.75" style="80" customWidth="1"/>
    <col min="9735" max="9983" width="9" style="80"/>
    <col min="9984" max="9984" width="3.875" style="80" customWidth="1"/>
    <col min="9985" max="9985" width="16.5" style="80" customWidth="1"/>
    <col min="9986" max="9986" width="21.75" style="80" customWidth="1"/>
    <col min="9987" max="9987" width="10.125" style="80" customWidth="1"/>
    <col min="9988" max="9988" width="10.375" style="80" customWidth="1"/>
    <col min="9989" max="9989" width="11.75" style="80" customWidth="1"/>
    <col min="9990" max="9990" width="22.75" style="80" customWidth="1"/>
    <col min="9991" max="10239" width="9" style="80"/>
    <col min="10240" max="10240" width="3.875" style="80" customWidth="1"/>
    <col min="10241" max="10241" width="16.5" style="80" customWidth="1"/>
    <col min="10242" max="10242" width="21.75" style="80" customWidth="1"/>
    <col min="10243" max="10243" width="10.125" style="80" customWidth="1"/>
    <col min="10244" max="10244" width="10.375" style="80" customWidth="1"/>
    <col min="10245" max="10245" width="11.75" style="80" customWidth="1"/>
    <col min="10246" max="10246" width="22.75" style="80" customWidth="1"/>
    <col min="10247" max="10495" width="9" style="80"/>
    <col min="10496" max="10496" width="3.875" style="80" customWidth="1"/>
    <col min="10497" max="10497" width="16.5" style="80" customWidth="1"/>
    <col min="10498" max="10498" width="21.75" style="80" customWidth="1"/>
    <col min="10499" max="10499" width="10.125" style="80" customWidth="1"/>
    <col min="10500" max="10500" width="10.375" style="80" customWidth="1"/>
    <col min="10501" max="10501" width="11.75" style="80" customWidth="1"/>
    <col min="10502" max="10502" width="22.75" style="80" customWidth="1"/>
    <col min="10503" max="10751" width="9" style="80"/>
    <col min="10752" max="10752" width="3.875" style="80" customWidth="1"/>
    <col min="10753" max="10753" width="16.5" style="80" customWidth="1"/>
    <col min="10754" max="10754" width="21.75" style="80" customWidth="1"/>
    <col min="10755" max="10755" width="10.125" style="80" customWidth="1"/>
    <col min="10756" max="10756" width="10.375" style="80" customWidth="1"/>
    <col min="10757" max="10757" width="11.75" style="80" customWidth="1"/>
    <col min="10758" max="10758" width="22.75" style="80" customWidth="1"/>
    <col min="10759" max="11007" width="9" style="80"/>
    <col min="11008" max="11008" width="3.875" style="80" customWidth="1"/>
    <col min="11009" max="11009" width="16.5" style="80" customWidth="1"/>
    <col min="11010" max="11010" width="21.75" style="80" customWidth="1"/>
    <col min="11011" max="11011" width="10.125" style="80" customWidth="1"/>
    <col min="11012" max="11012" width="10.375" style="80" customWidth="1"/>
    <col min="11013" max="11013" width="11.75" style="80" customWidth="1"/>
    <col min="11014" max="11014" width="22.75" style="80" customWidth="1"/>
    <col min="11015" max="11263" width="9" style="80"/>
    <col min="11264" max="11264" width="3.875" style="80" customWidth="1"/>
    <col min="11265" max="11265" width="16.5" style="80" customWidth="1"/>
    <col min="11266" max="11266" width="21.75" style="80" customWidth="1"/>
    <col min="11267" max="11267" width="10.125" style="80" customWidth="1"/>
    <col min="11268" max="11268" width="10.375" style="80" customWidth="1"/>
    <col min="11269" max="11269" width="11.75" style="80" customWidth="1"/>
    <col min="11270" max="11270" width="22.75" style="80" customWidth="1"/>
    <col min="11271" max="11519" width="9" style="80"/>
    <col min="11520" max="11520" width="3.875" style="80" customWidth="1"/>
    <col min="11521" max="11521" width="16.5" style="80" customWidth="1"/>
    <col min="11522" max="11522" width="21.75" style="80" customWidth="1"/>
    <col min="11523" max="11523" width="10.125" style="80" customWidth="1"/>
    <col min="11524" max="11524" width="10.375" style="80" customWidth="1"/>
    <col min="11525" max="11525" width="11.75" style="80" customWidth="1"/>
    <col min="11526" max="11526" width="22.75" style="80" customWidth="1"/>
    <col min="11527" max="11775" width="9" style="80"/>
    <col min="11776" max="11776" width="3.875" style="80" customWidth="1"/>
    <col min="11777" max="11777" width="16.5" style="80" customWidth="1"/>
    <col min="11778" max="11778" width="21.75" style="80" customWidth="1"/>
    <col min="11779" max="11779" width="10.125" style="80" customWidth="1"/>
    <col min="11780" max="11780" width="10.375" style="80" customWidth="1"/>
    <col min="11781" max="11781" width="11.75" style="80" customWidth="1"/>
    <col min="11782" max="11782" width="22.75" style="80" customWidth="1"/>
    <col min="11783" max="12031" width="9" style="80"/>
    <col min="12032" max="12032" width="3.875" style="80" customWidth="1"/>
    <col min="12033" max="12033" width="16.5" style="80" customWidth="1"/>
    <col min="12034" max="12034" width="21.75" style="80" customWidth="1"/>
    <col min="12035" max="12035" width="10.125" style="80" customWidth="1"/>
    <col min="12036" max="12036" width="10.375" style="80" customWidth="1"/>
    <col min="12037" max="12037" width="11.75" style="80" customWidth="1"/>
    <col min="12038" max="12038" width="22.75" style="80" customWidth="1"/>
    <col min="12039" max="12287" width="9" style="80"/>
    <col min="12288" max="12288" width="3.875" style="80" customWidth="1"/>
    <col min="12289" max="12289" width="16.5" style="80" customWidth="1"/>
    <col min="12290" max="12290" width="21.75" style="80" customWidth="1"/>
    <col min="12291" max="12291" width="10.125" style="80" customWidth="1"/>
    <col min="12292" max="12292" width="10.375" style="80" customWidth="1"/>
    <col min="12293" max="12293" width="11.75" style="80" customWidth="1"/>
    <col min="12294" max="12294" width="22.75" style="80" customWidth="1"/>
    <col min="12295" max="12543" width="9" style="80"/>
    <col min="12544" max="12544" width="3.875" style="80" customWidth="1"/>
    <col min="12545" max="12545" width="16.5" style="80" customWidth="1"/>
    <col min="12546" max="12546" width="21.75" style="80" customWidth="1"/>
    <col min="12547" max="12547" width="10.125" style="80" customWidth="1"/>
    <col min="12548" max="12548" width="10.375" style="80" customWidth="1"/>
    <col min="12549" max="12549" width="11.75" style="80" customWidth="1"/>
    <col min="12550" max="12550" width="22.75" style="80" customWidth="1"/>
    <col min="12551" max="12799" width="9" style="80"/>
    <col min="12800" max="12800" width="3.875" style="80" customWidth="1"/>
    <col min="12801" max="12801" width="16.5" style="80" customWidth="1"/>
    <col min="12802" max="12802" width="21.75" style="80" customWidth="1"/>
    <col min="12803" max="12803" width="10.125" style="80" customWidth="1"/>
    <col min="12804" max="12804" width="10.375" style="80" customWidth="1"/>
    <col min="12805" max="12805" width="11.75" style="80" customWidth="1"/>
    <col min="12806" max="12806" width="22.75" style="80" customWidth="1"/>
    <col min="12807" max="13055" width="9" style="80"/>
    <col min="13056" max="13056" width="3.875" style="80" customWidth="1"/>
    <col min="13057" max="13057" width="16.5" style="80" customWidth="1"/>
    <col min="13058" max="13058" width="21.75" style="80" customWidth="1"/>
    <col min="13059" max="13059" width="10.125" style="80" customWidth="1"/>
    <col min="13060" max="13060" width="10.375" style="80" customWidth="1"/>
    <col min="13061" max="13061" width="11.75" style="80" customWidth="1"/>
    <col min="13062" max="13062" width="22.75" style="80" customWidth="1"/>
    <col min="13063" max="13311" width="9" style="80"/>
    <col min="13312" max="13312" width="3.875" style="80" customWidth="1"/>
    <col min="13313" max="13313" width="16.5" style="80" customWidth="1"/>
    <col min="13314" max="13314" width="21.75" style="80" customWidth="1"/>
    <col min="13315" max="13315" width="10.125" style="80" customWidth="1"/>
    <col min="13316" max="13316" width="10.375" style="80" customWidth="1"/>
    <col min="13317" max="13317" width="11.75" style="80" customWidth="1"/>
    <col min="13318" max="13318" width="22.75" style="80" customWidth="1"/>
    <col min="13319" max="13567" width="9" style="80"/>
    <col min="13568" max="13568" width="3.875" style="80" customWidth="1"/>
    <col min="13569" max="13569" width="16.5" style="80" customWidth="1"/>
    <col min="13570" max="13570" width="21.75" style="80" customWidth="1"/>
    <col min="13571" max="13571" width="10.125" style="80" customWidth="1"/>
    <col min="13572" max="13572" width="10.375" style="80" customWidth="1"/>
    <col min="13573" max="13573" width="11.75" style="80" customWidth="1"/>
    <col min="13574" max="13574" width="22.75" style="80" customWidth="1"/>
    <col min="13575" max="13823" width="9" style="80"/>
    <col min="13824" max="13824" width="3.875" style="80" customWidth="1"/>
    <col min="13825" max="13825" width="16.5" style="80" customWidth="1"/>
    <col min="13826" max="13826" width="21.75" style="80" customWidth="1"/>
    <col min="13827" max="13827" width="10.125" style="80" customWidth="1"/>
    <col min="13828" max="13828" width="10.375" style="80" customWidth="1"/>
    <col min="13829" max="13829" width="11.75" style="80" customWidth="1"/>
    <col min="13830" max="13830" width="22.75" style="80" customWidth="1"/>
    <col min="13831" max="14079" width="9" style="80"/>
    <col min="14080" max="14080" width="3.875" style="80" customWidth="1"/>
    <col min="14081" max="14081" width="16.5" style="80" customWidth="1"/>
    <col min="14082" max="14082" width="21.75" style="80" customWidth="1"/>
    <col min="14083" max="14083" width="10.125" style="80" customWidth="1"/>
    <col min="14084" max="14084" width="10.375" style="80" customWidth="1"/>
    <col min="14085" max="14085" width="11.75" style="80" customWidth="1"/>
    <col min="14086" max="14086" width="22.75" style="80" customWidth="1"/>
    <col min="14087" max="14335" width="9" style="80"/>
    <col min="14336" max="14336" width="3.875" style="80" customWidth="1"/>
    <col min="14337" max="14337" width="16.5" style="80" customWidth="1"/>
    <col min="14338" max="14338" width="21.75" style="80" customWidth="1"/>
    <col min="14339" max="14339" width="10.125" style="80" customWidth="1"/>
    <col min="14340" max="14340" width="10.375" style="80" customWidth="1"/>
    <col min="14341" max="14341" width="11.75" style="80" customWidth="1"/>
    <col min="14342" max="14342" width="22.75" style="80" customWidth="1"/>
    <col min="14343" max="14591" width="9" style="80"/>
    <col min="14592" max="14592" width="3.875" style="80" customWidth="1"/>
    <col min="14593" max="14593" width="16.5" style="80" customWidth="1"/>
    <col min="14594" max="14594" width="21.75" style="80" customWidth="1"/>
    <col min="14595" max="14595" width="10.125" style="80" customWidth="1"/>
    <col min="14596" max="14596" width="10.375" style="80" customWidth="1"/>
    <col min="14597" max="14597" width="11.75" style="80" customWidth="1"/>
    <col min="14598" max="14598" width="22.75" style="80" customWidth="1"/>
    <col min="14599" max="14847" width="9" style="80"/>
    <col min="14848" max="14848" width="3.875" style="80" customWidth="1"/>
    <col min="14849" max="14849" width="16.5" style="80" customWidth="1"/>
    <col min="14850" max="14850" width="21.75" style="80" customWidth="1"/>
    <col min="14851" max="14851" width="10.125" style="80" customWidth="1"/>
    <col min="14852" max="14852" width="10.375" style="80" customWidth="1"/>
    <col min="14853" max="14853" width="11.75" style="80" customWidth="1"/>
    <col min="14854" max="14854" width="22.75" style="80" customWidth="1"/>
    <col min="14855" max="15103" width="9" style="80"/>
    <col min="15104" max="15104" width="3.875" style="80" customWidth="1"/>
    <col min="15105" max="15105" width="16.5" style="80" customWidth="1"/>
    <col min="15106" max="15106" width="21.75" style="80" customWidth="1"/>
    <col min="15107" max="15107" width="10.125" style="80" customWidth="1"/>
    <col min="15108" max="15108" width="10.375" style="80" customWidth="1"/>
    <col min="15109" max="15109" width="11.75" style="80" customWidth="1"/>
    <col min="15110" max="15110" width="22.75" style="80" customWidth="1"/>
    <col min="15111" max="15359" width="9" style="80"/>
    <col min="15360" max="15360" width="3.875" style="80" customWidth="1"/>
    <col min="15361" max="15361" width="16.5" style="80" customWidth="1"/>
    <col min="15362" max="15362" width="21.75" style="80" customWidth="1"/>
    <col min="15363" max="15363" width="10.125" style="80" customWidth="1"/>
    <col min="15364" max="15364" width="10.375" style="80" customWidth="1"/>
    <col min="15365" max="15365" width="11.75" style="80" customWidth="1"/>
    <col min="15366" max="15366" width="22.75" style="80" customWidth="1"/>
    <col min="15367" max="15615" width="9" style="80"/>
    <col min="15616" max="15616" width="3.875" style="80" customWidth="1"/>
    <col min="15617" max="15617" width="16.5" style="80" customWidth="1"/>
    <col min="15618" max="15618" width="21.75" style="80" customWidth="1"/>
    <col min="15619" max="15619" width="10.125" style="80" customWidth="1"/>
    <col min="15620" max="15620" width="10.375" style="80" customWidth="1"/>
    <col min="15621" max="15621" width="11.75" style="80" customWidth="1"/>
    <col min="15622" max="15622" width="22.75" style="80" customWidth="1"/>
    <col min="15623" max="15871" width="9" style="80"/>
    <col min="15872" max="15872" width="3.875" style="80" customWidth="1"/>
    <col min="15873" max="15873" width="16.5" style="80" customWidth="1"/>
    <col min="15874" max="15874" width="21.75" style="80" customWidth="1"/>
    <col min="15875" max="15875" width="10.125" style="80" customWidth="1"/>
    <col min="15876" max="15876" width="10.375" style="80" customWidth="1"/>
    <col min="15877" max="15877" width="11.75" style="80" customWidth="1"/>
    <col min="15878" max="15878" width="22.75" style="80" customWidth="1"/>
    <col min="15879" max="16127" width="9" style="80"/>
    <col min="16128" max="16128" width="3.875" style="80" customWidth="1"/>
    <col min="16129" max="16129" width="16.5" style="80" customWidth="1"/>
    <col min="16130" max="16130" width="21.75" style="80" customWidth="1"/>
    <col min="16131" max="16131" width="10.125" style="80" customWidth="1"/>
    <col min="16132" max="16132" width="10.375" style="80" customWidth="1"/>
    <col min="16133" max="16133" width="11.75" style="80" customWidth="1"/>
    <col min="16134" max="16134" width="22.75" style="80" customWidth="1"/>
    <col min="16135" max="16384" width="9" style="80"/>
  </cols>
  <sheetData>
    <row r="1" spans="1:250" s="76" customFormat="1" ht="22.5">
      <c r="A1" s="124" t="s">
        <v>100</v>
      </c>
      <c r="B1" s="125"/>
      <c r="C1" s="125"/>
      <c r="D1" s="125"/>
      <c r="E1" s="125"/>
      <c r="F1" s="125"/>
      <c r="G1" s="126"/>
    </row>
    <row r="2" spans="1:250" s="76" customFormat="1" ht="20.25">
      <c r="A2" s="127" t="s">
        <v>101</v>
      </c>
      <c r="B2" s="127"/>
      <c r="C2" s="127"/>
      <c r="D2" s="127"/>
      <c r="E2" s="127"/>
      <c r="F2" s="127"/>
      <c r="G2" s="127"/>
    </row>
    <row r="3" spans="1:250" s="79" customFormat="1">
      <c r="A3" s="77" t="s">
        <v>1</v>
      </c>
      <c r="B3" s="78" t="s">
        <v>2</v>
      </c>
      <c r="C3" s="78" t="s">
        <v>102</v>
      </c>
      <c r="D3" s="98" t="s">
        <v>16</v>
      </c>
      <c r="E3" s="77" t="s">
        <v>3</v>
      </c>
      <c r="F3" s="77" t="s">
        <v>5</v>
      </c>
      <c r="G3" s="77" t="s">
        <v>7</v>
      </c>
      <c r="IP3" s="80"/>
    </row>
    <row r="4" spans="1:250" s="79" customFormat="1">
      <c r="A4" s="99">
        <v>1</v>
      </c>
      <c r="B4" s="82" t="s">
        <v>103</v>
      </c>
      <c r="C4" s="82" t="s">
        <v>104</v>
      </c>
      <c r="D4" s="99">
        <v>133</v>
      </c>
      <c r="E4" s="81" t="s">
        <v>9</v>
      </c>
      <c r="F4" s="83"/>
      <c r="G4" s="84"/>
      <c r="IP4" s="80"/>
    </row>
    <row r="5" spans="1:250" s="79" customFormat="1">
      <c r="A5" s="100"/>
      <c r="B5" s="82" t="s">
        <v>105</v>
      </c>
      <c r="C5" s="86"/>
      <c r="D5" s="99"/>
      <c r="E5" s="81"/>
      <c r="F5" s="83"/>
      <c r="G5" s="87"/>
      <c r="IP5" s="80"/>
    </row>
    <row r="6" spans="1:250" s="79" customFormat="1">
      <c r="A6" s="100">
        <v>1</v>
      </c>
      <c r="B6" s="87" t="s">
        <v>106</v>
      </c>
      <c r="C6" s="87" t="s">
        <v>107</v>
      </c>
      <c r="D6" s="100">
        <v>1</v>
      </c>
      <c r="E6" s="85" t="s">
        <v>9</v>
      </c>
      <c r="F6" s="88"/>
      <c r="G6" s="89" t="s">
        <v>108</v>
      </c>
      <c r="IP6" s="80"/>
    </row>
    <row r="7" spans="1:250" s="79" customFormat="1">
      <c r="A7" s="100">
        <v>2</v>
      </c>
      <c r="B7" s="87" t="s">
        <v>106</v>
      </c>
      <c r="C7" s="87" t="s">
        <v>109</v>
      </c>
      <c r="D7" s="100">
        <v>1</v>
      </c>
      <c r="E7" s="85" t="s">
        <v>9</v>
      </c>
      <c r="F7" s="88"/>
      <c r="G7" s="89" t="s">
        <v>108</v>
      </c>
      <c r="IP7" s="80"/>
    </row>
    <row r="8" spans="1:250" s="79" customFormat="1">
      <c r="A8" s="100">
        <v>3</v>
      </c>
      <c r="B8" s="87" t="s">
        <v>106</v>
      </c>
      <c r="C8" s="87" t="s">
        <v>110</v>
      </c>
      <c r="D8" s="100">
        <v>1</v>
      </c>
      <c r="E8" s="85" t="s">
        <v>9</v>
      </c>
      <c r="F8" s="88"/>
      <c r="G8" s="89" t="s">
        <v>108</v>
      </c>
      <c r="IP8" s="80"/>
    </row>
    <row r="9" spans="1:250" s="79" customFormat="1">
      <c r="A9" s="100">
        <v>4</v>
      </c>
      <c r="B9" s="87" t="s">
        <v>106</v>
      </c>
      <c r="C9" s="87" t="s">
        <v>111</v>
      </c>
      <c r="D9" s="100">
        <v>1</v>
      </c>
      <c r="E9" s="85" t="s">
        <v>9</v>
      </c>
      <c r="F9" s="88"/>
      <c r="G9" s="89" t="s">
        <v>108</v>
      </c>
      <c r="IP9" s="80"/>
    </row>
    <row r="10" spans="1:250" s="79" customFormat="1">
      <c r="A10" s="100">
        <v>9</v>
      </c>
      <c r="B10" s="87" t="s">
        <v>112</v>
      </c>
      <c r="C10" s="87"/>
      <c r="D10" s="100"/>
      <c r="E10" s="85"/>
      <c r="F10" s="88"/>
      <c r="G10" s="87"/>
      <c r="IP10" s="80"/>
    </row>
    <row r="11" spans="1:250" s="79" customFormat="1">
      <c r="A11" s="100">
        <v>10</v>
      </c>
      <c r="B11" s="90" t="s">
        <v>113</v>
      </c>
      <c r="C11" s="91"/>
      <c r="D11" s="102"/>
      <c r="E11" s="92" t="s">
        <v>114</v>
      </c>
      <c r="F11" s="88"/>
      <c r="G11" s="91"/>
      <c r="IP11" s="80"/>
    </row>
    <row r="12" spans="1:250" s="79" customFormat="1">
      <c r="A12" s="100">
        <v>12</v>
      </c>
      <c r="B12" s="93" t="s">
        <v>115</v>
      </c>
      <c r="C12" s="87" t="s">
        <v>116</v>
      </c>
      <c r="D12" s="100">
        <v>1</v>
      </c>
      <c r="E12" s="85" t="s">
        <v>9</v>
      </c>
      <c r="F12" s="88"/>
      <c r="G12" s="87"/>
      <c r="IP12" s="80"/>
    </row>
    <row r="13" spans="1:250" s="79" customFormat="1" ht="54">
      <c r="A13" s="100">
        <v>13</v>
      </c>
      <c r="B13" s="94" t="s">
        <v>117</v>
      </c>
      <c r="C13" s="93" t="s">
        <v>118</v>
      </c>
      <c r="D13" s="103">
        <v>1</v>
      </c>
      <c r="E13" s="95" t="s">
        <v>9</v>
      </c>
      <c r="F13" s="88"/>
      <c r="G13" s="93" t="s">
        <v>119</v>
      </c>
      <c r="IP13" s="80"/>
    </row>
    <row r="14" spans="1:250" s="79" customFormat="1">
      <c r="A14" s="100">
        <v>14</v>
      </c>
      <c r="B14" s="94" t="s">
        <v>120</v>
      </c>
      <c r="C14" s="93"/>
      <c r="D14" s="103"/>
      <c r="E14" s="95"/>
      <c r="F14" s="88"/>
      <c r="G14" s="87"/>
      <c r="IP14" s="80"/>
    </row>
    <row r="15" spans="1:250" s="79" customFormat="1">
      <c r="A15" s="100">
        <v>15</v>
      </c>
      <c r="B15" s="94" t="s">
        <v>121</v>
      </c>
      <c r="C15" s="93"/>
      <c r="D15" s="103">
        <v>0.13</v>
      </c>
      <c r="E15" s="95" t="s">
        <v>114</v>
      </c>
      <c r="F15" s="88"/>
      <c r="G15" s="87"/>
      <c r="IP15" s="80"/>
    </row>
    <row r="16" spans="1:250" s="79" customFormat="1">
      <c r="A16" s="100">
        <v>16</v>
      </c>
      <c r="B16" s="93" t="s">
        <v>122</v>
      </c>
      <c r="C16" s="87"/>
      <c r="D16" s="104"/>
      <c r="E16" s="96"/>
      <c r="F16" s="88"/>
      <c r="G16" s="87"/>
      <c r="IP16" s="80"/>
    </row>
    <row r="20" spans="1:7" ht="15.75" customHeight="1">
      <c r="A20" s="128" t="s">
        <v>123</v>
      </c>
      <c r="B20" s="128"/>
      <c r="C20" s="128"/>
      <c r="D20" s="128"/>
      <c r="E20" s="128"/>
      <c r="F20" s="128"/>
      <c r="G20" s="128"/>
    </row>
    <row r="21" spans="1:7">
      <c r="A21" s="129"/>
      <c r="B21" s="129"/>
      <c r="C21" s="129"/>
      <c r="D21" s="129"/>
      <c r="E21" s="129"/>
      <c r="F21" s="129"/>
      <c r="G21" s="129"/>
    </row>
    <row r="22" spans="1:7">
      <c r="A22" s="129"/>
      <c r="B22" s="129"/>
      <c r="C22" s="129"/>
      <c r="D22" s="129"/>
      <c r="E22" s="129"/>
      <c r="F22" s="129"/>
      <c r="G22" s="129"/>
    </row>
    <row r="23" spans="1:7">
      <c r="A23" s="129"/>
      <c r="B23" s="129"/>
      <c r="C23" s="129"/>
      <c r="D23" s="129"/>
      <c r="E23" s="129"/>
      <c r="F23" s="129"/>
      <c r="G23" s="129"/>
    </row>
    <row r="24" spans="1:7">
      <c r="A24" s="129"/>
      <c r="B24" s="129"/>
      <c r="C24" s="129"/>
      <c r="D24" s="129"/>
      <c r="E24" s="129"/>
      <c r="F24" s="129"/>
      <c r="G24" s="129"/>
    </row>
    <row r="25" spans="1:7">
      <c r="A25" s="129"/>
      <c r="B25" s="129"/>
      <c r="C25" s="129"/>
      <c r="D25" s="129"/>
      <c r="E25" s="129"/>
      <c r="F25" s="129"/>
      <c r="G25" s="129"/>
    </row>
    <row r="26" spans="1:7">
      <c r="A26" s="129"/>
      <c r="B26" s="129"/>
      <c r="C26" s="129"/>
      <c r="D26" s="129"/>
      <c r="E26" s="129"/>
      <c r="F26" s="129"/>
      <c r="G26" s="129"/>
    </row>
  </sheetData>
  <mergeCells count="3">
    <mergeCell ref="A1:G1"/>
    <mergeCell ref="A2:G2"/>
    <mergeCell ref="A20:G2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10kV户外开闭所及0.5kV户内明装开关箱采购清单</vt:lpstr>
      <vt:lpstr>开闭所采购清单</vt:lpstr>
      <vt:lpstr>开闭所组价清单</vt:lpstr>
      <vt:lpstr>户内明装开关组价清单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胡应和</dc:creator>
  <cp:lastModifiedBy>Administrator</cp:lastModifiedBy>
  <cp:lastPrinted>2018-10-12T03:09:00Z</cp:lastPrinted>
  <dcterms:created xsi:type="dcterms:W3CDTF">2016-07-08T03:08:00Z</dcterms:created>
  <dcterms:modified xsi:type="dcterms:W3CDTF">2021-07-22T07:20:50Z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2811C83111FC4A1A81F9B8B400AAA3FE</vt:lpwstr>
  </property>
</Properties>
</file>