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7"/>
  </bookViews>
  <sheets>
    <sheet name="核算中心" sheetId="1" r:id="rId1"/>
    <sheet name="明细" sheetId="2" r:id="rId2"/>
    <sheet name="综治办" sheetId="3" r:id="rId3"/>
    <sheet name="综治办明细" sheetId="4" r:id="rId4"/>
    <sheet name="Sheet1" sheetId="5" r:id="rId5"/>
    <sheet name="Sheet2" sheetId="6" r:id="rId6"/>
    <sheet name="Sheet3" sheetId="7" r:id="rId7"/>
    <sheet name="Sheet4" sheetId="8" r:id="rId8"/>
  </sheets>
  <definedNames>
    <definedName name="_xlnm._FilterDatabase" localSheetId="4" hidden="1">'Sheet1'!$A$2:$I$80</definedName>
    <definedName name="_xlnm._FilterDatabase" localSheetId="5" hidden="1">'Sheet2'!$A$1:$I$8</definedName>
    <definedName name="_xlnm._FilterDatabase" localSheetId="6" hidden="1">'Sheet3'!$A$2:$H$2</definedName>
    <definedName name="_xlnm._FilterDatabase" localSheetId="7" hidden="1">'Sheet4'!$A$1:$H$1</definedName>
    <definedName name="_xlnm._FilterDatabase" localSheetId="1" hidden="1">'明细'!$A$2:$I$80</definedName>
    <definedName name="_xlnm.Print_Titles" localSheetId="1">'明细'!$2:$2</definedName>
  </definedNames>
  <calcPr fullCalcOnLoad="1"/>
</workbook>
</file>

<file path=xl/sharedStrings.xml><?xml version="1.0" encoding="utf-8"?>
<sst xmlns="http://schemas.openxmlformats.org/spreadsheetml/2006/main" count="866" uniqueCount="241">
  <si>
    <t>喀什市2021年政府采购计划申请表</t>
  </si>
  <si>
    <r>
      <t>（上半年</t>
    </r>
    <r>
      <rPr>
        <sz val="12"/>
        <rFont val="Wingdings 2"/>
        <family val="1"/>
      </rPr>
      <t>R</t>
    </r>
    <r>
      <rPr>
        <sz val="12"/>
        <rFont val="宋体"/>
        <family val="0"/>
      </rPr>
      <t>/下半年□）</t>
    </r>
  </si>
  <si>
    <t>采购单位名称：夏马勒巴格镇中心小学</t>
  </si>
  <si>
    <t>联系人：阿卜杜萨拉木</t>
  </si>
  <si>
    <t>联系电话：13399772664</t>
  </si>
  <si>
    <r>
      <t xml:space="preserve">        </t>
    </r>
    <r>
      <rPr>
        <b/>
        <sz val="12"/>
        <rFont val="宋体"/>
        <family val="0"/>
      </rPr>
      <t>单位：</t>
    </r>
    <r>
      <rPr>
        <b/>
        <sz val="12"/>
        <rFont val="宋体"/>
        <family val="0"/>
      </rPr>
      <t>万元</t>
    </r>
  </si>
  <si>
    <t>序号</t>
  </si>
  <si>
    <t>品目名称</t>
  </si>
  <si>
    <t>主要技术参数</t>
  </si>
  <si>
    <t>数  量</t>
  </si>
  <si>
    <r>
      <t>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来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源</t>
    </r>
  </si>
  <si>
    <t>采购方式</t>
  </si>
  <si>
    <t>组织形式</t>
  </si>
  <si>
    <t>备注</t>
  </si>
  <si>
    <t>小  计</t>
  </si>
  <si>
    <t>本级资金</t>
  </si>
  <si>
    <t>专项资金</t>
  </si>
  <si>
    <t>其它资金</t>
  </si>
  <si>
    <t>办公用品</t>
  </si>
  <si>
    <t>详见附件</t>
  </si>
  <si>
    <t>不限</t>
  </si>
  <si>
    <t>√</t>
  </si>
  <si>
    <t>在线询价</t>
  </si>
  <si>
    <t>自行组织</t>
  </si>
  <si>
    <t>办公耗材</t>
  </si>
  <si>
    <t>清洁用品</t>
  </si>
  <si>
    <t>五金耗材</t>
  </si>
  <si>
    <t>采购单位意见（加盖公章）：
         单位主要领导签章：
               经办人签字：
                       年    月    日</t>
  </si>
  <si>
    <t xml:space="preserve">主管部门审核意见（加盖公章）：
  单位主要领导签章：
    经办人签字：
            年    月    日
                                              </t>
  </si>
  <si>
    <t>财政局资金来源审核意见：  
                       经办人签字：
                            年     月     日</t>
  </si>
  <si>
    <t>填表说明：1、“品目名称”一栏参照《新疆维吾尔自治区区级2021-2022年度政府集中采购目录》分类目录填写。
          2、“主要技术参数”一栏内只填写采购品目的主要技术指标。（如参数内容较多，请列详细清单以附件形式逐页加盖单位公章附后）
          3、属于其它资金请在备注栏内明确：援疆资金、代管资金、捐赠资金、自筹资金等。
          4、采购方式：公开招标、邀请招标、竞争性谈判、竞争性磋商、询价、单一来源、电子卖场（含网上超市、在线询价、定点服务、反向竞价）  
          5、组织形式：自行组织或委托代理机构。
          6、该表一式四份，采购单位、主管单位、财政局业务科室、政府采购办各留存一份。</t>
  </si>
  <si>
    <t>喀什市夏马勒巴格镇中心小学政采云采购清单（2021年）</t>
  </si>
  <si>
    <t>型号</t>
  </si>
  <si>
    <t>单位</t>
  </si>
  <si>
    <t>数量</t>
  </si>
  <si>
    <t>单价</t>
  </si>
  <si>
    <t>金额</t>
  </si>
  <si>
    <t>编号</t>
  </si>
  <si>
    <t>教案本</t>
  </si>
  <si>
    <t>XL-LW-教案本</t>
  </si>
  <si>
    <t>本</t>
  </si>
  <si>
    <t>A080203</t>
  </si>
  <si>
    <t>业务学习本</t>
  </si>
  <si>
    <t>A4</t>
  </si>
  <si>
    <t>A9999</t>
  </si>
  <si>
    <t>班级使用考勤本</t>
  </si>
  <si>
    <t>XL-LW-学生考勤本</t>
  </si>
  <si>
    <t xml:space="preserve">A080203 </t>
  </si>
  <si>
    <t>班主任手册</t>
  </si>
  <si>
    <t>XL-LW-班主任工作手册</t>
  </si>
  <si>
    <t>白色粉笔</t>
  </si>
  <si>
    <t>箱</t>
  </si>
  <si>
    <t>A090403</t>
  </si>
  <si>
    <t>彩色粉笔</t>
  </si>
  <si>
    <t>黑板擦</t>
  </si>
  <si>
    <t>蓝天黑板擦</t>
  </si>
  <si>
    <t>个</t>
  </si>
  <si>
    <t>会议记录本</t>
  </si>
  <si>
    <t>16k</t>
  </si>
  <si>
    <t>会议记录本活页纸</t>
  </si>
  <si>
    <t>活页笔记本</t>
  </si>
  <si>
    <t>25k</t>
  </si>
  <si>
    <t>笔记本活页纸</t>
  </si>
  <si>
    <t>印台</t>
  </si>
  <si>
    <t>得力/deli-9891</t>
  </si>
  <si>
    <t>A0999</t>
  </si>
  <si>
    <t>快干印油</t>
  </si>
  <si>
    <t>得力/deli-9874</t>
  </si>
  <si>
    <t>瓶</t>
  </si>
  <si>
    <t>美工刀片</t>
  </si>
  <si>
    <t>得力/deli-2003</t>
  </si>
  <si>
    <t>红领巾</t>
  </si>
  <si>
    <t>得力/deli-54123</t>
  </si>
  <si>
    <t>条</t>
  </si>
  <si>
    <t>A090401</t>
  </si>
  <si>
    <t xml:space="preserve">绒面荣誉证  </t>
  </si>
  <si>
    <t>张</t>
  </si>
  <si>
    <t>奖状纸 16开</t>
  </si>
  <si>
    <t>16开2900张，8开260张</t>
  </si>
  <si>
    <t>铅笔</t>
  </si>
  <si>
    <t>得力/deli-2b</t>
  </si>
  <si>
    <t>捆</t>
  </si>
  <si>
    <t>A090402</t>
  </si>
  <si>
    <t>中性笔 0.5mm</t>
  </si>
  <si>
    <t>红色460，黑色460</t>
  </si>
  <si>
    <t>盒</t>
  </si>
  <si>
    <t>拉杆夹</t>
  </si>
  <si>
    <t>创易-115</t>
  </si>
  <si>
    <t>包</t>
  </si>
  <si>
    <t>牛皮纸档案袋</t>
  </si>
  <si>
    <t>APYRA60900</t>
  </si>
  <si>
    <t>塑料档案盒</t>
  </si>
  <si>
    <t>5.5cm</t>
  </si>
  <si>
    <t xml:space="preserve">液体胶 </t>
  </si>
  <si>
    <t>125ml 得力</t>
  </si>
  <si>
    <t xml:space="preserve">固体胶 </t>
  </si>
  <si>
    <t>36g  得力</t>
  </si>
  <si>
    <t>双面胶</t>
  </si>
  <si>
    <t>得力/deli-双面胶</t>
  </si>
  <si>
    <t>卷</t>
  </si>
  <si>
    <t>宽胶带</t>
  </si>
  <si>
    <t>得力/deli-宽胶带</t>
  </si>
  <si>
    <t>牛皮纸</t>
  </si>
  <si>
    <t>A4  100张/包</t>
  </si>
  <si>
    <t>踏</t>
  </si>
  <si>
    <t>起钉器</t>
  </si>
  <si>
    <t>得力/deli-</t>
  </si>
  <si>
    <t>订书针</t>
  </si>
  <si>
    <t>鱼尾文件夹</t>
  </si>
  <si>
    <t xml:space="preserve">回形针  </t>
  </si>
  <si>
    <t>得力</t>
  </si>
  <si>
    <t>剪刀</t>
  </si>
  <si>
    <t>园艺大剪刀75cm 5把，普通剪刀40把</t>
  </si>
  <si>
    <t>把</t>
  </si>
  <si>
    <t>记号笔</t>
  </si>
  <si>
    <t>报架</t>
  </si>
  <si>
    <t>635*350*1050mm</t>
  </si>
  <si>
    <t>国旗</t>
  </si>
  <si>
    <t>2号18面，3号4面</t>
  </si>
  <si>
    <t>面</t>
  </si>
  <si>
    <t xml:space="preserve">党旗 </t>
  </si>
  <si>
    <t>3号</t>
  </si>
  <si>
    <t xml:space="preserve">团旗 </t>
  </si>
  <si>
    <t>2号</t>
  </si>
  <si>
    <t>袖标</t>
  </si>
  <si>
    <t>少先队队旗</t>
  </si>
  <si>
    <t>大队旗8面，中队旗50面</t>
  </si>
  <si>
    <t>电池</t>
  </si>
  <si>
    <t>（5号）170板，（7号）240板</t>
  </si>
  <si>
    <t>3个/板</t>
  </si>
  <si>
    <t>授带</t>
  </si>
  <si>
    <t>办公用品合计</t>
  </si>
  <si>
    <t>碳粉</t>
  </si>
  <si>
    <t>联想、hp、佳能、理光、金丝</t>
  </si>
  <si>
    <t>根据学校的打复印设备情况供货</t>
  </si>
  <si>
    <t>硒鼓</t>
  </si>
  <si>
    <t>油墨</t>
  </si>
  <si>
    <t>速印机</t>
  </si>
  <si>
    <t>版纸</t>
  </si>
  <si>
    <t>粉盒</t>
  </si>
  <si>
    <t>光盘</t>
  </si>
  <si>
    <t xml:space="preserve"> dvd</t>
  </si>
  <si>
    <t>盒/50</t>
  </si>
  <si>
    <t>网线</t>
  </si>
  <si>
    <t>DS-1LN6-UE-W</t>
  </si>
  <si>
    <t>A02010299</t>
  </si>
  <si>
    <t>办公耗材合计</t>
  </si>
  <si>
    <t>高粱扫帚</t>
  </si>
  <si>
    <t>A090599</t>
  </si>
  <si>
    <t>塑料扫帚</t>
  </si>
  <si>
    <t>lcbg17294036</t>
  </si>
  <si>
    <t>套</t>
  </si>
  <si>
    <t>铁皮簸箕</t>
  </si>
  <si>
    <t>TDWY-203</t>
  </si>
  <si>
    <t>铁锹方头</t>
  </si>
  <si>
    <t>十字镐</t>
  </si>
  <si>
    <t>ct-0001</t>
  </si>
  <si>
    <t>雪铲</t>
  </si>
  <si>
    <t>竹扫把</t>
  </si>
  <si>
    <t>棉布拖把</t>
  </si>
  <si>
    <t>洗洁精</t>
  </si>
  <si>
    <t>桶/10千克</t>
  </si>
  <si>
    <t>A090503</t>
  </si>
  <si>
    <t>洁厕净</t>
  </si>
  <si>
    <t>550g*24瓶/箱</t>
  </si>
  <si>
    <t>洗衣粉</t>
  </si>
  <si>
    <t>1.638kg/袋</t>
  </si>
  <si>
    <t>袋</t>
  </si>
  <si>
    <t>棉线手套</t>
  </si>
  <si>
    <t>星工/XINGONG-XG12</t>
  </si>
  <si>
    <t>双</t>
  </si>
  <si>
    <t>垃圾桶</t>
  </si>
  <si>
    <t>塑料网状垃圾桶</t>
  </si>
  <si>
    <t>黑色塑料袋 大</t>
  </si>
  <si>
    <t>大160包，小340包</t>
  </si>
  <si>
    <t>胶皮靴子</t>
  </si>
  <si>
    <t>钢丝球</t>
  </si>
  <si>
    <t>qinhjieq</t>
  </si>
  <si>
    <t>胶皮手套</t>
  </si>
  <si>
    <t>长袖</t>
  </si>
  <si>
    <t>清洁用品合计</t>
  </si>
  <si>
    <t>锁子</t>
  </si>
  <si>
    <t>中财-63*</t>
  </si>
  <si>
    <t>A0699</t>
  </si>
  <si>
    <t>链条锁</t>
  </si>
  <si>
    <t>链条锁带布</t>
  </si>
  <si>
    <t xml:space="preserve">插线板 </t>
  </si>
  <si>
    <t>4孔3.6m</t>
  </si>
  <si>
    <t>A0610</t>
  </si>
  <si>
    <t>节能灯泡</t>
  </si>
  <si>
    <t xml:space="preserve">
欧普-U型</t>
  </si>
  <si>
    <t>A02061908</t>
  </si>
  <si>
    <t>水龙头</t>
  </si>
  <si>
    <t>小号615个，大号15个</t>
  </si>
  <si>
    <t>A060806</t>
  </si>
  <si>
    <t xml:space="preserve">水管软管子 </t>
  </si>
  <si>
    <t>100米</t>
  </si>
  <si>
    <t>A10</t>
  </si>
  <si>
    <t>LED灯</t>
  </si>
  <si>
    <t>飞利浦/Philips</t>
  </si>
  <si>
    <t>五金耗材合计</t>
  </si>
  <si>
    <t>总合计</t>
  </si>
  <si>
    <t>采购单位名称：</t>
  </si>
  <si>
    <t>联系人：</t>
  </si>
  <si>
    <t>联系电话：</t>
  </si>
  <si>
    <t>消防用品</t>
  </si>
  <si>
    <t>安保用品</t>
  </si>
  <si>
    <t>安检门</t>
  </si>
  <si>
    <t>干粉灭火器</t>
  </si>
  <si>
    <t>干粉灭火器4KG</t>
  </si>
  <si>
    <t>A032501</t>
  </si>
  <si>
    <t>消防应急灯</t>
  </si>
  <si>
    <t>LEDDC3.0V</t>
  </si>
  <si>
    <t xml:space="preserve">A032501 </t>
  </si>
  <si>
    <t>消防指示灯</t>
  </si>
  <si>
    <t>M-BLZD-1LROE/5WCAA</t>
  </si>
  <si>
    <t>消防铁锹</t>
  </si>
  <si>
    <t>jd36</t>
  </si>
  <si>
    <t>消防器材铁架</t>
  </si>
  <si>
    <t>嘉宝莉/CARPOLY-XF-001</t>
  </si>
  <si>
    <t>消防桶</t>
  </si>
  <si>
    <t>玲珑太太-0130</t>
  </si>
  <si>
    <t>灭火器换粉</t>
  </si>
  <si>
    <t>树德/shuter-gf-45821</t>
  </si>
  <si>
    <t>千克</t>
  </si>
  <si>
    <t>康铭强光手提灯</t>
  </si>
  <si>
    <t>康铭-100002773355</t>
  </si>
  <si>
    <t>消防水桶</t>
  </si>
  <si>
    <t>大水桶</t>
  </si>
  <si>
    <t>消防设备合计</t>
  </si>
  <si>
    <t>保安短袖衬衣</t>
  </si>
  <si>
    <t>件</t>
  </si>
  <si>
    <t>保安春秋单裤</t>
  </si>
  <si>
    <t>防刺背心</t>
  </si>
  <si>
    <t>CENTURY防刺服</t>
  </si>
  <si>
    <t>A033699</t>
  </si>
  <si>
    <t>防割手套</t>
  </si>
  <si>
    <t>大头棒</t>
  </si>
  <si>
    <t>安保用品合计</t>
  </si>
  <si>
    <t>AJM001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</si>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</sst>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Wingdings 2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sz val="10.5"/>
      <color indexed="63"/>
      <name val="Arial"/>
      <family val="2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FF0000"/>
      <name val="宋体"/>
      <family val="0"/>
    </font>
    <font>
      <sz val="12"/>
      <color rgb="FF000000"/>
      <name val="宋体"/>
      <family val="0"/>
    </font>
    <font>
      <sz val="10.5"/>
      <color rgb="FF404040"/>
      <name val="Arial"/>
      <family val="2"/>
    </font>
    <font>
      <sz val="9"/>
      <color rgb="FF000000"/>
      <name val="宋体"/>
      <family val="0"/>
    </font>
    <font>
      <b/>
      <sz val="2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100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9" xfId="42" applyNumberFormat="1" applyFont="1" applyFill="1" applyBorder="1" applyAlignment="1">
      <alignment horizontal="center" vertical="center"/>
      <protection/>
    </xf>
    <xf numFmtId="177" fontId="3" fillId="0" borderId="9" xfId="42" applyNumberFormat="1" applyFont="1" applyFill="1" applyBorder="1" applyAlignment="1">
      <alignment horizontal="center" vertical="center"/>
      <protection/>
    </xf>
    <xf numFmtId="177" fontId="3" fillId="0" borderId="11" xfId="42" applyNumberFormat="1" applyFont="1" applyFill="1" applyBorder="1" applyAlignment="1">
      <alignment horizontal="center" vertical="center"/>
      <protection/>
    </xf>
    <xf numFmtId="177" fontId="0" fillId="0" borderId="9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34" fillId="0" borderId="9" xfId="0" applyNumberFormat="1" applyFont="1" applyFill="1" applyBorder="1" applyAlignment="1">
      <alignment horizontal="center" vertical="center"/>
    </xf>
    <xf numFmtId="177" fontId="54" fillId="0" borderId="9" xfId="42" applyNumberFormat="1" applyFont="1" applyFill="1" applyBorder="1" applyAlignment="1">
      <alignment horizontal="center" vertical="center"/>
      <protection/>
    </xf>
    <xf numFmtId="176" fontId="55" fillId="0" borderId="9" xfId="0" applyNumberFormat="1" applyFont="1" applyFill="1" applyBorder="1" applyAlignment="1">
      <alignment horizontal="left" vertical="center" shrinkToFit="1"/>
    </xf>
    <xf numFmtId="176" fontId="0" fillId="7" borderId="9" xfId="0" applyNumberFormat="1" applyFont="1" applyFill="1" applyBorder="1" applyAlignment="1">
      <alignment horizontal="left" vertical="center" shrinkToFit="1"/>
    </xf>
    <xf numFmtId="177" fontId="0" fillId="7" borderId="9" xfId="0" applyNumberFormat="1" applyFill="1" applyBorder="1" applyAlignment="1">
      <alignment horizontal="center" vertical="center" shrinkToFit="1"/>
    </xf>
    <xf numFmtId="176" fontId="3" fillId="7" borderId="9" xfId="42" applyNumberFormat="1" applyFont="1" applyFill="1" applyBorder="1" applyAlignment="1">
      <alignment horizontal="center" vertical="center"/>
      <protection/>
    </xf>
    <xf numFmtId="177" fontId="3" fillId="7" borderId="9" xfId="42" applyNumberFormat="1" applyFont="1" applyFill="1" applyBorder="1" applyAlignment="1">
      <alignment horizontal="center" vertical="center"/>
      <protection/>
    </xf>
    <xf numFmtId="0" fontId="56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left" vertical="center" wrapText="1"/>
    </xf>
    <xf numFmtId="0" fontId="0" fillId="7" borderId="9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left" vertical="center" shrinkToFit="1"/>
    </xf>
    <xf numFmtId="176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/>
    </xf>
    <xf numFmtId="176" fontId="0" fillId="7" borderId="9" xfId="0" applyNumberFormat="1" applyFont="1" applyFill="1" applyBorder="1" applyAlignment="1">
      <alignment horizontal="left" vertical="center" wrapText="1"/>
    </xf>
    <xf numFmtId="176" fontId="0" fillId="7" borderId="9" xfId="41" applyNumberFormat="1" applyFont="1" applyFill="1" applyBorder="1" applyAlignment="1">
      <alignment horizontal="left" vertical="center" shrinkToFit="1"/>
      <protection/>
    </xf>
    <xf numFmtId="0" fontId="2" fillId="0" borderId="0" xfId="0" applyFont="1" applyAlignment="1">
      <alignment/>
    </xf>
    <xf numFmtId="0" fontId="2" fillId="0" borderId="9" xfId="40" applyFont="1" applyFill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0" fillId="0" borderId="9" xfId="40" applyFill="1" applyBorder="1" applyAlignment="1">
      <alignment horizontal="center" vertical="center"/>
      <protection/>
    </xf>
    <xf numFmtId="176" fontId="0" fillId="0" borderId="9" xfId="40" applyNumberFormat="1" applyFont="1" applyFill="1" applyBorder="1" applyAlignment="1">
      <alignment horizontal="center" vertical="center" shrinkToFit="1"/>
      <protection/>
    </xf>
    <xf numFmtId="176" fontId="3" fillId="0" borderId="9" xfId="40" applyNumberFormat="1" applyFont="1" applyFill="1" applyBorder="1" applyAlignment="1">
      <alignment horizontal="center" vertical="center"/>
      <protection/>
    </xf>
    <xf numFmtId="176" fontId="3" fillId="0" borderId="9" xfId="43" applyNumberFormat="1" applyFont="1" applyFill="1" applyBorder="1" applyAlignment="1">
      <alignment horizontal="center" vertical="center"/>
      <protection/>
    </xf>
    <xf numFmtId="177" fontId="3" fillId="0" borderId="9" xfId="43" applyNumberFormat="1" applyFont="1" applyFill="1" applyBorder="1" applyAlignment="1">
      <alignment horizontal="center" vertical="center"/>
      <protection/>
    </xf>
    <xf numFmtId="177" fontId="0" fillId="0" borderId="9" xfId="40" applyNumberFormat="1" applyFill="1" applyBorder="1" applyAlignment="1">
      <alignment horizontal="center" vertical="center" shrinkToFit="1"/>
      <protection/>
    </xf>
    <xf numFmtId="176" fontId="5" fillId="0" borderId="9" xfId="43" applyNumberFormat="1" applyFont="1" applyFill="1" applyBorder="1" applyAlignment="1">
      <alignment horizontal="center" vertical="center"/>
      <protection/>
    </xf>
    <xf numFmtId="177" fontId="5" fillId="0" borderId="9" xfId="43" applyNumberFormat="1" applyFont="1" applyFill="1" applyBorder="1" applyAlignment="1">
      <alignment horizontal="center" vertical="center"/>
      <protection/>
    </xf>
    <xf numFmtId="177" fontId="2" fillId="0" borderId="9" xfId="40" applyNumberFormat="1" applyFont="1" applyFill="1" applyBorder="1" applyAlignment="1">
      <alignment horizontal="center" vertical="center" shrinkToFit="1"/>
      <protection/>
    </xf>
    <xf numFmtId="0" fontId="5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5" fillId="0" borderId="9" xfId="42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 wrapText="1"/>
    </xf>
    <xf numFmtId="0" fontId="56" fillId="0" borderId="0" xfId="0" applyFont="1" applyAlignment="1">
      <alignment horizontal="center" vertical="center"/>
    </xf>
    <xf numFmtId="176" fontId="3" fillId="7" borderId="10" xfId="0" applyNumberFormat="1" applyFont="1" applyFill="1" applyBorder="1" applyAlignment="1">
      <alignment horizontal="center" vertical="center"/>
    </xf>
    <xf numFmtId="177" fontId="5" fillId="0" borderId="11" xfId="42" applyNumberFormat="1" applyFont="1" applyFill="1" applyBorder="1" applyAlignment="1">
      <alignment horizontal="center" vertical="center"/>
      <protection/>
    </xf>
    <xf numFmtId="177" fontId="2" fillId="0" borderId="9" xfId="0" applyNumberFormat="1" applyFont="1" applyFill="1" applyBorder="1" applyAlignment="1">
      <alignment horizontal="center" vertical="center" shrinkToFit="1"/>
    </xf>
    <xf numFmtId="0" fontId="56" fillId="0" borderId="0" xfId="0" applyFont="1" applyAlignment="1">
      <alignment/>
    </xf>
    <xf numFmtId="176" fontId="3" fillId="7" borderId="9" xfId="0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/>
    </xf>
    <xf numFmtId="177" fontId="0" fillId="0" borderId="0" xfId="0" applyNumberFormat="1" applyAlignment="1">
      <alignment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8" fillId="33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8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1 7" xfId="41"/>
    <cellStyle name="常规 8" xfId="42"/>
    <cellStyle name="常规 8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SheetLayoutView="100" zoomScalePageLayoutView="0" workbookViewId="0" topLeftCell="A1">
      <selection activeCell="N8" sqref="N8"/>
    </sheetView>
  </sheetViews>
  <sheetFormatPr defaultColWidth="9.00390625" defaultRowHeight="14.25"/>
  <cols>
    <col min="1" max="1" width="6.50390625" style="0" customWidth="1"/>
    <col min="2" max="2" width="23.25390625" style="0" customWidth="1"/>
    <col min="3" max="3" width="19.875" style="0" customWidth="1"/>
    <col min="4" max="4" width="8.25390625" style="0" customWidth="1"/>
    <col min="5" max="5" width="13.75390625" style="0" customWidth="1"/>
    <col min="6" max="6" width="9.125" style="0" customWidth="1"/>
    <col min="7" max="7" width="12.00390625" style="0" customWidth="1"/>
    <col min="8" max="8" width="7.375" style="0" customWidth="1"/>
    <col min="9" max="10" width="21.25390625" style="0" customWidth="1"/>
    <col min="11" max="11" width="25.125" style="0" customWidth="1"/>
    <col min="12" max="12" width="13.25390625" style="0" customWidth="1"/>
    <col min="13" max="13" width="10.375" style="0" customWidth="1"/>
  </cols>
  <sheetData>
    <row r="1" spans="1:13" ht="19.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53"/>
      <c r="M1" s="53"/>
    </row>
    <row r="2" spans="1:13" ht="28.5" customHeight="1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54"/>
      <c r="M2" s="54"/>
    </row>
    <row r="3" spans="1:13" s="45" customFormat="1" ht="19.5" customHeight="1">
      <c r="A3" s="85" t="s">
        <v>2</v>
      </c>
      <c r="B3" s="85"/>
      <c r="C3" s="85"/>
      <c r="D3" s="85"/>
      <c r="E3" s="85"/>
      <c r="F3" s="86" t="s">
        <v>3</v>
      </c>
      <c r="G3" s="86"/>
      <c r="H3" s="86"/>
      <c r="I3" s="86" t="s">
        <v>4</v>
      </c>
      <c r="J3" s="86"/>
      <c r="K3" s="55" t="s">
        <v>5</v>
      </c>
      <c r="L3" s="55"/>
      <c r="M3" s="46"/>
    </row>
    <row r="4" spans="1:13" s="30" customFormat="1" ht="19.5" customHeight="1">
      <c r="A4" s="74" t="s">
        <v>6</v>
      </c>
      <c r="B4" s="74" t="s">
        <v>7</v>
      </c>
      <c r="C4" s="74" t="s">
        <v>8</v>
      </c>
      <c r="D4" s="74" t="s">
        <v>9</v>
      </c>
      <c r="E4" s="74" t="s">
        <v>10</v>
      </c>
      <c r="F4" s="74"/>
      <c r="G4" s="74"/>
      <c r="H4" s="74"/>
      <c r="I4" s="74" t="s">
        <v>11</v>
      </c>
      <c r="J4" s="74" t="s">
        <v>12</v>
      </c>
      <c r="K4" s="74" t="s">
        <v>13</v>
      </c>
      <c r="L4" s="56"/>
      <c r="M4" s="57"/>
    </row>
    <row r="5" spans="1:13" s="30" customFormat="1" ht="39.75" customHeight="1">
      <c r="A5" s="74"/>
      <c r="B5" s="74"/>
      <c r="C5" s="74"/>
      <c r="D5" s="74"/>
      <c r="E5" s="47" t="s">
        <v>14</v>
      </c>
      <c r="F5" s="47" t="s">
        <v>15</v>
      </c>
      <c r="G5" s="47" t="s">
        <v>16</v>
      </c>
      <c r="H5" s="47" t="s">
        <v>17</v>
      </c>
      <c r="I5" s="75"/>
      <c r="J5" s="75"/>
      <c r="K5" s="74"/>
      <c r="L5" s="56"/>
      <c r="M5" s="57"/>
    </row>
    <row r="6" spans="1:12" ht="25.5" customHeight="1">
      <c r="A6" s="27">
        <v>1</v>
      </c>
      <c r="B6" s="27" t="s">
        <v>18</v>
      </c>
      <c r="C6" s="27" t="s">
        <v>19</v>
      </c>
      <c r="D6" s="27" t="s">
        <v>20</v>
      </c>
      <c r="E6" s="49">
        <v>4.401727</v>
      </c>
      <c r="F6" s="49"/>
      <c r="G6" s="50" t="s">
        <v>21</v>
      </c>
      <c r="H6" s="27"/>
      <c r="I6" s="48" t="s">
        <v>22</v>
      </c>
      <c r="J6" s="48" t="s">
        <v>23</v>
      </c>
      <c r="K6" s="27"/>
      <c r="L6" s="58"/>
    </row>
    <row r="7" spans="1:12" ht="25.5" customHeight="1">
      <c r="A7" s="27">
        <v>2</v>
      </c>
      <c r="B7" s="48" t="s">
        <v>24</v>
      </c>
      <c r="C7" s="27" t="s">
        <v>19</v>
      </c>
      <c r="D7" s="27" t="s">
        <v>20</v>
      </c>
      <c r="E7" s="51">
        <v>5.139</v>
      </c>
      <c r="F7" s="51"/>
      <c r="G7" s="50" t="s">
        <v>21</v>
      </c>
      <c r="H7" s="27"/>
      <c r="I7" s="48" t="s">
        <v>22</v>
      </c>
      <c r="J7" s="48" t="s">
        <v>23</v>
      </c>
      <c r="K7" s="27"/>
      <c r="L7" s="59"/>
    </row>
    <row r="8" spans="1:12" ht="25.5" customHeight="1">
      <c r="A8" s="27">
        <v>3</v>
      </c>
      <c r="B8" s="48" t="s">
        <v>25</v>
      </c>
      <c r="C8" s="27" t="s">
        <v>19</v>
      </c>
      <c r="D8" s="27" t="s">
        <v>20</v>
      </c>
      <c r="E8" s="51">
        <v>4.66815</v>
      </c>
      <c r="F8" s="51"/>
      <c r="G8" s="50" t="s">
        <v>21</v>
      </c>
      <c r="H8" s="27"/>
      <c r="I8" s="48" t="s">
        <v>22</v>
      </c>
      <c r="J8" s="48" t="s">
        <v>23</v>
      </c>
      <c r="K8" s="27"/>
      <c r="L8" s="58"/>
    </row>
    <row r="9" spans="1:12" ht="25.5" customHeight="1">
      <c r="A9" s="27">
        <v>4</v>
      </c>
      <c r="B9" s="48" t="s">
        <v>26</v>
      </c>
      <c r="C9" s="27" t="s">
        <v>19</v>
      </c>
      <c r="D9" s="27" t="s">
        <v>20</v>
      </c>
      <c r="E9" s="51">
        <v>0.86625</v>
      </c>
      <c r="F9" s="51"/>
      <c r="G9" s="50" t="s">
        <v>21</v>
      </c>
      <c r="H9" s="27"/>
      <c r="I9" s="48" t="s">
        <v>22</v>
      </c>
      <c r="J9" s="48" t="s">
        <v>23</v>
      </c>
      <c r="K9" s="27"/>
      <c r="L9" s="58"/>
    </row>
    <row r="10" spans="1:12" ht="51.75" customHeight="1">
      <c r="A10" s="76" t="s">
        <v>27</v>
      </c>
      <c r="B10" s="77"/>
      <c r="C10" s="77"/>
      <c r="D10" s="76" t="s">
        <v>28</v>
      </c>
      <c r="E10" s="77"/>
      <c r="F10" s="77"/>
      <c r="G10" s="80"/>
      <c r="H10" s="69" t="s">
        <v>29</v>
      </c>
      <c r="I10" s="69"/>
      <c r="J10" s="69"/>
      <c r="K10" s="70"/>
      <c r="L10" s="60"/>
    </row>
    <row r="11" spans="1:12" ht="87" customHeight="1">
      <c r="A11" s="78"/>
      <c r="B11" s="79"/>
      <c r="C11" s="79"/>
      <c r="D11" s="78"/>
      <c r="E11" s="79"/>
      <c r="F11" s="79"/>
      <c r="G11" s="81"/>
      <c r="H11" s="71"/>
      <c r="I11" s="71"/>
      <c r="J11" s="71"/>
      <c r="K11" s="72"/>
      <c r="L11" s="60"/>
    </row>
    <row r="12" spans="1:12" ht="121.5" customHeight="1">
      <c r="A12" s="73" t="s">
        <v>30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52"/>
    </row>
  </sheetData>
  <sheetProtection/>
  <mergeCells count="17">
    <mergeCell ref="D10:G11"/>
    <mergeCell ref="A1:K1"/>
    <mergeCell ref="A2:K2"/>
    <mergeCell ref="A3:E3"/>
    <mergeCell ref="F3:H3"/>
    <mergeCell ref="I3:J3"/>
    <mergeCell ref="E4:H4"/>
    <mergeCell ref="H10:K11"/>
    <mergeCell ref="A12:K12"/>
    <mergeCell ref="A4:A5"/>
    <mergeCell ref="B4:B5"/>
    <mergeCell ref="C4:C5"/>
    <mergeCell ref="D4:D5"/>
    <mergeCell ref="I4:I5"/>
    <mergeCell ref="J4:J5"/>
    <mergeCell ref="K4:K5"/>
    <mergeCell ref="A10:C11"/>
  </mergeCells>
  <printOptions horizontalCentered="1"/>
  <pageMargins left="0.59" right="0.59" top="0.2" bottom="0.2" header="0.16" footer="0.16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zoomScaleSheetLayoutView="100" zoomScalePageLayoutView="0" workbookViewId="0" topLeftCell="A28">
      <selection activeCell="A28" sqref="A1:IV16384"/>
    </sheetView>
  </sheetViews>
  <sheetFormatPr defaultColWidth="9.00390625" defaultRowHeight="14.25"/>
  <cols>
    <col min="1" max="1" width="5.625" style="0" customWidth="1"/>
    <col min="2" max="2" width="34.125" style="10" customWidth="1"/>
    <col min="3" max="3" width="27.50390625" style="0" customWidth="1"/>
    <col min="4" max="4" width="8.875" style="0" customWidth="1"/>
    <col min="5" max="5" width="9.125" style="0" customWidth="1"/>
    <col min="6" max="6" width="13.875" style="0" customWidth="1"/>
    <col min="7" max="7" width="12.75390625" style="0" customWidth="1"/>
    <col min="8" max="8" width="24.50390625" style="0" customWidth="1"/>
    <col min="9" max="9" width="10.375" style="0" customWidth="1"/>
  </cols>
  <sheetData>
    <row r="1" spans="1:8" ht="27">
      <c r="A1" s="87" t="s">
        <v>31</v>
      </c>
      <c r="B1" s="87"/>
      <c r="C1" s="87"/>
      <c r="D1" s="87"/>
      <c r="E1" s="87"/>
      <c r="F1" s="87"/>
      <c r="G1" s="87"/>
      <c r="H1" s="87"/>
    </row>
    <row r="2" spans="1:9" ht="14.25">
      <c r="A2" s="1" t="s">
        <v>6</v>
      </c>
      <c r="B2" s="2" t="s">
        <v>7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36</v>
      </c>
      <c r="H2" s="1" t="s">
        <v>13</v>
      </c>
      <c r="I2" t="s">
        <v>37</v>
      </c>
    </row>
    <row r="3" spans="1:9" ht="12" customHeight="1">
      <c r="A3" s="3">
        <v>1</v>
      </c>
      <c r="B3" s="4" t="s">
        <v>38</v>
      </c>
      <c r="C3" s="9" t="s">
        <v>39</v>
      </c>
      <c r="D3" s="5" t="s">
        <v>40</v>
      </c>
      <c r="E3" s="6">
        <v>855</v>
      </c>
      <c r="F3" s="7">
        <v>10</v>
      </c>
      <c r="G3" s="8">
        <f>E3*F3</f>
        <v>8550</v>
      </c>
      <c r="H3" s="9"/>
      <c r="I3" t="s">
        <v>41</v>
      </c>
    </row>
    <row r="4" spans="1:9" ht="12" customHeight="1">
      <c r="A4" s="3">
        <v>2</v>
      </c>
      <c r="B4" s="4" t="s">
        <v>42</v>
      </c>
      <c r="C4" s="9" t="s">
        <v>43</v>
      </c>
      <c r="D4" s="5" t="s">
        <v>40</v>
      </c>
      <c r="E4" s="6">
        <v>460</v>
      </c>
      <c r="F4" s="7">
        <v>8</v>
      </c>
      <c r="G4" s="8">
        <f aca="true" t="shared" si="0" ref="G4:G43">E4*F4</f>
        <v>3680</v>
      </c>
      <c r="H4" s="9"/>
      <c r="I4" t="s">
        <v>44</v>
      </c>
    </row>
    <row r="5" spans="1:9" ht="12" customHeight="1">
      <c r="A5" s="3">
        <v>3</v>
      </c>
      <c r="B5" s="4" t="s">
        <v>45</v>
      </c>
      <c r="C5" s="61" t="s">
        <v>46</v>
      </c>
      <c r="D5" s="5" t="s">
        <v>40</v>
      </c>
      <c r="E5" s="6">
        <v>460</v>
      </c>
      <c r="F5" s="7">
        <v>4</v>
      </c>
      <c r="G5" s="8">
        <f t="shared" si="0"/>
        <v>1840</v>
      </c>
      <c r="H5" s="9"/>
      <c r="I5" t="s">
        <v>47</v>
      </c>
    </row>
    <row r="6" spans="1:9" ht="12" customHeight="1">
      <c r="A6" s="3">
        <v>4</v>
      </c>
      <c r="B6" s="4" t="s">
        <v>48</v>
      </c>
      <c r="C6" s="9" t="s">
        <v>49</v>
      </c>
      <c r="D6" s="5" t="s">
        <v>40</v>
      </c>
      <c r="E6" s="6">
        <v>350</v>
      </c>
      <c r="F6" s="7">
        <v>9</v>
      </c>
      <c r="G6" s="8">
        <f t="shared" si="0"/>
        <v>3150</v>
      </c>
      <c r="H6" s="9"/>
      <c r="I6" t="s">
        <v>41</v>
      </c>
    </row>
    <row r="7" spans="1:9" ht="12" customHeight="1">
      <c r="A7" s="3">
        <v>5</v>
      </c>
      <c r="B7" s="4" t="s">
        <v>50</v>
      </c>
      <c r="C7" s="9" t="s">
        <v>50</v>
      </c>
      <c r="D7" s="5" t="s">
        <v>51</v>
      </c>
      <c r="E7" s="6">
        <v>18</v>
      </c>
      <c r="F7" s="7">
        <v>100</v>
      </c>
      <c r="G7" s="8">
        <f t="shared" si="0"/>
        <v>1800</v>
      </c>
      <c r="H7" s="9"/>
      <c r="I7" t="s">
        <v>52</v>
      </c>
    </row>
    <row r="8" spans="1:9" ht="12" customHeight="1">
      <c r="A8" s="3">
        <v>6</v>
      </c>
      <c r="B8" s="4" t="s">
        <v>53</v>
      </c>
      <c r="C8" s="9" t="s">
        <v>53</v>
      </c>
      <c r="D8" s="5" t="s">
        <v>51</v>
      </c>
      <c r="E8" s="6">
        <v>9</v>
      </c>
      <c r="F8" s="7">
        <v>120</v>
      </c>
      <c r="G8" s="8">
        <f t="shared" si="0"/>
        <v>1080</v>
      </c>
      <c r="H8" s="9"/>
      <c r="I8" t="s">
        <v>52</v>
      </c>
    </row>
    <row r="9" spans="1:9" ht="12" customHeight="1">
      <c r="A9" s="3">
        <v>7</v>
      </c>
      <c r="B9" s="4" t="s">
        <v>54</v>
      </c>
      <c r="C9" s="9" t="s">
        <v>55</v>
      </c>
      <c r="D9" s="5" t="s">
        <v>56</v>
      </c>
      <c r="E9" s="6">
        <v>176</v>
      </c>
      <c r="F9" s="7">
        <v>1</v>
      </c>
      <c r="G9" s="8">
        <f t="shared" si="0"/>
        <v>176</v>
      </c>
      <c r="H9" s="9"/>
      <c r="I9" t="s">
        <v>52</v>
      </c>
    </row>
    <row r="10" spans="1:9" ht="12" customHeight="1">
      <c r="A10" s="3">
        <v>8</v>
      </c>
      <c r="B10" s="15" t="s">
        <v>57</v>
      </c>
      <c r="C10" s="9" t="s">
        <v>58</v>
      </c>
      <c r="D10" s="5" t="s">
        <v>40</v>
      </c>
      <c r="E10" s="6">
        <v>20</v>
      </c>
      <c r="F10" s="7">
        <v>18</v>
      </c>
      <c r="G10" s="8">
        <f t="shared" si="0"/>
        <v>360</v>
      </c>
      <c r="H10" s="9"/>
      <c r="I10" t="s">
        <v>41</v>
      </c>
    </row>
    <row r="11" spans="1:9" ht="12" customHeight="1">
      <c r="A11" s="3">
        <v>9</v>
      </c>
      <c r="B11" s="15" t="s">
        <v>59</v>
      </c>
      <c r="C11" s="9" t="s">
        <v>58</v>
      </c>
      <c r="D11" s="5"/>
      <c r="E11" s="6">
        <v>20</v>
      </c>
      <c r="F11" s="7">
        <v>9.5</v>
      </c>
      <c r="G11" s="8">
        <f t="shared" si="0"/>
        <v>190</v>
      </c>
      <c r="H11" s="9"/>
      <c r="I11" t="s">
        <v>41</v>
      </c>
    </row>
    <row r="12" spans="1:9" ht="12" customHeight="1">
      <c r="A12" s="3">
        <v>10</v>
      </c>
      <c r="B12" s="4" t="s">
        <v>60</v>
      </c>
      <c r="C12" s="9" t="s">
        <v>61</v>
      </c>
      <c r="D12" s="5" t="s">
        <v>40</v>
      </c>
      <c r="E12" s="6">
        <v>33</v>
      </c>
      <c r="F12" s="7">
        <v>15</v>
      </c>
      <c r="G12" s="8">
        <f t="shared" si="0"/>
        <v>495</v>
      </c>
      <c r="H12" s="9"/>
      <c r="I12" t="s">
        <v>41</v>
      </c>
    </row>
    <row r="13" spans="1:9" ht="12" customHeight="1">
      <c r="A13" s="3">
        <v>11</v>
      </c>
      <c r="B13" s="4" t="s">
        <v>62</v>
      </c>
      <c r="C13" s="9" t="s">
        <v>61</v>
      </c>
      <c r="D13" s="5" t="s">
        <v>40</v>
      </c>
      <c r="E13" s="6">
        <v>30</v>
      </c>
      <c r="F13" s="7">
        <v>5</v>
      </c>
      <c r="G13" s="8">
        <f t="shared" si="0"/>
        <v>150</v>
      </c>
      <c r="H13" s="9"/>
      <c r="I13" t="s">
        <v>41</v>
      </c>
    </row>
    <row r="14" spans="1:9" ht="12" customHeight="1">
      <c r="A14" s="3">
        <v>12</v>
      </c>
      <c r="B14" s="24" t="s">
        <v>63</v>
      </c>
      <c r="C14" s="9" t="s">
        <v>64</v>
      </c>
      <c r="D14" s="5" t="s">
        <v>56</v>
      </c>
      <c r="E14" s="6">
        <v>12</v>
      </c>
      <c r="F14" s="7">
        <v>6</v>
      </c>
      <c r="G14" s="8">
        <f t="shared" si="0"/>
        <v>72</v>
      </c>
      <c r="H14" s="9"/>
      <c r="I14" t="s">
        <v>65</v>
      </c>
    </row>
    <row r="15" spans="1:9" ht="12" customHeight="1">
      <c r="A15" s="3">
        <v>13</v>
      </c>
      <c r="B15" s="24" t="s">
        <v>66</v>
      </c>
      <c r="C15" s="9" t="s">
        <v>67</v>
      </c>
      <c r="D15" s="5" t="s">
        <v>68</v>
      </c>
      <c r="E15" s="6">
        <v>12</v>
      </c>
      <c r="F15" s="7">
        <v>7</v>
      </c>
      <c r="G15" s="8">
        <f t="shared" si="0"/>
        <v>84</v>
      </c>
      <c r="H15" s="9"/>
      <c r="I15" t="s">
        <v>65</v>
      </c>
    </row>
    <row r="16" spans="1:9" ht="12" customHeight="1">
      <c r="A16" s="3">
        <v>14</v>
      </c>
      <c r="B16" s="4" t="s">
        <v>69</v>
      </c>
      <c r="C16" s="9" t="s">
        <v>70</v>
      </c>
      <c r="D16" s="5" t="s">
        <v>56</v>
      </c>
      <c r="E16" s="6">
        <v>9</v>
      </c>
      <c r="F16" s="7">
        <v>3</v>
      </c>
      <c r="G16" s="8">
        <f t="shared" si="0"/>
        <v>27</v>
      </c>
      <c r="H16" s="9"/>
      <c r="I16" t="s">
        <v>65</v>
      </c>
    </row>
    <row r="17" spans="1:9" ht="12" customHeight="1">
      <c r="A17" s="3">
        <v>15</v>
      </c>
      <c r="B17" s="4" t="s">
        <v>71</v>
      </c>
      <c r="C17" s="9" t="s">
        <v>72</v>
      </c>
      <c r="D17" s="5" t="s">
        <v>73</v>
      </c>
      <c r="E17" s="6">
        <v>800</v>
      </c>
      <c r="F17" s="7">
        <v>1.2</v>
      </c>
      <c r="G17" s="8">
        <f t="shared" si="0"/>
        <v>960</v>
      </c>
      <c r="H17" s="9"/>
      <c r="I17" t="s">
        <v>74</v>
      </c>
    </row>
    <row r="18" spans="1:9" ht="12" customHeight="1">
      <c r="A18" s="3">
        <v>16</v>
      </c>
      <c r="B18" s="4" t="s">
        <v>75</v>
      </c>
      <c r="C18" s="9" t="s">
        <v>58</v>
      </c>
      <c r="D18" s="5" t="s">
        <v>76</v>
      </c>
      <c r="E18" s="6">
        <v>130</v>
      </c>
      <c r="F18" s="7">
        <v>5</v>
      </c>
      <c r="G18" s="8">
        <f t="shared" si="0"/>
        <v>650</v>
      </c>
      <c r="H18" s="9"/>
      <c r="I18" t="s">
        <v>41</v>
      </c>
    </row>
    <row r="19" spans="1:9" ht="12" customHeight="1">
      <c r="A19" s="3">
        <v>17</v>
      </c>
      <c r="B19" s="16" t="s">
        <v>77</v>
      </c>
      <c r="C19" s="17" t="s">
        <v>78</v>
      </c>
      <c r="D19" s="62" t="s">
        <v>76</v>
      </c>
      <c r="E19" s="18">
        <v>1580</v>
      </c>
      <c r="F19" s="19">
        <v>0.31</v>
      </c>
      <c r="G19" s="8">
        <f t="shared" si="0"/>
        <v>489.8</v>
      </c>
      <c r="H19" s="17"/>
      <c r="I19" t="s">
        <v>41</v>
      </c>
    </row>
    <row r="20" spans="1:9" ht="12" customHeight="1">
      <c r="A20" s="3">
        <v>18</v>
      </c>
      <c r="B20" s="4" t="s">
        <v>79</v>
      </c>
      <c r="C20" s="9" t="s">
        <v>80</v>
      </c>
      <c r="D20" s="5" t="s">
        <v>81</v>
      </c>
      <c r="E20" s="6">
        <v>80</v>
      </c>
      <c r="F20" s="7">
        <v>6</v>
      </c>
      <c r="G20" s="8">
        <f t="shared" si="0"/>
        <v>480</v>
      </c>
      <c r="H20" s="9"/>
      <c r="I20" t="s">
        <v>82</v>
      </c>
    </row>
    <row r="21" spans="1:9" ht="12" customHeight="1">
      <c r="A21" s="3">
        <v>19</v>
      </c>
      <c r="B21" s="16" t="s">
        <v>83</v>
      </c>
      <c r="C21" s="17" t="s">
        <v>84</v>
      </c>
      <c r="D21" s="62" t="s">
        <v>85</v>
      </c>
      <c r="E21" s="18">
        <v>460</v>
      </c>
      <c r="F21" s="19">
        <v>18.5</v>
      </c>
      <c r="G21" s="8">
        <f t="shared" si="0"/>
        <v>8510</v>
      </c>
      <c r="H21" s="17"/>
      <c r="I21" t="s">
        <v>82</v>
      </c>
    </row>
    <row r="22" spans="1:9" ht="12" customHeight="1">
      <c r="A22" s="3">
        <v>20</v>
      </c>
      <c r="B22" s="4" t="s">
        <v>86</v>
      </c>
      <c r="C22" s="9" t="s">
        <v>87</v>
      </c>
      <c r="D22" s="5" t="s">
        <v>88</v>
      </c>
      <c r="E22" s="6">
        <v>65</v>
      </c>
      <c r="F22" s="7">
        <v>10.5</v>
      </c>
      <c r="G22" s="8">
        <f t="shared" si="0"/>
        <v>682.5</v>
      </c>
      <c r="H22" s="9"/>
      <c r="I22" t="s">
        <v>65</v>
      </c>
    </row>
    <row r="23" spans="1:9" ht="12" customHeight="1">
      <c r="A23" s="3">
        <v>21</v>
      </c>
      <c r="B23" s="4" t="s">
        <v>89</v>
      </c>
      <c r="C23" s="9" t="s">
        <v>90</v>
      </c>
      <c r="D23" s="5" t="s">
        <v>56</v>
      </c>
      <c r="E23" s="6">
        <v>250</v>
      </c>
      <c r="F23" s="7">
        <v>1</v>
      </c>
      <c r="G23" s="8">
        <f t="shared" si="0"/>
        <v>250</v>
      </c>
      <c r="H23" s="9"/>
      <c r="I23" t="s">
        <v>65</v>
      </c>
    </row>
    <row r="24" spans="1:9" ht="12" customHeight="1">
      <c r="A24" s="3">
        <v>22</v>
      </c>
      <c r="B24" s="4" t="s">
        <v>91</v>
      </c>
      <c r="C24" s="9" t="s">
        <v>92</v>
      </c>
      <c r="D24" s="5" t="s">
        <v>56</v>
      </c>
      <c r="E24" s="6">
        <v>350</v>
      </c>
      <c r="F24" s="7">
        <v>5</v>
      </c>
      <c r="G24" s="8">
        <f t="shared" si="0"/>
        <v>1750</v>
      </c>
      <c r="H24" s="9"/>
      <c r="I24" t="s">
        <v>65</v>
      </c>
    </row>
    <row r="25" spans="1:9" ht="12" customHeight="1">
      <c r="A25" s="3">
        <v>23</v>
      </c>
      <c r="B25" s="4" t="s">
        <v>93</v>
      </c>
      <c r="C25" s="9" t="s">
        <v>94</v>
      </c>
      <c r="D25" s="5" t="s">
        <v>85</v>
      </c>
      <c r="E25" s="6">
        <v>9</v>
      </c>
      <c r="F25" s="7">
        <v>42</v>
      </c>
      <c r="G25" s="8">
        <f t="shared" si="0"/>
        <v>378</v>
      </c>
      <c r="H25" s="9"/>
      <c r="I25" t="s">
        <v>65</v>
      </c>
    </row>
    <row r="26" spans="1:9" ht="12" customHeight="1">
      <c r="A26" s="3">
        <v>24</v>
      </c>
      <c r="B26" s="25" t="s">
        <v>95</v>
      </c>
      <c r="C26" s="9" t="s">
        <v>96</v>
      </c>
      <c r="D26" s="5" t="s">
        <v>85</v>
      </c>
      <c r="E26" s="6">
        <v>68</v>
      </c>
      <c r="F26" s="7">
        <v>42</v>
      </c>
      <c r="G26" s="8">
        <f t="shared" si="0"/>
        <v>2856</v>
      </c>
      <c r="H26" s="9"/>
      <c r="I26" t="s">
        <v>65</v>
      </c>
    </row>
    <row r="27" spans="1:9" ht="12" customHeight="1">
      <c r="A27" s="3">
        <v>25</v>
      </c>
      <c r="B27" s="4" t="s">
        <v>97</v>
      </c>
      <c r="C27" s="9" t="s">
        <v>98</v>
      </c>
      <c r="D27" s="5" t="s">
        <v>99</v>
      </c>
      <c r="E27" s="6">
        <v>135</v>
      </c>
      <c r="F27" s="7">
        <v>12</v>
      </c>
      <c r="G27" s="8">
        <f t="shared" si="0"/>
        <v>1620</v>
      </c>
      <c r="H27" s="9"/>
      <c r="I27" t="s">
        <v>65</v>
      </c>
    </row>
    <row r="28" spans="1:9" ht="12" customHeight="1">
      <c r="A28" s="3">
        <v>26</v>
      </c>
      <c r="B28" s="4" t="s">
        <v>100</v>
      </c>
      <c r="C28" s="9" t="s">
        <v>101</v>
      </c>
      <c r="D28" s="5" t="s">
        <v>99</v>
      </c>
      <c r="E28" s="6">
        <v>50</v>
      </c>
      <c r="F28" s="7">
        <v>8</v>
      </c>
      <c r="G28" s="8">
        <f t="shared" si="0"/>
        <v>400</v>
      </c>
      <c r="H28" s="9"/>
      <c r="I28" t="s">
        <v>65</v>
      </c>
    </row>
    <row r="29" spans="1:9" ht="12" customHeight="1">
      <c r="A29" s="3">
        <v>27</v>
      </c>
      <c r="B29" s="4" t="s">
        <v>102</v>
      </c>
      <c r="C29" s="9" t="s">
        <v>103</v>
      </c>
      <c r="D29" s="5" t="s">
        <v>104</v>
      </c>
      <c r="E29" s="6">
        <v>16</v>
      </c>
      <c r="F29" s="7">
        <v>25</v>
      </c>
      <c r="G29" s="8">
        <f t="shared" si="0"/>
        <v>400</v>
      </c>
      <c r="H29" s="9"/>
      <c r="I29" t="s">
        <v>65</v>
      </c>
    </row>
    <row r="30" spans="1:9" ht="12" customHeight="1">
      <c r="A30" s="3">
        <v>28</v>
      </c>
      <c r="B30" s="4" t="s">
        <v>105</v>
      </c>
      <c r="C30" s="9" t="s">
        <v>106</v>
      </c>
      <c r="D30" s="5" t="s">
        <v>56</v>
      </c>
      <c r="E30" s="6">
        <v>8</v>
      </c>
      <c r="F30" s="7">
        <v>10</v>
      </c>
      <c r="G30" s="8">
        <f t="shared" si="0"/>
        <v>80</v>
      </c>
      <c r="H30" s="9"/>
      <c r="I30" t="s">
        <v>44</v>
      </c>
    </row>
    <row r="31" spans="1:9" ht="12" customHeight="1">
      <c r="A31" s="3">
        <v>29</v>
      </c>
      <c r="B31" s="21" t="s">
        <v>107</v>
      </c>
      <c r="C31" s="9" t="s">
        <v>106</v>
      </c>
      <c r="D31" s="5" t="s">
        <v>85</v>
      </c>
      <c r="E31" s="6">
        <v>43</v>
      </c>
      <c r="F31" s="7">
        <v>1.5</v>
      </c>
      <c r="G31" s="8">
        <f t="shared" si="0"/>
        <v>64.5</v>
      </c>
      <c r="H31" s="9"/>
      <c r="I31" t="s">
        <v>65</v>
      </c>
    </row>
    <row r="32" spans="1:9" ht="12" customHeight="1">
      <c r="A32" s="3">
        <v>30</v>
      </c>
      <c r="B32" s="21" t="s">
        <v>108</v>
      </c>
      <c r="C32" s="9" t="s">
        <v>106</v>
      </c>
      <c r="D32" s="5" t="s">
        <v>85</v>
      </c>
      <c r="E32" s="6">
        <v>18</v>
      </c>
      <c r="F32" s="7">
        <v>15</v>
      </c>
      <c r="G32" s="8">
        <f t="shared" si="0"/>
        <v>270</v>
      </c>
      <c r="H32" s="9"/>
      <c r="I32" t="s">
        <v>65</v>
      </c>
    </row>
    <row r="33" spans="1:9" ht="12" customHeight="1">
      <c r="A33" s="3">
        <v>31</v>
      </c>
      <c r="B33" s="21" t="s">
        <v>109</v>
      </c>
      <c r="C33" s="9" t="s">
        <v>110</v>
      </c>
      <c r="D33" s="5" t="s">
        <v>85</v>
      </c>
      <c r="E33" s="6">
        <v>53</v>
      </c>
      <c r="F33" s="7">
        <v>1.5</v>
      </c>
      <c r="G33" s="8">
        <f t="shared" si="0"/>
        <v>79.5</v>
      </c>
      <c r="H33" s="9"/>
      <c r="I33" t="s">
        <v>65</v>
      </c>
    </row>
    <row r="34" spans="1:9" ht="12" customHeight="1">
      <c r="A34" s="3">
        <v>32</v>
      </c>
      <c r="B34" s="28" t="s">
        <v>111</v>
      </c>
      <c r="C34" s="9" t="s">
        <v>112</v>
      </c>
      <c r="D34" s="62" t="s">
        <v>113</v>
      </c>
      <c r="E34" s="18">
        <v>23</v>
      </c>
      <c r="F34" s="19">
        <v>11.45</v>
      </c>
      <c r="G34" s="8">
        <f t="shared" si="0"/>
        <v>263.34999999999997</v>
      </c>
      <c r="H34" s="9"/>
      <c r="I34" t="s">
        <v>65</v>
      </c>
    </row>
    <row r="35" spans="1:9" ht="12" customHeight="1">
      <c r="A35" s="3">
        <v>33</v>
      </c>
      <c r="B35" s="21" t="s">
        <v>114</v>
      </c>
      <c r="C35" s="9" t="s">
        <v>106</v>
      </c>
      <c r="D35" s="5" t="s">
        <v>85</v>
      </c>
      <c r="E35" s="6">
        <v>7</v>
      </c>
      <c r="F35" s="7">
        <v>13</v>
      </c>
      <c r="G35" s="8">
        <f t="shared" si="0"/>
        <v>91</v>
      </c>
      <c r="H35" s="9"/>
      <c r="I35" t="s">
        <v>82</v>
      </c>
    </row>
    <row r="36" spans="1:9" ht="12" customHeight="1">
      <c r="A36" s="3">
        <v>34</v>
      </c>
      <c r="B36" s="23" t="s">
        <v>115</v>
      </c>
      <c r="C36" s="9" t="s">
        <v>116</v>
      </c>
      <c r="D36" s="5" t="s">
        <v>56</v>
      </c>
      <c r="E36" s="6">
        <v>1</v>
      </c>
      <c r="F36" s="7">
        <v>180</v>
      </c>
      <c r="G36" s="8">
        <f t="shared" si="0"/>
        <v>180</v>
      </c>
      <c r="H36" s="9"/>
      <c r="I36" t="s">
        <v>65</v>
      </c>
    </row>
    <row r="37" spans="1:9" ht="12" customHeight="1">
      <c r="A37" s="3">
        <v>35</v>
      </c>
      <c r="B37" s="22" t="s">
        <v>117</v>
      </c>
      <c r="C37" s="17" t="s">
        <v>118</v>
      </c>
      <c r="D37" s="62" t="s">
        <v>119</v>
      </c>
      <c r="E37" s="18">
        <v>11</v>
      </c>
      <c r="F37" s="19">
        <v>28.18</v>
      </c>
      <c r="G37" s="8">
        <f t="shared" si="0"/>
        <v>309.98</v>
      </c>
      <c r="H37" s="17"/>
      <c r="I37" t="s">
        <v>52</v>
      </c>
    </row>
    <row r="38" spans="1:9" ht="12" customHeight="1">
      <c r="A38" s="3">
        <v>36</v>
      </c>
      <c r="B38" s="23" t="s">
        <v>120</v>
      </c>
      <c r="C38" s="9" t="s">
        <v>121</v>
      </c>
      <c r="D38" s="5" t="s">
        <v>119</v>
      </c>
      <c r="E38" s="6">
        <v>1</v>
      </c>
      <c r="F38" s="7">
        <v>18</v>
      </c>
      <c r="G38" s="8">
        <f t="shared" si="0"/>
        <v>18</v>
      </c>
      <c r="H38" s="9"/>
      <c r="I38" t="s">
        <v>52</v>
      </c>
    </row>
    <row r="39" spans="1:9" ht="12" customHeight="1">
      <c r="A39" s="3">
        <v>37</v>
      </c>
      <c r="B39" s="23" t="s">
        <v>122</v>
      </c>
      <c r="C39" s="9" t="s">
        <v>123</v>
      </c>
      <c r="D39" s="5" t="s">
        <v>119</v>
      </c>
      <c r="E39" s="6">
        <v>1</v>
      </c>
      <c r="F39" s="7">
        <v>28</v>
      </c>
      <c r="G39" s="8">
        <f t="shared" si="0"/>
        <v>28</v>
      </c>
      <c r="H39" s="9"/>
      <c r="I39" t="s">
        <v>52</v>
      </c>
    </row>
    <row r="40" spans="1:9" ht="12" customHeight="1">
      <c r="A40" s="3">
        <v>38</v>
      </c>
      <c r="B40" s="23" t="s">
        <v>124</v>
      </c>
      <c r="C40" s="9" t="s">
        <v>124</v>
      </c>
      <c r="D40" s="5" t="s">
        <v>88</v>
      </c>
      <c r="E40" s="6">
        <v>20</v>
      </c>
      <c r="F40" s="7">
        <v>10</v>
      </c>
      <c r="G40" s="8">
        <f t="shared" si="0"/>
        <v>200</v>
      </c>
      <c r="H40" s="9"/>
      <c r="I40" t="s">
        <v>44</v>
      </c>
    </row>
    <row r="41" spans="1:9" ht="12" customHeight="1">
      <c r="A41" s="3">
        <v>39</v>
      </c>
      <c r="B41" s="22" t="s">
        <v>125</v>
      </c>
      <c r="C41" s="9" t="s">
        <v>126</v>
      </c>
      <c r="D41" s="62" t="s">
        <v>119</v>
      </c>
      <c r="E41" s="18">
        <v>29</v>
      </c>
      <c r="F41" s="19">
        <v>9.66</v>
      </c>
      <c r="G41" s="8">
        <f t="shared" si="0"/>
        <v>280.14</v>
      </c>
      <c r="H41" s="9"/>
      <c r="I41" t="s">
        <v>52</v>
      </c>
    </row>
    <row r="42" spans="1:9" ht="12" customHeight="1">
      <c r="A42" s="3">
        <v>40</v>
      </c>
      <c r="B42" s="29" t="s">
        <v>127</v>
      </c>
      <c r="C42" s="9" t="s">
        <v>128</v>
      </c>
      <c r="D42" s="62" t="s">
        <v>129</v>
      </c>
      <c r="E42" s="18">
        <v>205</v>
      </c>
      <c r="F42" s="19">
        <v>4.5</v>
      </c>
      <c r="G42" s="8">
        <f t="shared" si="0"/>
        <v>922.5</v>
      </c>
      <c r="H42" s="9"/>
      <c r="I42" t="s">
        <v>44</v>
      </c>
    </row>
    <row r="43" spans="1:9" ht="12" customHeight="1">
      <c r="A43" s="3">
        <v>41</v>
      </c>
      <c r="B43" s="23" t="s">
        <v>130</v>
      </c>
      <c r="C43" s="9" t="s">
        <v>130</v>
      </c>
      <c r="D43" s="5" t="s">
        <v>56</v>
      </c>
      <c r="E43" s="6">
        <v>25</v>
      </c>
      <c r="F43" s="7">
        <v>6</v>
      </c>
      <c r="G43" s="8">
        <f t="shared" si="0"/>
        <v>150</v>
      </c>
      <c r="H43" s="9"/>
      <c r="I43" t="s">
        <v>52</v>
      </c>
    </row>
    <row r="44" spans="1:8" ht="24.75" customHeight="1">
      <c r="A44" s="88" t="s">
        <v>131</v>
      </c>
      <c r="B44" s="89"/>
      <c r="C44" s="90"/>
      <c r="D44" s="90"/>
      <c r="E44" s="90"/>
      <c r="F44" s="91"/>
      <c r="G44" s="63">
        <f>SUM(G3:G43)</f>
        <v>44017.270000000004</v>
      </c>
      <c r="H44" s="64"/>
    </row>
    <row r="45" spans="1:9" ht="15" customHeight="1">
      <c r="A45" s="3">
        <v>42</v>
      </c>
      <c r="B45" s="4" t="s">
        <v>132</v>
      </c>
      <c r="C45" s="5" t="s">
        <v>133</v>
      </c>
      <c r="D45" s="5" t="s">
        <v>56</v>
      </c>
      <c r="E45" s="6">
        <v>105</v>
      </c>
      <c r="F45" s="7">
        <v>30</v>
      </c>
      <c r="G45" s="8">
        <f>E45*F45</f>
        <v>3150</v>
      </c>
      <c r="H45" s="9" t="s">
        <v>134</v>
      </c>
      <c r="I45" t="s">
        <v>65</v>
      </c>
    </row>
    <row r="46" spans="1:9" ht="15" customHeight="1">
      <c r="A46" s="3">
        <v>43</v>
      </c>
      <c r="B46" s="4" t="s">
        <v>135</v>
      </c>
      <c r="C46" s="5" t="s">
        <v>133</v>
      </c>
      <c r="D46" s="5" t="s">
        <v>56</v>
      </c>
      <c r="E46" s="6">
        <v>63</v>
      </c>
      <c r="F46" s="7">
        <v>150</v>
      </c>
      <c r="G46" s="8">
        <f aca="true" t="shared" si="1" ref="G46:G51">E46*F46</f>
        <v>9450</v>
      </c>
      <c r="H46" s="9" t="s">
        <v>134</v>
      </c>
      <c r="I46" t="s">
        <v>65</v>
      </c>
    </row>
    <row r="47" spans="1:9" ht="15" customHeight="1">
      <c r="A47" s="3">
        <v>44</v>
      </c>
      <c r="B47" s="4" t="s">
        <v>136</v>
      </c>
      <c r="C47" s="5" t="s">
        <v>137</v>
      </c>
      <c r="D47" s="5" t="s">
        <v>56</v>
      </c>
      <c r="E47" s="6">
        <v>110</v>
      </c>
      <c r="F47" s="7">
        <v>160</v>
      </c>
      <c r="G47" s="8">
        <f t="shared" si="1"/>
        <v>17600</v>
      </c>
      <c r="H47" s="9" t="s">
        <v>134</v>
      </c>
      <c r="I47" t="s">
        <v>65</v>
      </c>
    </row>
    <row r="48" spans="1:9" ht="15" customHeight="1">
      <c r="A48" s="3">
        <v>45</v>
      </c>
      <c r="B48" s="4" t="s">
        <v>138</v>
      </c>
      <c r="C48" s="5" t="s">
        <v>137</v>
      </c>
      <c r="D48" s="5" t="s">
        <v>56</v>
      </c>
      <c r="E48" s="6">
        <v>103</v>
      </c>
      <c r="F48" s="7">
        <v>190</v>
      </c>
      <c r="G48" s="8">
        <f t="shared" si="1"/>
        <v>19570</v>
      </c>
      <c r="H48" s="9" t="s">
        <v>134</v>
      </c>
      <c r="I48" t="s">
        <v>65</v>
      </c>
    </row>
    <row r="49" spans="1:9" ht="15" customHeight="1">
      <c r="A49" s="3">
        <v>46</v>
      </c>
      <c r="B49" s="4" t="s">
        <v>139</v>
      </c>
      <c r="C49" s="5" t="s">
        <v>133</v>
      </c>
      <c r="D49" s="5" t="s">
        <v>56</v>
      </c>
      <c r="E49" s="6">
        <v>8</v>
      </c>
      <c r="F49" s="7">
        <v>90</v>
      </c>
      <c r="G49" s="8">
        <f t="shared" si="1"/>
        <v>720</v>
      </c>
      <c r="H49" s="9" t="s">
        <v>134</v>
      </c>
      <c r="I49" t="s">
        <v>65</v>
      </c>
    </row>
    <row r="50" spans="1:9" ht="15" customHeight="1">
      <c r="A50" s="3">
        <v>47</v>
      </c>
      <c r="B50" s="4" t="s">
        <v>140</v>
      </c>
      <c r="C50" s="5" t="s">
        <v>141</v>
      </c>
      <c r="D50" s="5" t="s">
        <v>142</v>
      </c>
      <c r="E50" s="6">
        <v>4</v>
      </c>
      <c r="F50" s="7">
        <v>100</v>
      </c>
      <c r="G50" s="8">
        <f t="shared" si="1"/>
        <v>400</v>
      </c>
      <c r="H50" s="9"/>
      <c r="I50" t="s">
        <v>65</v>
      </c>
    </row>
    <row r="51" spans="1:9" ht="15" customHeight="1">
      <c r="A51" s="3">
        <v>48</v>
      </c>
      <c r="B51" s="4" t="s">
        <v>143</v>
      </c>
      <c r="C51" s="5" t="s">
        <v>144</v>
      </c>
      <c r="D51" s="5" t="s">
        <v>51</v>
      </c>
      <c r="E51" s="6">
        <v>1</v>
      </c>
      <c r="F51" s="7">
        <v>500</v>
      </c>
      <c r="G51" s="8">
        <f t="shared" si="1"/>
        <v>500</v>
      </c>
      <c r="H51" s="9"/>
      <c r="I51" t="s">
        <v>145</v>
      </c>
    </row>
    <row r="52" spans="1:8" ht="24.75" customHeight="1">
      <c r="A52" s="88" t="s">
        <v>146</v>
      </c>
      <c r="B52" s="89"/>
      <c r="C52" s="90"/>
      <c r="D52" s="90"/>
      <c r="E52" s="90"/>
      <c r="F52" s="91"/>
      <c r="G52" s="63">
        <f>SUM(G45:G51)</f>
        <v>51390</v>
      </c>
      <c r="H52" s="64"/>
    </row>
    <row r="53" spans="1:9" ht="15" customHeight="1">
      <c r="A53" s="3">
        <v>49</v>
      </c>
      <c r="B53" s="4" t="s">
        <v>147</v>
      </c>
      <c r="C53" s="9" t="s">
        <v>147</v>
      </c>
      <c r="D53" s="5" t="s">
        <v>56</v>
      </c>
      <c r="E53" s="6">
        <v>660</v>
      </c>
      <c r="F53" s="7">
        <v>16</v>
      </c>
      <c r="G53" s="8">
        <f>E53*F53</f>
        <v>10560</v>
      </c>
      <c r="H53" s="9"/>
      <c r="I53" t="s">
        <v>148</v>
      </c>
    </row>
    <row r="54" spans="1:9" ht="15" customHeight="1">
      <c r="A54" s="3">
        <v>50</v>
      </c>
      <c r="B54" s="4" t="s">
        <v>149</v>
      </c>
      <c r="C54" s="9" t="s">
        <v>150</v>
      </c>
      <c r="D54" s="5" t="s">
        <v>151</v>
      </c>
      <c r="E54" s="6">
        <v>225</v>
      </c>
      <c r="F54" s="7">
        <v>15</v>
      </c>
      <c r="G54" s="8">
        <f aca="true" t="shared" si="2" ref="G54:G70">E54*F54</f>
        <v>3375</v>
      </c>
      <c r="H54" s="9"/>
      <c r="I54" t="s">
        <v>148</v>
      </c>
    </row>
    <row r="55" spans="1:9" ht="15" customHeight="1">
      <c r="A55" s="3">
        <v>51</v>
      </c>
      <c r="B55" s="4" t="s">
        <v>152</v>
      </c>
      <c r="C55" s="9" t="s">
        <v>153</v>
      </c>
      <c r="D55" s="5" t="s">
        <v>56</v>
      </c>
      <c r="E55" s="6">
        <v>165</v>
      </c>
      <c r="F55" s="7">
        <v>8</v>
      </c>
      <c r="G55" s="8">
        <f t="shared" si="2"/>
        <v>1320</v>
      </c>
      <c r="H55" s="9"/>
      <c r="I55" t="s">
        <v>148</v>
      </c>
    </row>
    <row r="56" spans="1:9" ht="15" customHeight="1">
      <c r="A56" s="3">
        <v>52</v>
      </c>
      <c r="B56" s="4" t="s">
        <v>154</v>
      </c>
      <c r="C56" s="61">
        <v>200</v>
      </c>
      <c r="D56" s="5" t="s">
        <v>113</v>
      </c>
      <c r="E56" s="6">
        <v>26</v>
      </c>
      <c r="F56" s="7">
        <v>19</v>
      </c>
      <c r="G56" s="8">
        <f t="shared" si="2"/>
        <v>494</v>
      </c>
      <c r="H56" s="9"/>
      <c r="I56" t="s">
        <v>44</v>
      </c>
    </row>
    <row r="57" spans="1:9" ht="15" customHeight="1">
      <c r="A57" s="3">
        <v>53</v>
      </c>
      <c r="B57" s="4" t="s">
        <v>155</v>
      </c>
      <c r="C57" s="9" t="s">
        <v>156</v>
      </c>
      <c r="D57" s="5" t="s">
        <v>113</v>
      </c>
      <c r="E57" s="6">
        <v>3</v>
      </c>
      <c r="F57" s="7">
        <v>50</v>
      </c>
      <c r="G57" s="8">
        <f t="shared" si="2"/>
        <v>150</v>
      </c>
      <c r="H57" s="9"/>
      <c r="I57" t="s">
        <v>44</v>
      </c>
    </row>
    <row r="58" spans="1:9" ht="15" customHeight="1">
      <c r="A58" s="3">
        <v>54</v>
      </c>
      <c r="B58" s="4" t="s">
        <v>157</v>
      </c>
      <c r="C58" s="65">
        <v>162</v>
      </c>
      <c r="D58" s="5" t="s">
        <v>56</v>
      </c>
      <c r="E58" s="6">
        <v>34</v>
      </c>
      <c r="F58" s="7">
        <v>35</v>
      </c>
      <c r="G58" s="8">
        <f t="shared" si="2"/>
        <v>1190</v>
      </c>
      <c r="H58" s="9"/>
      <c r="I58" t="s">
        <v>44</v>
      </c>
    </row>
    <row r="59" spans="1:9" ht="15" customHeight="1">
      <c r="A59" s="3">
        <v>55</v>
      </c>
      <c r="B59" s="4" t="s">
        <v>158</v>
      </c>
      <c r="C59" s="9" t="s">
        <v>158</v>
      </c>
      <c r="D59" s="5" t="s">
        <v>113</v>
      </c>
      <c r="E59" s="6">
        <v>55</v>
      </c>
      <c r="F59" s="7">
        <v>20</v>
      </c>
      <c r="G59" s="8">
        <f t="shared" si="2"/>
        <v>1100</v>
      </c>
      <c r="H59" s="9"/>
      <c r="I59" t="s">
        <v>148</v>
      </c>
    </row>
    <row r="60" spans="1:9" ht="15" customHeight="1">
      <c r="A60" s="3">
        <v>56</v>
      </c>
      <c r="B60" s="4" t="s">
        <v>159</v>
      </c>
      <c r="C60" s="9" t="s">
        <v>159</v>
      </c>
      <c r="D60" s="5" t="s">
        <v>113</v>
      </c>
      <c r="E60" s="6">
        <v>980</v>
      </c>
      <c r="F60" s="7">
        <v>16</v>
      </c>
      <c r="G60" s="8">
        <f t="shared" si="2"/>
        <v>15680</v>
      </c>
      <c r="H60" s="9"/>
      <c r="I60" t="s">
        <v>148</v>
      </c>
    </row>
    <row r="61" spans="1:9" ht="15" customHeight="1">
      <c r="A61" s="3">
        <v>57</v>
      </c>
      <c r="B61" s="4" t="s">
        <v>160</v>
      </c>
      <c r="C61" s="9" t="s">
        <v>161</v>
      </c>
      <c r="D61" s="5" t="s">
        <v>161</v>
      </c>
      <c r="E61" s="6">
        <v>93</v>
      </c>
      <c r="F61" s="7">
        <v>35</v>
      </c>
      <c r="G61" s="8">
        <f t="shared" si="2"/>
        <v>3255</v>
      </c>
      <c r="H61" s="9"/>
      <c r="I61" t="s">
        <v>162</v>
      </c>
    </row>
    <row r="62" spans="1:9" ht="15" customHeight="1">
      <c r="A62" s="3">
        <v>58</v>
      </c>
      <c r="B62" s="4" t="s">
        <v>163</v>
      </c>
      <c r="C62" s="61" t="s">
        <v>164</v>
      </c>
      <c r="D62" s="5" t="s">
        <v>68</v>
      </c>
      <c r="E62" s="6">
        <v>275</v>
      </c>
      <c r="F62" s="7">
        <v>3.5</v>
      </c>
      <c r="G62" s="8">
        <f t="shared" si="2"/>
        <v>962.5</v>
      </c>
      <c r="H62" s="9"/>
      <c r="I62" t="s">
        <v>162</v>
      </c>
    </row>
    <row r="63" spans="1:9" ht="15" customHeight="1">
      <c r="A63" s="3">
        <v>59</v>
      </c>
      <c r="B63" s="4" t="s">
        <v>165</v>
      </c>
      <c r="C63" s="9" t="s">
        <v>166</v>
      </c>
      <c r="D63" s="5" t="s">
        <v>167</v>
      </c>
      <c r="E63" s="6">
        <v>90</v>
      </c>
      <c r="F63" s="7">
        <v>18</v>
      </c>
      <c r="G63" s="8">
        <f t="shared" si="2"/>
        <v>1620</v>
      </c>
      <c r="H63" s="9"/>
      <c r="I63" t="s">
        <v>162</v>
      </c>
    </row>
    <row r="64" spans="1:9" ht="15" customHeight="1">
      <c r="A64" s="3">
        <v>60</v>
      </c>
      <c r="B64" s="4" t="s">
        <v>168</v>
      </c>
      <c r="C64" s="9" t="s">
        <v>169</v>
      </c>
      <c r="D64" s="5" t="s">
        <v>170</v>
      </c>
      <c r="E64" s="6">
        <v>240</v>
      </c>
      <c r="F64" s="7">
        <v>2.5</v>
      </c>
      <c r="G64" s="8">
        <f t="shared" si="2"/>
        <v>600</v>
      </c>
      <c r="H64" s="9"/>
      <c r="I64" t="s">
        <v>44</v>
      </c>
    </row>
    <row r="65" spans="1:9" ht="15" customHeight="1">
      <c r="A65" s="3">
        <v>61</v>
      </c>
      <c r="B65" s="4" t="s">
        <v>171</v>
      </c>
      <c r="C65" s="9" t="s">
        <v>171</v>
      </c>
      <c r="D65" s="5" t="s">
        <v>56</v>
      </c>
      <c r="E65" s="6">
        <v>125</v>
      </c>
      <c r="F65" s="7">
        <v>5</v>
      </c>
      <c r="G65" s="8">
        <f t="shared" si="2"/>
        <v>625</v>
      </c>
      <c r="H65" s="9"/>
      <c r="I65" t="s">
        <v>148</v>
      </c>
    </row>
    <row r="66" spans="1:9" ht="15" customHeight="1">
      <c r="A66" s="3">
        <v>62</v>
      </c>
      <c r="B66" s="4" t="s">
        <v>172</v>
      </c>
      <c r="C66" s="9" t="s">
        <v>172</v>
      </c>
      <c r="D66" s="5" t="s">
        <v>56</v>
      </c>
      <c r="E66" s="6">
        <v>95</v>
      </c>
      <c r="F66" s="7">
        <v>5</v>
      </c>
      <c r="G66" s="8">
        <f t="shared" si="2"/>
        <v>475</v>
      </c>
      <c r="H66" s="9"/>
      <c r="I66" t="s">
        <v>148</v>
      </c>
    </row>
    <row r="67" spans="1:9" ht="15" customHeight="1">
      <c r="A67" s="3">
        <v>63</v>
      </c>
      <c r="B67" s="16" t="s">
        <v>173</v>
      </c>
      <c r="C67" s="9" t="s">
        <v>174</v>
      </c>
      <c r="D67" s="62" t="s">
        <v>88</v>
      </c>
      <c r="E67" s="18">
        <v>250</v>
      </c>
      <c r="F67" s="19">
        <v>6.84</v>
      </c>
      <c r="G67" s="8">
        <f t="shared" si="2"/>
        <v>1710</v>
      </c>
      <c r="H67" s="9"/>
      <c r="I67" t="s">
        <v>148</v>
      </c>
    </row>
    <row r="68" spans="1:9" ht="15" customHeight="1">
      <c r="A68" s="3">
        <v>64</v>
      </c>
      <c r="B68" s="4" t="s">
        <v>175</v>
      </c>
      <c r="C68" s="9" t="s">
        <v>175</v>
      </c>
      <c r="D68" s="5" t="s">
        <v>170</v>
      </c>
      <c r="E68" s="6">
        <v>35</v>
      </c>
      <c r="F68" s="7">
        <v>35</v>
      </c>
      <c r="G68" s="8">
        <f t="shared" si="2"/>
        <v>1225</v>
      </c>
      <c r="H68" s="9"/>
      <c r="I68" t="s">
        <v>44</v>
      </c>
    </row>
    <row r="69" spans="1:9" ht="15" customHeight="1">
      <c r="A69" s="3">
        <v>65</v>
      </c>
      <c r="B69" s="4" t="s">
        <v>176</v>
      </c>
      <c r="C69" s="9" t="s">
        <v>177</v>
      </c>
      <c r="D69" s="5" t="s">
        <v>167</v>
      </c>
      <c r="E69" s="6">
        <v>165</v>
      </c>
      <c r="F69" s="7">
        <v>11</v>
      </c>
      <c r="G69" s="8">
        <f t="shared" si="2"/>
        <v>1815</v>
      </c>
      <c r="H69" s="9"/>
      <c r="I69" t="s">
        <v>148</v>
      </c>
    </row>
    <row r="70" spans="1:9" ht="15" customHeight="1">
      <c r="A70" s="3">
        <v>66</v>
      </c>
      <c r="B70" s="4" t="s">
        <v>178</v>
      </c>
      <c r="C70" s="9" t="s">
        <v>179</v>
      </c>
      <c r="D70" s="5" t="s">
        <v>170</v>
      </c>
      <c r="E70" s="6">
        <v>105</v>
      </c>
      <c r="F70" s="7">
        <v>5</v>
      </c>
      <c r="G70" s="8">
        <f t="shared" si="2"/>
        <v>525</v>
      </c>
      <c r="H70" s="9"/>
      <c r="I70" t="s">
        <v>44</v>
      </c>
    </row>
    <row r="71" spans="1:8" ht="24.75" customHeight="1">
      <c r="A71" s="88" t="s">
        <v>180</v>
      </c>
      <c r="B71" s="89"/>
      <c r="C71" s="90"/>
      <c r="D71" s="90"/>
      <c r="E71" s="90"/>
      <c r="F71" s="91"/>
      <c r="G71" s="63">
        <f>SUM(G53:G70)</f>
        <v>46681.5</v>
      </c>
      <c r="H71" s="64"/>
    </row>
    <row r="72" spans="1:9" ht="15" customHeight="1">
      <c r="A72" s="3">
        <v>67</v>
      </c>
      <c r="B72" s="4" t="s">
        <v>181</v>
      </c>
      <c r="C72" s="5" t="s">
        <v>182</v>
      </c>
      <c r="D72" s="5" t="s">
        <v>56</v>
      </c>
      <c r="E72" s="6">
        <v>70</v>
      </c>
      <c r="F72" s="7">
        <v>10</v>
      </c>
      <c r="G72" s="8">
        <f>E72*F72</f>
        <v>700</v>
      </c>
      <c r="H72" s="9"/>
      <c r="I72" t="s">
        <v>183</v>
      </c>
    </row>
    <row r="73" spans="1:9" ht="15" customHeight="1">
      <c r="A73" s="3">
        <v>68</v>
      </c>
      <c r="B73" s="4" t="s">
        <v>184</v>
      </c>
      <c r="C73" s="5" t="s">
        <v>185</v>
      </c>
      <c r="D73" s="5" t="s">
        <v>56</v>
      </c>
      <c r="E73" s="6">
        <v>11</v>
      </c>
      <c r="F73" s="7">
        <v>20</v>
      </c>
      <c r="G73" s="8">
        <f aca="true" t="shared" si="3" ref="G73:G78">E73*F73</f>
        <v>220</v>
      </c>
      <c r="H73" s="9"/>
      <c r="I73" t="s">
        <v>183</v>
      </c>
    </row>
    <row r="74" spans="1:9" ht="15" customHeight="1">
      <c r="A74" s="3">
        <v>69</v>
      </c>
      <c r="B74" s="4" t="s">
        <v>186</v>
      </c>
      <c r="C74" s="5" t="s">
        <v>187</v>
      </c>
      <c r="D74" s="5" t="s">
        <v>56</v>
      </c>
      <c r="E74" s="6">
        <v>33</v>
      </c>
      <c r="F74" s="7">
        <v>35</v>
      </c>
      <c r="G74" s="8">
        <f t="shared" si="3"/>
        <v>1155</v>
      </c>
      <c r="H74" s="9"/>
      <c r="I74" t="s">
        <v>188</v>
      </c>
    </row>
    <row r="75" spans="1:9" ht="15" customHeight="1">
      <c r="A75" s="3">
        <v>70</v>
      </c>
      <c r="B75" s="4" t="s">
        <v>189</v>
      </c>
      <c r="C75" s="5" t="s">
        <v>190</v>
      </c>
      <c r="D75" s="5" t="s">
        <v>56</v>
      </c>
      <c r="E75" s="6">
        <v>60</v>
      </c>
      <c r="F75" s="7">
        <v>38</v>
      </c>
      <c r="G75" s="8">
        <f t="shared" si="3"/>
        <v>2280</v>
      </c>
      <c r="H75" s="9"/>
      <c r="I75" t="s">
        <v>191</v>
      </c>
    </row>
    <row r="76" spans="1:9" ht="15" customHeight="1">
      <c r="A76" s="3">
        <v>71</v>
      </c>
      <c r="B76" s="16" t="s">
        <v>192</v>
      </c>
      <c r="C76" s="17" t="s">
        <v>193</v>
      </c>
      <c r="D76" s="62" t="s">
        <v>56</v>
      </c>
      <c r="E76" s="18">
        <v>315</v>
      </c>
      <c r="F76" s="19">
        <v>5.26190476190476</v>
      </c>
      <c r="G76" s="8">
        <f t="shared" si="3"/>
        <v>1657.4999999999993</v>
      </c>
      <c r="H76" s="17"/>
      <c r="I76" t="s">
        <v>194</v>
      </c>
    </row>
    <row r="77" spans="1:9" ht="15" customHeight="1">
      <c r="A77" s="3">
        <v>72</v>
      </c>
      <c r="B77" s="4" t="s">
        <v>195</v>
      </c>
      <c r="C77" s="5" t="s">
        <v>196</v>
      </c>
      <c r="D77" s="5" t="s">
        <v>88</v>
      </c>
      <c r="E77" s="6">
        <v>2</v>
      </c>
      <c r="F77" s="7">
        <v>400</v>
      </c>
      <c r="G77" s="8">
        <f t="shared" si="3"/>
        <v>800</v>
      </c>
      <c r="H77" s="9"/>
      <c r="I77" t="s">
        <v>197</v>
      </c>
    </row>
    <row r="78" spans="1:9" ht="15" customHeight="1">
      <c r="A78" s="3">
        <v>73</v>
      </c>
      <c r="B78" s="4" t="s">
        <v>198</v>
      </c>
      <c r="C78" s="5" t="s">
        <v>199</v>
      </c>
      <c r="D78" s="5" t="s">
        <v>56</v>
      </c>
      <c r="E78" s="6">
        <v>185</v>
      </c>
      <c r="F78" s="7">
        <v>10</v>
      </c>
      <c r="G78" s="8">
        <f t="shared" si="3"/>
        <v>1850</v>
      </c>
      <c r="H78" s="9"/>
      <c r="I78" t="s">
        <v>191</v>
      </c>
    </row>
    <row r="79" spans="1:8" ht="24.75" customHeight="1">
      <c r="A79" s="88" t="s">
        <v>200</v>
      </c>
      <c r="B79" s="89"/>
      <c r="C79" s="90"/>
      <c r="D79" s="90"/>
      <c r="E79" s="90"/>
      <c r="F79" s="91"/>
      <c r="G79" s="63">
        <f>SUM(G72:G78)</f>
        <v>8662.5</v>
      </c>
      <c r="H79" s="64"/>
    </row>
    <row r="80" spans="1:8" ht="21" customHeight="1">
      <c r="A80" s="92" t="s">
        <v>201</v>
      </c>
      <c r="B80" s="93"/>
      <c r="C80" s="92"/>
      <c r="D80" s="92"/>
      <c r="E80" s="92"/>
      <c r="F80" s="92"/>
      <c r="G80" s="63">
        <f>SUM(G44,G52,G71,G79)</f>
        <v>150751.27000000002</v>
      </c>
      <c r="H80" s="26"/>
    </row>
  </sheetData>
  <sheetProtection/>
  <autoFilter ref="A2:I80"/>
  <mergeCells count="6">
    <mergeCell ref="A1:H1"/>
    <mergeCell ref="A44:F44"/>
    <mergeCell ref="A52:F52"/>
    <mergeCell ref="A71:F71"/>
    <mergeCell ref="A79:F79"/>
    <mergeCell ref="A80:F80"/>
  </mergeCells>
  <printOptions/>
  <pageMargins left="0.75" right="0.75" top="0.41" bottom="0.21" header="0.51" footer="0.51"/>
  <pageSetup horizontalDpi="600" verticalDpi="600" orientation="landscape" paperSize="9" scale="89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view="pageBreakPreview" zoomScaleSheetLayoutView="100" zoomScalePageLayoutView="0" workbookViewId="0" topLeftCell="A1">
      <selection activeCell="H9" sqref="H9:K10"/>
    </sheetView>
  </sheetViews>
  <sheetFormatPr defaultColWidth="9.00390625" defaultRowHeight="14.25"/>
  <cols>
    <col min="1" max="1" width="6.50390625" style="0" customWidth="1"/>
    <col min="2" max="2" width="23.25390625" style="0" customWidth="1"/>
    <col min="3" max="3" width="19.875" style="0" customWidth="1"/>
    <col min="4" max="4" width="8.25390625" style="0" customWidth="1"/>
    <col min="5" max="5" width="13.75390625" style="0" customWidth="1"/>
    <col min="6" max="6" width="9.125" style="0" customWidth="1"/>
    <col min="7" max="7" width="13.625" style="0" customWidth="1"/>
    <col min="8" max="8" width="7.375" style="0" customWidth="1"/>
    <col min="9" max="10" width="21.25390625" style="0" customWidth="1"/>
    <col min="11" max="11" width="25.125" style="0" customWidth="1"/>
    <col min="12" max="12" width="13.25390625" style="0" customWidth="1"/>
    <col min="13" max="13" width="10.375" style="0" customWidth="1"/>
  </cols>
  <sheetData>
    <row r="1" spans="1:13" ht="19.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53"/>
      <c r="M1" s="53"/>
    </row>
    <row r="2" spans="1:13" ht="28.5" customHeight="1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54"/>
      <c r="M2" s="54"/>
    </row>
    <row r="3" spans="1:13" s="45" customFormat="1" ht="19.5" customHeight="1">
      <c r="A3" s="85" t="s">
        <v>202</v>
      </c>
      <c r="B3" s="85"/>
      <c r="C3" s="85"/>
      <c r="D3" s="85"/>
      <c r="E3" s="85"/>
      <c r="F3" s="86" t="s">
        <v>203</v>
      </c>
      <c r="G3" s="86"/>
      <c r="H3" s="86"/>
      <c r="I3" s="86" t="s">
        <v>204</v>
      </c>
      <c r="J3" s="86"/>
      <c r="K3" s="55" t="s">
        <v>5</v>
      </c>
      <c r="L3" s="55"/>
      <c r="M3" s="46"/>
    </row>
    <row r="4" spans="1:13" s="30" customFormat="1" ht="19.5" customHeight="1">
      <c r="A4" s="74" t="s">
        <v>6</v>
      </c>
      <c r="B4" s="74" t="s">
        <v>7</v>
      </c>
      <c r="C4" s="74" t="s">
        <v>8</v>
      </c>
      <c r="D4" s="74" t="s">
        <v>9</v>
      </c>
      <c r="E4" s="74" t="s">
        <v>10</v>
      </c>
      <c r="F4" s="74"/>
      <c r="G4" s="74"/>
      <c r="H4" s="74"/>
      <c r="I4" s="74" t="s">
        <v>11</v>
      </c>
      <c r="J4" s="74" t="s">
        <v>12</v>
      </c>
      <c r="K4" s="74" t="s">
        <v>13</v>
      </c>
      <c r="L4" s="56"/>
      <c r="M4" s="57"/>
    </row>
    <row r="5" spans="1:13" s="30" customFormat="1" ht="39.75" customHeight="1">
      <c r="A5" s="74"/>
      <c r="B5" s="74"/>
      <c r="C5" s="74"/>
      <c r="D5" s="74"/>
      <c r="E5" s="47" t="s">
        <v>14</v>
      </c>
      <c r="F5" s="47" t="s">
        <v>15</v>
      </c>
      <c r="G5" s="47" t="s">
        <v>16</v>
      </c>
      <c r="H5" s="47" t="s">
        <v>17</v>
      </c>
      <c r="I5" s="75"/>
      <c r="J5" s="75"/>
      <c r="K5" s="74"/>
      <c r="L5" s="56"/>
      <c r="M5" s="57"/>
    </row>
    <row r="6" spans="1:12" ht="25.5" customHeight="1">
      <c r="A6" s="27">
        <v>1</v>
      </c>
      <c r="B6" s="48" t="s">
        <v>205</v>
      </c>
      <c r="C6" s="27" t="s">
        <v>19</v>
      </c>
      <c r="D6" s="27" t="s">
        <v>20</v>
      </c>
      <c r="E6" s="49">
        <v>1.4375</v>
      </c>
      <c r="F6" s="49"/>
      <c r="G6" s="50" t="s">
        <v>21</v>
      </c>
      <c r="H6" s="27"/>
      <c r="I6" s="48" t="s">
        <v>22</v>
      </c>
      <c r="J6" s="48" t="s">
        <v>23</v>
      </c>
      <c r="K6" s="27"/>
      <c r="L6" s="58"/>
    </row>
    <row r="7" spans="1:12" ht="25.5" customHeight="1">
      <c r="A7" s="27">
        <v>2</v>
      </c>
      <c r="B7" s="48" t="s">
        <v>206</v>
      </c>
      <c r="C7" s="27" t="s">
        <v>19</v>
      </c>
      <c r="D7" s="27" t="s">
        <v>20</v>
      </c>
      <c r="E7" s="51">
        <v>0.4625</v>
      </c>
      <c r="F7" s="51"/>
      <c r="G7" s="50" t="s">
        <v>21</v>
      </c>
      <c r="H7" s="27"/>
      <c r="I7" s="48" t="s">
        <v>22</v>
      </c>
      <c r="J7" s="48" t="s">
        <v>23</v>
      </c>
      <c r="K7" s="27"/>
      <c r="L7" s="59"/>
    </row>
    <row r="8" spans="1:12" ht="25.5" customHeight="1">
      <c r="A8" s="27">
        <v>3</v>
      </c>
      <c r="B8" s="48" t="s">
        <v>207</v>
      </c>
      <c r="C8" s="27" t="s">
        <v>19</v>
      </c>
      <c r="D8" s="27" t="s">
        <v>20</v>
      </c>
      <c r="E8" s="51">
        <v>0.32</v>
      </c>
      <c r="F8" s="51"/>
      <c r="G8" s="50" t="s">
        <v>21</v>
      </c>
      <c r="H8" s="27"/>
      <c r="I8" s="48" t="s">
        <v>22</v>
      </c>
      <c r="J8" s="48" t="s">
        <v>23</v>
      </c>
      <c r="K8" s="27"/>
      <c r="L8" s="58"/>
    </row>
    <row r="9" spans="1:12" ht="51.75" customHeight="1">
      <c r="A9" s="76" t="s">
        <v>27</v>
      </c>
      <c r="B9" s="77"/>
      <c r="C9" s="77"/>
      <c r="D9" s="76" t="s">
        <v>28</v>
      </c>
      <c r="E9" s="77"/>
      <c r="F9" s="77"/>
      <c r="G9" s="80"/>
      <c r="H9" s="69" t="s">
        <v>29</v>
      </c>
      <c r="I9" s="69"/>
      <c r="J9" s="69"/>
      <c r="K9" s="70"/>
      <c r="L9" s="60"/>
    </row>
    <row r="10" spans="1:12" ht="87" customHeight="1">
      <c r="A10" s="78"/>
      <c r="B10" s="79"/>
      <c r="C10" s="79"/>
      <c r="D10" s="78"/>
      <c r="E10" s="79"/>
      <c r="F10" s="79"/>
      <c r="G10" s="81"/>
      <c r="H10" s="71"/>
      <c r="I10" s="71"/>
      <c r="J10" s="71"/>
      <c r="K10" s="72"/>
      <c r="L10" s="60"/>
    </row>
    <row r="11" spans="1:12" ht="121.5" customHeight="1">
      <c r="A11" s="73" t="s">
        <v>30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52"/>
    </row>
  </sheetData>
  <sheetProtection/>
  <mergeCells count="17">
    <mergeCell ref="D9:G10"/>
    <mergeCell ref="A1:K1"/>
    <mergeCell ref="A2:K2"/>
    <mergeCell ref="A3:E3"/>
    <mergeCell ref="F3:H3"/>
    <mergeCell ref="I3:J3"/>
    <mergeCell ref="E4:H4"/>
    <mergeCell ref="H9:K10"/>
    <mergeCell ref="A11:K11"/>
    <mergeCell ref="A4:A5"/>
    <mergeCell ref="B4:B5"/>
    <mergeCell ref="C4:C5"/>
    <mergeCell ref="D4:D5"/>
    <mergeCell ref="I4:I5"/>
    <mergeCell ref="J4:J5"/>
    <mergeCell ref="K4:K5"/>
    <mergeCell ref="A9:C10"/>
  </mergeCells>
  <printOptions/>
  <pageMargins left="0.75" right="0.75" top="1" bottom="1" header="0.51" footer="0.51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1">
      <selection activeCell="H13" sqref="H13:H18"/>
    </sheetView>
  </sheetViews>
  <sheetFormatPr defaultColWidth="9.00390625" defaultRowHeight="14.25"/>
  <cols>
    <col min="1" max="1" width="6.00390625" style="0" bestFit="1" customWidth="1"/>
    <col min="2" max="2" width="21.875" style="0" customWidth="1"/>
    <col min="3" max="3" width="23.375" style="0" customWidth="1"/>
    <col min="4" max="5" width="8.50390625" style="0" customWidth="1"/>
    <col min="6" max="6" width="9.75390625" style="0" customWidth="1"/>
    <col min="7" max="7" width="12.875" style="0" customWidth="1"/>
    <col min="8" max="8" width="25.50390625" style="0" customWidth="1"/>
  </cols>
  <sheetData>
    <row r="1" spans="1:8" ht="27">
      <c r="A1" s="87" t="s">
        <v>31</v>
      </c>
      <c r="B1" s="87"/>
      <c r="C1" s="87"/>
      <c r="D1" s="87"/>
      <c r="E1" s="87"/>
      <c r="F1" s="87"/>
      <c r="G1" s="87"/>
      <c r="H1" s="87"/>
    </row>
    <row r="2" spans="1:8" ht="20.25">
      <c r="A2" s="31" t="s">
        <v>6</v>
      </c>
      <c r="B2" s="32"/>
      <c r="C2" s="31" t="s">
        <v>32</v>
      </c>
      <c r="D2" s="31" t="s">
        <v>34</v>
      </c>
      <c r="E2" s="31" t="s">
        <v>33</v>
      </c>
      <c r="F2" s="31" t="s">
        <v>35</v>
      </c>
      <c r="G2" s="31" t="s">
        <v>36</v>
      </c>
      <c r="H2" s="31" t="s">
        <v>13</v>
      </c>
    </row>
    <row r="3" spans="1:8" ht="19.5" customHeight="1">
      <c r="A3" s="33">
        <v>1</v>
      </c>
      <c r="B3" s="34" t="s">
        <v>208</v>
      </c>
      <c r="C3" s="35" t="s">
        <v>209</v>
      </c>
      <c r="D3" s="36">
        <v>20</v>
      </c>
      <c r="E3" s="35" t="s">
        <v>56</v>
      </c>
      <c r="F3" s="37">
        <v>59</v>
      </c>
      <c r="G3" s="37">
        <f>D3*F3</f>
        <v>1180</v>
      </c>
      <c r="H3" s="38" t="s">
        <v>210</v>
      </c>
    </row>
    <row r="4" spans="1:8" ht="19.5" customHeight="1">
      <c r="A4" s="33">
        <v>2</v>
      </c>
      <c r="B4" s="34" t="s">
        <v>211</v>
      </c>
      <c r="C4" s="35" t="s">
        <v>212</v>
      </c>
      <c r="D4" s="36">
        <v>25</v>
      </c>
      <c r="E4" s="35" t="s">
        <v>56</v>
      </c>
      <c r="F4" s="37">
        <v>45</v>
      </c>
      <c r="G4" s="37">
        <f aca="true" t="shared" si="0" ref="G4:G11">D4*F4</f>
        <v>1125</v>
      </c>
      <c r="H4" s="38" t="s">
        <v>213</v>
      </c>
    </row>
    <row r="5" spans="1:8" ht="19.5" customHeight="1">
      <c r="A5" s="33">
        <v>3</v>
      </c>
      <c r="B5" s="34" t="s">
        <v>214</v>
      </c>
      <c r="C5" s="35" t="s">
        <v>215</v>
      </c>
      <c r="D5" s="36">
        <v>42</v>
      </c>
      <c r="E5" s="35" t="s">
        <v>56</v>
      </c>
      <c r="F5" s="37">
        <v>55</v>
      </c>
      <c r="G5" s="37">
        <f t="shared" si="0"/>
        <v>2310</v>
      </c>
      <c r="H5" s="38" t="s">
        <v>213</v>
      </c>
    </row>
    <row r="6" spans="1:8" ht="19.5" customHeight="1">
      <c r="A6" s="33">
        <v>4</v>
      </c>
      <c r="B6" s="34" t="s">
        <v>216</v>
      </c>
      <c r="C6" s="35" t="s">
        <v>217</v>
      </c>
      <c r="D6" s="36">
        <v>21</v>
      </c>
      <c r="E6" s="35" t="s">
        <v>56</v>
      </c>
      <c r="F6" s="37">
        <v>20</v>
      </c>
      <c r="G6" s="37">
        <f t="shared" si="0"/>
        <v>420</v>
      </c>
      <c r="H6" s="38" t="s">
        <v>44</v>
      </c>
    </row>
    <row r="7" spans="1:8" ht="19.5" customHeight="1">
      <c r="A7" s="33">
        <v>5</v>
      </c>
      <c r="B7" s="34" t="s">
        <v>218</v>
      </c>
      <c r="C7" s="35" t="s">
        <v>219</v>
      </c>
      <c r="D7" s="36">
        <v>1</v>
      </c>
      <c r="E7" s="35" t="s">
        <v>56</v>
      </c>
      <c r="F7" s="37">
        <v>800</v>
      </c>
      <c r="G7" s="37">
        <f t="shared" si="0"/>
        <v>800</v>
      </c>
      <c r="H7" s="38" t="s">
        <v>210</v>
      </c>
    </row>
    <row r="8" spans="1:8" ht="19.5" customHeight="1">
      <c r="A8" s="33">
        <v>6</v>
      </c>
      <c r="B8" s="34" t="s">
        <v>220</v>
      </c>
      <c r="C8" s="35" t="s">
        <v>221</v>
      </c>
      <c r="D8" s="36">
        <v>10</v>
      </c>
      <c r="E8" s="35" t="s">
        <v>56</v>
      </c>
      <c r="F8" s="37">
        <v>10</v>
      </c>
      <c r="G8" s="37">
        <f t="shared" si="0"/>
        <v>100</v>
      </c>
      <c r="H8" s="38" t="s">
        <v>44</v>
      </c>
    </row>
    <row r="9" spans="1:8" ht="19.5" customHeight="1">
      <c r="A9" s="33">
        <v>7</v>
      </c>
      <c r="B9" s="34" t="s">
        <v>222</v>
      </c>
      <c r="C9" s="35" t="s">
        <v>223</v>
      </c>
      <c r="D9" s="36">
        <v>750</v>
      </c>
      <c r="E9" s="35" t="s">
        <v>224</v>
      </c>
      <c r="F9" s="37">
        <v>10</v>
      </c>
      <c r="G9" s="37">
        <f t="shared" si="0"/>
        <v>7500</v>
      </c>
      <c r="H9" s="38" t="s">
        <v>210</v>
      </c>
    </row>
    <row r="10" spans="1:8" ht="19.5" customHeight="1">
      <c r="A10" s="33">
        <v>8</v>
      </c>
      <c r="B10" s="34" t="s">
        <v>225</v>
      </c>
      <c r="C10" s="35" t="s">
        <v>226</v>
      </c>
      <c r="D10" s="36">
        <v>5</v>
      </c>
      <c r="E10" s="35" t="s">
        <v>56</v>
      </c>
      <c r="F10" s="37">
        <v>80</v>
      </c>
      <c r="G10" s="37">
        <f t="shared" si="0"/>
        <v>400</v>
      </c>
      <c r="H10" s="38" t="s">
        <v>44</v>
      </c>
    </row>
    <row r="11" spans="1:8" ht="19.5" customHeight="1">
      <c r="A11" s="33">
        <v>9</v>
      </c>
      <c r="B11" s="34" t="s">
        <v>227</v>
      </c>
      <c r="C11" s="35" t="s">
        <v>228</v>
      </c>
      <c r="D11" s="36">
        <v>3</v>
      </c>
      <c r="E11" s="35" t="s">
        <v>56</v>
      </c>
      <c r="F11" s="37">
        <v>180</v>
      </c>
      <c r="G11" s="37">
        <f t="shared" si="0"/>
        <v>540</v>
      </c>
      <c r="H11" s="38" t="s">
        <v>148</v>
      </c>
    </row>
    <row r="12" spans="1:8" s="30" customFormat="1" ht="21.75" customHeight="1">
      <c r="A12" s="94" t="s">
        <v>229</v>
      </c>
      <c r="B12" s="95"/>
      <c r="C12" s="96"/>
      <c r="D12" s="39"/>
      <c r="E12" s="39"/>
      <c r="F12" s="40"/>
      <c r="G12" s="40">
        <f>SUM(G3:G11)</f>
        <v>14375</v>
      </c>
      <c r="H12" s="41"/>
    </row>
    <row r="13" spans="1:8" ht="19.5" customHeight="1">
      <c r="A13" s="33">
        <v>10</v>
      </c>
      <c r="B13" s="34" t="s">
        <v>230</v>
      </c>
      <c r="C13" s="35" t="s">
        <v>230</v>
      </c>
      <c r="D13" s="36">
        <v>17</v>
      </c>
      <c r="E13" s="35" t="s">
        <v>231</v>
      </c>
      <c r="F13" s="37">
        <v>65</v>
      </c>
      <c r="G13" s="37">
        <f>D13*F13</f>
        <v>1105</v>
      </c>
      <c r="H13" s="38" t="s">
        <v>44</v>
      </c>
    </row>
    <row r="14" spans="1:8" ht="19.5" customHeight="1">
      <c r="A14" s="33">
        <v>11</v>
      </c>
      <c r="B14" s="34" t="s">
        <v>232</v>
      </c>
      <c r="C14" s="35" t="s">
        <v>232</v>
      </c>
      <c r="D14" s="36">
        <v>17</v>
      </c>
      <c r="E14" s="35" t="s">
        <v>231</v>
      </c>
      <c r="F14" s="37">
        <v>60</v>
      </c>
      <c r="G14" s="37">
        <f>D14*F14</f>
        <v>1020</v>
      </c>
      <c r="H14" s="38" t="s">
        <v>44</v>
      </c>
    </row>
    <row r="15" spans="1:8" ht="19.5" customHeight="1">
      <c r="A15" s="33">
        <v>12</v>
      </c>
      <c r="B15" s="34" t="s">
        <v>233</v>
      </c>
      <c r="C15" s="35" t="s">
        <v>234</v>
      </c>
      <c r="D15" s="36">
        <v>17</v>
      </c>
      <c r="E15" s="35" t="s">
        <v>231</v>
      </c>
      <c r="F15" s="37">
        <v>112</v>
      </c>
      <c r="G15" s="37">
        <f>D15*F15</f>
        <v>1904</v>
      </c>
      <c r="H15" s="38" t="s">
        <v>235</v>
      </c>
    </row>
    <row r="16" spans="1:8" ht="19.5" customHeight="1">
      <c r="A16" s="33">
        <v>13</v>
      </c>
      <c r="B16" s="34" t="s">
        <v>236</v>
      </c>
      <c r="C16" s="35" t="s">
        <v>236</v>
      </c>
      <c r="D16" s="36">
        <v>17</v>
      </c>
      <c r="E16" s="35" t="s">
        <v>170</v>
      </c>
      <c r="F16" s="37">
        <v>28</v>
      </c>
      <c r="G16" s="37">
        <f>D16*F16</f>
        <v>476</v>
      </c>
      <c r="H16" s="38" t="s">
        <v>44</v>
      </c>
    </row>
    <row r="17" spans="1:8" ht="19.5" customHeight="1">
      <c r="A17" s="33">
        <v>14</v>
      </c>
      <c r="B17" s="34" t="s">
        <v>237</v>
      </c>
      <c r="C17" s="35" t="s">
        <v>237</v>
      </c>
      <c r="D17" s="36">
        <v>3</v>
      </c>
      <c r="E17" s="35" t="s">
        <v>56</v>
      </c>
      <c r="F17" s="37">
        <v>40</v>
      </c>
      <c r="G17" s="37">
        <f>D17*F17</f>
        <v>120</v>
      </c>
      <c r="H17" s="38" t="s">
        <v>44</v>
      </c>
    </row>
    <row r="18" spans="1:8" ht="19.5" customHeight="1">
      <c r="A18" s="94" t="s">
        <v>238</v>
      </c>
      <c r="B18" s="95"/>
      <c r="C18" s="96"/>
      <c r="D18" s="36"/>
      <c r="E18" s="36"/>
      <c r="F18" s="37"/>
      <c r="G18" s="40">
        <f>SUM(G13:G17)</f>
        <v>4625</v>
      </c>
      <c r="H18" s="38"/>
    </row>
    <row r="19" spans="1:8" ht="14.25">
      <c r="A19" s="3">
        <v>15</v>
      </c>
      <c r="B19" s="42" t="s">
        <v>207</v>
      </c>
      <c r="C19" s="43" t="s">
        <v>239</v>
      </c>
      <c r="D19" s="6">
        <v>1</v>
      </c>
      <c r="E19" s="43" t="s">
        <v>151</v>
      </c>
      <c r="F19" s="7">
        <v>3200</v>
      </c>
      <c r="G19" s="44">
        <f>D19*F19</f>
        <v>3200</v>
      </c>
      <c r="H19" s="9" t="s">
        <v>44</v>
      </c>
    </row>
    <row r="20" spans="1:8" s="30" customFormat="1" ht="21.75" customHeight="1">
      <c r="A20" s="94" t="s">
        <v>201</v>
      </c>
      <c r="B20" s="95"/>
      <c r="C20" s="96"/>
      <c r="D20" s="39"/>
      <c r="E20" s="39"/>
      <c r="F20" s="40"/>
      <c r="G20" s="40">
        <f>G19+G18+G12</f>
        <v>22200</v>
      </c>
      <c r="H20" s="41"/>
    </row>
  </sheetData>
  <sheetProtection/>
  <mergeCells count="4">
    <mergeCell ref="A1:H1"/>
    <mergeCell ref="A12:C12"/>
    <mergeCell ref="A18:C18"/>
    <mergeCell ref="A20:C20"/>
  </mergeCells>
  <printOptions/>
  <pageMargins left="0.75" right="0.75" top="1" bottom="1" header="0.51" footer="0.51"/>
  <pageSetup horizontalDpi="600" verticalDpi="600" orientation="landscape" paperSize="9" scale="10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0"/>
  <sheetViews>
    <sheetView zoomScaleSheetLayoutView="100" zoomScalePageLayoutView="0" workbookViewId="0" topLeftCell="A1">
      <selection activeCell="F22" sqref="F22"/>
    </sheetView>
  </sheetViews>
  <sheetFormatPr defaultColWidth="9.00390625" defaultRowHeight="14.25"/>
  <cols>
    <col min="1" max="1" width="5.625" style="0" customWidth="1"/>
    <col min="2" max="2" width="34.125" style="10" customWidth="1"/>
    <col min="3" max="3" width="27.50390625" style="0" customWidth="1"/>
    <col min="4" max="4" width="8.875" style="0" customWidth="1"/>
    <col min="5" max="5" width="10.375" style="0" customWidth="1"/>
    <col min="6" max="6" width="13.875" style="0" customWidth="1"/>
    <col min="7" max="7" width="12.75390625" style="0" customWidth="1"/>
    <col min="8" max="8" width="24.50390625" style="0" customWidth="1"/>
    <col min="9" max="9" width="10.375" style="0" customWidth="1"/>
    <col min="10" max="10" width="9.00390625" style="11" customWidth="1"/>
  </cols>
  <sheetData>
    <row r="1" spans="1:8" ht="27">
      <c r="A1" s="99" t="s">
        <v>31</v>
      </c>
      <c r="B1" s="99"/>
      <c r="C1" s="99"/>
      <c r="D1" s="99"/>
      <c r="E1" s="99"/>
      <c r="F1" s="99"/>
      <c r="G1" s="99"/>
      <c r="H1" s="99"/>
    </row>
    <row r="2" spans="1:10" ht="14.25">
      <c r="A2" s="1" t="s">
        <v>6</v>
      </c>
      <c r="B2" s="2" t="s">
        <v>7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36</v>
      </c>
      <c r="H2" s="1" t="s">
        <v>13</v>
      </c>
      <c r="I2" s="26" t="s">
        <v>37</v>
      </c>
      <c r="J2" s="27"/>
    </row>
    <row r="3" spans="1:10" ht="12" customHeight="1">
      <c r="A3" s="3">
        <v>70</v>
      </c>
      <c r="B3" s="4" t="s">
        <v>189</v>
      </c>
      <c r="C3" s="12" t="s">
        <v>190</v>
      </c>
      <c r="D3" s="12" t="s">
        <v>56</v>
      </c>
      <c r="E3" s="6">
        <v>60</v>
      </c>
      <c r="F3" s="7">
        <v>38</v>
      </c>
      <c r="G3" s="7">
        <f>E3*F3</f>
        <v>2280</v>
      </c>
      <c r="H3" s="9"/>
      <c r="I3" s="26" t="s">
        <v>191</v>
      </c>
      <c r="J3" s="98">
        <v>1</v>
      </c>
    </row>
    <row r="4" spans="1:10" ht="12" customHeight="1">
      <c r="A4" s="3">
        <v>73</v>
      </c>
      <c r="B4" s="4" t="s">
        <v>198</v>
      </c>
      <c r="C4" s="12" t="s">
        <v>199</v>
      </c>
      <c r="D4" s="12" t="s">
        <v>56</v>
      </c>
      <c r="E4" s="6">
        <v>185</v>
      </c>
      <c r="F4" s="7">
        <v>10</v>
      </c>
      <c r="G4" s="7">
        <f>E4*F4</f>
        <v>1850</v>
      </c>
      <c r="H4" s="9"/>
      <c r="I4" s="26" t="s">
        <v>191</v>
      </c>
      <c r="J4" s="98"/>
    </row>
    <row r="5" spans="1:10" ht="21.75" customHeight="1">
      <c r="A5" s="97" t="s">
        <v>240</v>
      </c>
      <c r="B5" s="97"/>
      <c r="C5" s="97"/>
      <c r="D5" s="97"/>
      <c r="E5" s="7">
        <v>4130</v>
      </c>
      <c r="F5" s="13">
        <f>ROUND(AVERAGE(F3:F4),0)</f>
        <v>24</v>
      </c>
      <c r="G5" s="14">
        <f>SUM(G3:G4)</f>
        <v>4130</v>
      </c>
      <c r="H5" s="9"/>
      <c r="I5" s="26"/>
      <c r="J5" s="27"/>
    </row>
    <row r="6" spans="1:10" ht="12" customHeight="1">
      <c r="A6" s="3">
        <v>71</v>
      </c>
      <c r="B6" s="16" t="s">
        <v>192</v>
      </c>
      <c r="C6" s="17" t="s">
        <v>193</v>
      </c>
      <c r="D6" s="66" t="s">
        <v>56</v>
      </c>
      <c r="E6" s="18">
        <v>315</v>
      </c>
      <c r="F6" s="19">
        <v>5.26190476190476</v>
      </c>
      <c r="G6" s="7">
        <f>E6*F6</f>
        <v>1657.4999999999993</v>
      </c>
      <c r="H6" s="17"/>
      <c r="I6" s="26" t="s">
        <v>194</v>
      </c>
      <c r="J6" s="27">
        <v>2</v>
      </c>
    </row>
    <row r="7" spans="1:10" ht="21.75" customHeight="1">
      <c r="A7" s="97" t="s">
        <v>240</v>
      </c>
      <c r="B7" s="97"/>
      <c r="C7" s="97"/>
      <c r="D7" s="97"/>
      <c r="E7" s="14">
        <f>SUM(E6:E6)</f>
        <v>315</v>
      </c>
      <c r="F7" s="14"/>
      <c r="G7" s="14">
        <f>SUM(G6:G6)</f>
        <v>1657.4999999999993</v>
      </c>
      <c r="H7" s="9"/>
      <c r="I7" s="26"/>
      <c r="J7" s="27"/>
    </row>
    <row r="8" spans="1:10" ht="12" customHeight="1">
      <c r="A8" s="3">
        <v>69</v>
      </c>
      <c r="B8" s="4" t="s">
        <v>186</v>
      </c>
      <c r="C8" s="12" t="s">
        <v>187</v>
      </c>
      <c r="D8" s="12" t="s">
        <v>56</v>
      </c>
      <c r="E8" s="6">
        <v>33</v>
      </c>
      <c r="F8" s="7">
        <v>35</v>
      </c>
      <c r="G8" s="7">
        <f>E8*F8</f>
        <v>1155</v>
      </c>
      <c r="H8" s="9"/>
      <c r="I8" s="26" t="s">
        <v>188</v>
      </c>
      <c r="J8" s="27">
        <v>3</v>
      </c>
    </row>
    <row r="9" spans="1:10" ht="21.75" customHeight="1">
      <c r="A9" s="97" t="s">
        <v>240</v>
      </c>
      <c r="B9" s="97"/>
      <c r="C9" s="97"/>
      <c r="D9" s="97"/>
      <c r="E9" s="14">
        <f>SUM(E8:E8)</f>
        <v>33</v>
      </c>
      <c r="F9" s="14"/>
      <c r="G9" s="14">
        <f>SUM(G8:G8)</f>
        <v>1155</v>
      </c>
      <c r="H9" s="9"/>
      <c r="I9" s="26"/>
      <c r="J9" s="27"/>
    </row>
    <row r="10" spans="1:10" ht="12" customHeight="1">
      <c r="A10" s="3">
        <v>67</v>
      </c>
      <c r="B10" s="4" t="s">
        <v>181</v>
      </c>
      <c r="C10" s="12" t="s">
        <v>182</v>
      </c>
      <c r="D10" s="12" t="s">
        <v>56</v>
      </c>
      <c r="E10" s="6">
        <v>70</v>
      </c>
      <c r="F10" s="7">
        <v>10</v>
      </c>
      <c r="G10" s="7">
        <f>E10*F10</f>
        <v>700</v>
      </c>
      <c r="H10" s="9"/>
      <c r="I10" s="26" t="s">
        <v>183</v>
      </c>
      <c r="J10" s="98">
        <v>4</v>
      </c>
    </row>
    <row r="11" spans="1:10" ht="12" customHeight="1">
      <c r="A11" s="3">
        <v>68</v>
      </c>
      <c r="B11" s="4" t="s">
        <v>184</v>
      </c>
      <c r="C11" s="12" t="s">
        <v>185</v>
      </c>
      <c r="D11" s="12" t="s">
        <v>56</v>
      </c>
      <c r="E11" s="6">
        <v>11</v>
      </c>
      <c r="F11" s="7">
        <v>20</v>
      </c>
      <c r="G11" s="7">
        <f>E11*F11</f>
        <v>220</v>
      </c>
      <c r="H11" s="9"/>
      <c r="I11" s="26" t="s">
        <v>183</v>
      </c>
      <c r="J11" s="98"/>
    </row>
    <row r="12" spans="1:10" ht="21.75" customHeight="1">
      <c r="A12" s="97" t="s">
        <v>240</v>
      </c>
      <c r="B12" s="97"/>
      <c r="C12" s="97"/>
      <c r="D12" s="97"/>
      <c r="E12" s="14">
        <f>SUM(E10:E11)</f>
        <v>81</v>
      </c>
      <c r="F12" s="13">
        <f>ROUND(AVERAGE(F10:F11),0)</f>
        <v>15</v>
      </c>
      <c r="G12" s="14">
        <f>SUM(G10:G11)</f>
        <v>920</v>
      </c>
      <c r="H12" s="9"/>
      <c r="I12" s="26"/>
      <c r="J12" s="27"/>
    </row>
    <row r="13" spans="1:10" ht="12" customHeight="1">
      <c r="A13" s="3">
        <v>1</v>
      </c>
      <c r="B13" s="4" t="s">
        <v>38</v>
      </c>
      <c r="C13" s="9" t="s">
        <v>39</v>
      </c>
      <c r="D13" s="12" t="s">
        <v>40</v>
      </c>
      <c r="E13" s="6">
        <v>855</v>
      </c>
      <c r="F13" s="7">
        <v>10</v>
      </c>
      <c r="G13" s="7">
        <f aca="true" t="shared" si="0" ref="G13:G21">E13*F13</f>
        <v>8550</v>
      </c>
      <c r="H13" s="9"/>
      <c r="I13" s="26" t="s">
        <v>41</v>
      </c>
      <c r="J13" s="98">
        <v>5</v>
      </c>
    </row>
    <row r="14" spans="1:10" ht="12" customHeight="1">
      <c r="A14" s="3">
        <v>4</v>
      </c>
      <c r="B14" s="4" t="s">
        <v>48</v>
      </c>
      <c r="C14" s="9" t="s">
        <v>49</v>
      </c>
      <c r="D14" s="12" t="s">
        <v>40</v>
      </c>
      <c r="E14" s="6">
        <v>350</v>
      </c>
      <c r="F14" s="7">
        <v>9</v>
      </c>
      <c r="G14" s="7">
        <f t="shared" si="0"/>
        <v>3150</v>
      </c>
      <c r="H14" s="9"/>
      <c r="I14" s="26" t="s">
        <v>41</v>
      </c>
      <c r="J14" s="98"/>
    </row>
    <row r="15" spans="1:10" ht="12" customHeight="1">
      <c r="A15" s="3">
        <v>8</v>
      </c>
      <c r="B15" s="15" t="s">
        <v>57</v>
      </c>
      <c r="C15" s="9" t="s">
        <v>58</v>
      </c>
      <c r="D15" s="12" t="s">
        <v>40</v>
      </c>
      <c r="E15" s="6">
        <v>20</v>
      </c>
      <c r="F15" s="7">
        <v>18</v>
      </c>
      <c r="G15" s="7">
        <f t="shared" si="0"/>
        <v>360</v>
      </c>
      <c r="H15" s="9"/>
      <c r="I15" s="26" t="s">
        <v>41</v>
      </c>
      <c r="J15" s="98"/>
    </row>
    <row r="16" spans="1:10" ht="12" customHeight="1">
      <c r="A16" s="3">
        <v>9</v>
      </c>
      <c r="B16" s="15" t="s">
        <v>59</v>
      </c>
      <c r="C16" s="9" t="s">
        <v>58</v>
      </c>
      <c r="D16" s="12"/>
      <c r="E16" s="6">
        <v>20</v>
      </c>
      <c r="F16" s="7">
        <v>9.5</v>
      </c>
      <c r="G16" s="7">
        <f t="shared" si="0"/>
        <v>190</v>
      </c>
      <c r="H16" s="9"/>
      <c r="I16" s="26" t="s">
        <v>41</v>
      </c>
      <c r="J16" s="98"/>
    </row>
    <row r="17" spans="1:10" ht="12" customHeight="1">
      <c r="A17" s="3">
        <v>10</v>
      </c>
      <c r="B17" s="4" t="s">
        <v>60</v>
      </c>
      <c r="C17" s="9" t="s">
        <v>61</v>
      </c>
      <c r="D17" s="12" t="s">
        <v>40</v>
      </c>
      <c r="E17" s="6">
        <v>33</v>
      </c>
      <c r="F17" s="7">
        <v>15</v>
      </c>
      <c r="G17" s="7">
        <f t="shared" si="0"/>
        <v>495</v>
      </c>
      <c r="H17" s="9"/>
      <c r="I17" s="26" t="s">
        <v>41</v>
      </c>
      <c r="J17" s="98"/>
    </row>
    <row r="18" spans="1:10" ht="12" customHeight="1">
      <c r="A18" s="3">
        <v>11</v>
      </c>
      <c r="B18" s="4" t="s">
        <v>62</v>
      </c>
      <c r="C18" s="9" t="s">
        <v>61</v>
      </c>
      <c r="D18" s="12" t="s">
        <v>40</v>
      </c>
      <c r="E18" s="6">
        <v>30</v>
      </c>
      <c r="F18" s="7">
        <v>5</v>
      </c>
      <c r="G18" s="7">
        <f t="shared" si="0"/>
        <v>150</v>
      </c>
      <c r="H18" s="9"/>
      <c r="I18" s="26" t="s">
        <v>41</v>
      </c>
      <c r="J18" s="98"/>
    </row>
    <row r="19" spans="1:10" ht="12" customHeight="1">
      <c r="A19" s="3">
        <v>16</v>
      </c>
      <c r="B19" s="4" t="s">
        <v>75</v>
      </c>
      <c r="C19" s="9" t="s">
        <v>58</v>
      </c>
      <c r="D19" s="12" t="s">
        <v>76</v>
      </c>
      <c r="E19" s="6">
        <v>130</v>
      </c>
      <c r="F19" s="7">
        <v>5</v>
      </c>
      <c r="G19" s="7">
        <f t="shared" si="0"/>
        <v>650</v>
      </c>
      <c r="H19" s="9"/>
      <c r="I19" s="26" t="s">
        <v>41</v>
      </c>
      <c r="J19" s="98"/>
    </row>
    <row r="20" spans="1:10" ht="12" customHeight="1">
      <c r="A20" s="3">
        <v>17</v>
      </c>
      <c r="B20" s="16" t="s">
        <v>77</v>
      </c>
      <c r="C20" s="17" t="s">
        <v>78</v>
      </c>
      <c r="D20" s="66" t="s">
        <v>76</v>
      </c>
      <c r="E20" s="18">
        <v>1580</v>
      </c>
      <c r="F20" s="19">
        <v>0.31</v>
      </c>
      <c r="G20" s="7">
        <f t="shared" si="0"/>
        <v>489.8</v>
      </c>
      <c r="H20" s="17"/>
      <c r="I20" s="26" t="s">
        <v>41</v>
      </c>
      <c r="J20" s="98"/>
    </row>
    <row r="21" spans="1:10" ht="12" customHeight="1">
      <c r="A21" s="3">
        <v>3</v>
      </c>
      <c r="B21" s="4" t="s">
        <v>45</v>
      </c>
      <c r="C21" s="20" t="s">
        <v>46</v>
      </c>
      <c r="D21" s="12" t="s">
        <v>40</v>
      </c>
      <c r="E21" s="6">
        <v>460</v>
      </c>
      <c r="F21" s="7">
        <v>4</v>
      </c>
      <c r="G21" s="7">
        <f t="shared" si="0"/>
        <v>1840</v>
      </c>
      <c r="H21" s="9"/>
      <c r="I21" s="26" t="s">
        <v>47</v>
      </c>
      <c r="J21" s="98"/>
    </row>
    <row r="22" spans="1:10" ht="21.75" customHeight="1">
      <c r="A22" s="97" t="s">
        <v>240</v>
      </c>
      <c r="B22" s="97"/>
      <c r="C22" s="97"/>
      <c r="D22" s="97"/>
      <c r="E22" s="14">
        <f>SUM(E13:E21)</f>
        <v>3478</v>
      </c>
      <c r="F22" s="13">
        <f>ROUND(AVERAGE(F13:F21),0)</f>
        <v>8</v>
      </c>
      <c r="G22" s="14">
        <f>SUM(G13:G21)</f>
        <v>15874.8</v>
      </c>
      <c r="H22" s="9"/>
      <c r="I22" s="26"/>
      <c r="J22" s="27"/>
    </row>
    <row r="23" spans="1:10" ht="12" customHeight="1">
      <c r="A23" s="3">
        <v>15</v>
      </c>
      <c r="B23" s="4" t="s">
        <v>71</v>
      </c>
      <c r="C23" s="9" t="s">
        <v>72</v>
      </c>
      <c r="D23" s="12" t="s">
        <v>73</v>
      </c>
      <c r="E23" s="6">
        <v>800</v>
      </c>
      <c r="F23" s="7">
        <v>1.2</v>
      </c>
      <c r="G23" s="7">
        <f>E23*F23</f>
        <v>960</v>
      </c>
      <c r="H23" s="9"/>
      <c r="I23" s="26" t="s">
        <v>74</v>
      </c>
      <c r="J23" s="27">
        <v>6</v>
      </c>
    </row>
    <row r="24" spans="1:10" ht="21.75" customHeight="1">
      <c r="A24" s="97" t="s">
        <v>240</v>
      </c>
      <c r="B24" s="97"/>
      <c r="C24" s="97"/>
      <c r="D24" s="97"/>
      <c r="E24" s="14">
        <f>SUM(E23:E23)</f>
        <v>800</v>
      </c>
      <c r="F24" s="14"/>
      <c r="G24" s="14">
        <f>SUM(G23:G23)</f>
        <v>960</v>
      </c>
      <c r="H24" s="9"/>
      <c r="I24" s="26"/>
      <c r="J24" s="27"/>
    </row>
    <row r="25" spans="1:10" ht="12" customHeight="1">
      <c r="A25" s="3">
        <v>18</v>
      </c>
      <c r="B25" s="4" t="s">
        <v>79</v>
      </c>
      <c r="C25" s="9" t="s">
        <v>80</v>
      </c>
      <c r="D25" s="12" t="s">
        <v>81</v>
      </c>
      <c r="E25" s="6">
        <v>80</v>
      </c>
      <c r="F25" s="7">
        <v>6</v>
      </c>
      <c r="G25" s="7">
        <f>E25*F25</f>
        <v>480</v>
      </c>
      <c r="H25" s="9"/>
      <c r="I25" s="26" t="s">
        <v>82</v>
      </c>
      <c r="J25" s="98">
        <v>7</v>
      </c>
    </row>
    <row r="26" spans="1:10" ht="12" customHeight="1">
      <c r="A26" s="3">
        <v>19</v>
      </c>
      <c r="B26" s="16" t="s">
        <v>83</v>
      </c>
      <c r="C26" s="17" t="s">
        <v>84</v>
      </c>
      <c r="D26" s="66" t="s">
        <v>85</v>
      </c>
      <c r="E26" s="18">
        <v>460</v>
      </c>
      <c r="F26" s="19">
        <v>18.5</v>
      </c>
      <c r="G26" s="7">
        <f>E26*F26</f>
        <v>8510</v>
      </c>
      <c r="H26" s="17"/>
      <c r="I26" s="26" t="s">
        <v>82</v>
      </c>
      <c r="J26" s="98"/>
    </row>
    <row r="27" spans="1:10" ht="12" customHeight="1">
      <c r="A27" s="3">
        <v>33</v>
      </c>
      <c r="B27" s="21" t="s">
        <v>114</v>
      </c>
      <c r="C27" s="9" t="s">
        <v>106</v>
      </c>
      <c r="D27" s="12" t="s">
        <v>85</v>
      </c>
      <c r="E27" s="6">
        <v>7</v>
      </c>
      <c r="F27" s="7">
        <v>13</v>
      </c>
      <c r="G27" s="7">
        <f>E27*F27</f>
        <v>91</v>
      </c>
      <c r="H27" s="9"/>
      <c r="I27" s="26" t="s">
        <v>82</v>
      </c>
      <c r="J27" s="98"/>
    </row>
    <row r="28" spans="1:10" ht="21.75" customHeight="1">
      <c r="A28" s="97" t="s">
        <v>240</v>
      </c>
      <c r="B28" s="97"/>
      <c r="C28" s="97"/>
      <c r="D28" s="97"/>
      <c r="E28" s="14">
        <f>SUM(E25:E27)</f>
        <v>547</v>
      </c>
      <c r="F28" s="13">
        <f>ROUND(AVERAGE(F25:F27),0)</f>
        <v>13</v>
      </c>
      <c r="G28" s="14">
        <f>SUM(G25:G27)</f>
        <v>9081</v>
      </c>
      <c r="H28" s="9"/>
      <c r="I28" s="26"/>
      <c r="J28" s="27"/>
    </row>
    <row r="29" spans="1:10" ht="12" customHeight="1">
      <c r="A29" s="3">
        <v>5</v>
      </c>
      <c r="B29" s="4" t="s">
        <v>50</v>
      </c>
      <c r="C29" s="9" t="s">
        <v>50</v>
      </c>
      <c r="D29" s="12" t="s">
        <v>51</v>
      </c>
      <c r="E29" s="6">
        <v>18</v>
      </c>
      <c r="F29" s="7">
        <v>100</v>
      </c>
      <c r="G29" s="7">
        <f aca="true" t="shared" si="1" ref="G29:G39">E29*F29</f>
        <v>1800</v>
      </c>
      <c r="H29" s="9"/>
      <c r="I29" s="26" t="s">
        <v>52</v>
      </c>
      <c r="J29" s="98">
        <v>8</v>
      </c>
    </row>
    <row r="30" spans="1:10" ht="12" customHeight="1">
      <c r="A30" s="3">
        <v>6</v>
      </c>
      <c r="B30" s="4" t="s">
        <v>53</v>
      </c>
      <c r="C30" s="9" t="s">
        <v>53</v>
      </c>
      <c r="D30" s="12" t="s">
        <v>51</v>
      </c>
      <c r="E30" s="6">
        <v>9</v>
      </c>
      <c r="F30" s="7">
        <v>120</v>
      </c>
      <c r="G30" s="7">
        <f t="shared" si="1"/>
        <v>1080</v>
      </c>
      <c r="H30" s="9"/>
      <c r="I30" s="26" t="s">
        <v>52</v>
      </c>
      <c r="J30" s="98"/>
    </row>
    <row r="31" spans="1:10" ht="12" customHeight="1">
      <c r="A31" s="3">
        <v>7</v>
      </c>
      <c r="B31" s="4" t="s">
        <v>54</v>
      </c>
      <c r="C31" s="9" t="s">
        <v>55</v>
      </c>
      <c r="D31" s="12" t="s">
        <v>56</v>
      </c>
      <c r="E31" s="6">
        <v>176</v>
      </c>
      <c r="F31" s="7">
        <v>1</v>
      </c>
      <c r="G31" s="7">
        <f t="shared" si="1"/>
        <v>176</v>
      </c>
      <c r="H31" s="9"/>
      <c r="I31" s="26" t="s">
        <v>52</v>
      </c>
      <c r="J31" s="98"/>
    </row>
    <row r="32" spans="1:10" ht="12" customHeight="1">
      <c r="A32" s="3">
        <v>35</v>
      </c>
      <c r="B32" s="22" t="s">
        <v>117</v>
      </c>
      <c r="C32" s="17" t="s">
        <v>118</v>
      </c>
      <c r="D32" s="66" t="s">
        <v>119</v>
      </c>
      <c r="E32" s="18">
        <v>11</v>
      </c>
      <c r="F32" s="19">
        <v>28.18</v>
      </c>
      <c r="G32" s="7">
        <f t="shared" si="1"/>
        <v>309.98</v>
      </c>
      <c r="H32" s="17"/>
      <c r="I32" s="26" t="s">
        <v>52</v>
      </c>
      <c r="J32" s="98"/>
    </row>
    <row r="33" spans="1:10" ht="12" customHeight="1">
      <c r="A33" s="3">
        <v>36</v>
      </c>
      <c r="B33" s="23" t="s">
        <v>120</v>
      </c>
      <c r="C33" s="9" t="s">
        <v>121</v>
      </c>
      <c r="D33" s="12" t="s">
        <v>119</v>
      </c>
      <c r="E33" s="6">
        <v>1</v>
      </c>
      <c r="F33" s="7">
        <v>18</v>
      </c>
      <c r="G33" s="7">
        <f t="shared" si="1"/>
        <v>18</v>
      </c>
      <c r="H33" s="9"/>
      <c r="I33" s="26" t="s">
        <v>52</v>
      </c>
      <c r="J33" s="98"/>
    </row>
    <row r="34" spans="1:10" ht="12" customHeight="1">
      <c r="A34" s="3">
        <v>37</v>
      </c>
      <c r="B34" s="23" t="s">
        <v>122</v>
      </c>
      <c r="C34" s="9" t="s">
        <v>123</v>
      </c>
      <c r="D34" s="12" t="s">
        <v>119</v>
      </c>
      <c r="E34" s="6">
        <v>1</v>
      </c>
      <c r="F34" s="7">
        <v>28</v>
      </c>
      <c r="G34" s="7">
        <f t="shared" si="1"/>
        <v>28</v>
      </c>
      <c r="H34" s="9"/>
      <c r="I34" s="26" t="s">
        <v>52</v>
      </c>
      <c r="J34" s="98"/>
    </row>
    <row r="35" spans="1:10" ht="12" customHeight="1">
      <c r="A35" s="3">
        <v>39</v>
      </c>
      <c r="B35" s="22" t="s">
        <v>125</v>
      </c>
      <c r="C35" s="9" t="s">
        <v>126</v>
      </c>
      <c r="D35" s="66" t="s">
        <v>119</v>
      </c>
      <c r="E35" s="18">
        <v>29</v>
      </c>
      <c r="F35" s="19">
        <v>9.66</v>
      </c>
      <c r="G35" s="7">
        <f t="shared" si="1"/>
        <v>280.14</v>
      </c>
      <c r="H35" s="9"/>
      <c r="I35" s="26" t="s">
        <v>52</v>
      </c>
      <c r="J35" s="98"/>
    </row>
    <row r="36" spans="1:10" ht="12" customHeight="1">
      <c r="A36" s="3">
        <v>41</v>
      </c>
      <c r="B36" s="23" t="s">
        <v>130</v>
      </c>
      <c r="C36" s="9" t="s">
        <v>130</v>
      </c>
      <c r="D36" s="12" t="s">
        <v>56</v>
      </c>
      <c r="E36" s="6">
        <v>25</v>
      </c>
      <c r="F36" s="7">
        <v>6</v>
      </c>
      <c r="G36" s="7">
        <f t="shared" si="1"/>
        <v>150</v>
      </c>
      <c r="H36" s="9"/>
      <c r="I36" s="26" t="s">
        <v>52</v>
      </c>
      <c r="J36" s="98"/>
    </row>
    <row r="37" spans="1:10" ht="12" customHeight="1">
      <c r="A37" s="3">
        <v>57</v>
      </c>
      <c r="B37" s="4" t="s">
        <v>160</v>
      </c>
      <c r="C37" s="9" t="s">
        <v>161</v>
      </c>
      <c r="D37" s="12" t="s">
        <v>161</v>
      </c>
      <c r="E37" s="6">
        <v>93</v>
      </c>
      <c r="F37" s="7">
        <v>35</v>
      </c>
      <c r="G37" s="7">
        <f t="shared" si="1"/>
        <v>3255</v>
      </c>
      <c r="H37" s="9"/>
      <c r="I37" s="26" t="s">
        <v>162</v>
      </c>
      <c r="J37" s="98"/>
    </row>
    <row r="38" spans="1:10" ht="12" customHeight="1">
      <c r="A38" s="3">
        <v>58</v>
      </c>
      <c r="B38" s="4" t="s">
        <v>163</v>
      </c>
      <c r="C38" s="20" t="s">
        <v>164</v>
      </c>
      <c r="D38" s="12" t="s">
        <v>68</v>
      </c>
      <c r="E38" s="6">
        <v>275</v>
      </c>
      <c r="F38" s="7">
        <v>3.5</v>
      </c>
      <c r="G38" s="7">
        <f t="shared" si="1"/>
        <v>962.5</v>
      </c>
      <c r="H38" s="9"/>
      <c r="I38" s="26" t="s">
        <v>162</v>
      </c>
      <c r="J38" s="98"/>
    </row>
    <row r="39" spans="1:10" ht="12" customHeight="1">
      <c r="A39" s="3">
        <v>59</v>
      </c>
      <c r="B39" s="4" t="s">
        <v>165</v>
      </c>
      <c r="C39" s="9" t="s">
        <v>166</v>
      </c>
      <c r="D39" s="12" t="s">
        <v>167</v>
      </c>
      <c r="E39" s="6">
        <v>90</v>
      </c>
      <c r="F39" s="7">
        <v>18</v>
      </c>
      <c r="G39" s="7">
        <f t="shared" si="1"/>
        <v>1620</v>
      </c>
      <c r="H39" s="9"/>
      <c r="I39" s="26" t="s">
        <v>162</v>
      </c>
      <c r="J39" s="98"/>
    </row>
    <row r="40" spans="1:10" ht="21.75" customHeight="1">
      <c r="A40" s="97" t="s">
        <v>240</v>
      </c>
      <c r="B40" s="97"/>
      <c r="C40" s="97"/>
      <c r="D40" s="97"/>
      <c r="E40" s="14">
        <f>SUM(E29:E39)</f>
        <v>728</v>
      </c>
      <c r="F40" s="13">
        <f>ROUND(AVERAGE(F29:F39),0)</f>
        <v>33</v>
      </c>
      <c r="G40" s="14">
        <f>SUM(G29:G39)</f>
        <v>9679.619999999999</v>
      </c>
      <c r="H40" s="9"/>
      <c r="I40" s="26"/>
      <c r="J40" s="27"/>
    </row>
    <row r="41" spans="1:10" ht="12" customHeight="1">
      <c r="A41" s="3">
        <v>49</v>
      </c>
      <c r="B41" s="4" t="s">
        <v>147</v>
      </c>
      <c r="C41" s="9" t="s">
        <v>147</v>
      </c>
      <c r="D41" s="12" t="s">
        <v>56</v>
      </c>
      <c r="E41" s="6">
        <v>660</v>
      </c>
      <c r="F41" s="7">
        <v>16</v>
      </c>
      <c r="G41" s="7">
        <f aca="true" t="shared" si="2" ref="G41:G49">E41*F41</f>
        <v>10560</v>
      </c>
      <c r="H41" s="9"/>
      <c r="I41" s="26" t="s">
        <v>148</v>
      </c>
      <c r="J41" s="98">
        <v>9</v>
      </c>
    </row>
    <row r="42" spans="1:10" ht="12" customHeight="1">
      <c r="A42" s="3">
        <v>50</v>
      </c>
      <c r="B42" s="4" t="s">
        <v>149</v>
      </c>
      <c r="C42" s="9" t="s">
        <v>150</v>
      </c>
      <c r="D42" s="12" t="s">
        <v>151</v>
      </c>
      <c r="E42" s="6">
        <v>225</v>
      </c>
      <c r="F42" s="7">
        <v>15</v>
      </c>
      <c r="G42" s="7">
        <f t="shared" si="2"/>
        <v>3375</v>
      </c>
      <c r="H42" s="9"/>
      <c r="I42" s="26" t="s">
        <v>148</v>
      </c>
      <c r="J42" s="98"/>
    </row>
    <row r="43" spans="1:10" ht="12" customHeight="1">
      <c r="A43" s="3">
        <v>51</v>
      </c>
      <c r="B43" s="4" t="s">
        <v>152</v>
      </c>
      <c r="C43" s="9" t="s">
        <v>153</v>
      </c>
      <c r="D43" s="12" t="s">
        <v>56</v>
      </c>
      <c r="E43" s="6">
        <v>165</v>
      </c>
      <c r="F43" s="7">
        <v>8</v>
      </c>
      <c r="G43" s="7">
        <f t="shared" si="2"/>
        <v>1320</v>
      </c>
      <c r="H43" s="9"/>
      <c r="I43" s="26" t="s">
        <v>148</v>
      </c>
      <c r="J43" s="98"/>
    </row>
    <row r="44" spans="1:10" ht="12" customHeight="1">
      <c r="A44" s="3">
        <v>55</v>
      </c>
      <c r="B44" s="4" t="s">
        <v>158</v>
      </c>
      <c r="C44" s="9" t="s">
        <v>158</v>
      </c>
      <c r="D44" s="12" t="s">
        <v>113</v>
      </c>
      <c r="E44" s="6">
        <v>55</v>
      </c>
      <c r="F44" s="7">
        <v>20</v>
      </c>
      <c r="G44" s="7">
        <f t="shared" si="2"/>
        <v>1100</v>
      </c>
      <c r="H44" s="9"/>
      <c r="I44" s="26" t="s">
        <v>148</v>
      </c>
      <c r="J44" s="98"/>
    </row>
    <row r="45" spans="1:10" ht="12" customHeight="1">
      <c r="A45" s="3">
        <v>56</v>
      </c>
      <c r="B45" s="4" t="s">
        <v>159</v>
      </c>
      <c r="C45" s="9" t="s">
        <v>159</v>
      </c>
      <c r="D45" s="12" t="s">
        <v>113</v>
      </c>
      <c r="E45" s="6">
        <v>980</v>
      </c>
      <c r="F45" s="7">
        <v>16</v>
      </c>
      <c r="G45" s="7">
        <f t="shared" si="2"/>
        <v>15680</v>
      </c>
      <c r="H45" s="9"/>
      <c r="I45" s="26" t="s">
        <v>148</v>
      </c>
      <c r="J45" s="98"/>
    </row>
    <row r="46" spans="1:10" ht="12" customHeight="1">
      <c r="A46" s="3">
        <v>61</v>
      </c>
      <c r="B46" s="4" t="s">
        <v>171</v>
      </c>
      <c r="C46" s="9" t="s">
        <v>171</v>
      </c>
      <c r="D46" s="12" t="s">
        <v>56</v>
      </c>
      <c r="E46" s="6">
        <v>125</v>
      </c>
      <c r="F46" s="7">
        <v>5</v>
      </c>
      <c r="G46" s="7">
        <f t="shared" si="2"/>
        <v>625</v>
      </c>
      <c r="H46" s="9"/>
      <c r="I46" s="26" t="s">
        <v>148</v>
      </c>
      <c r="J46" s="98"/>
    </row>
    <row r="47" spans="1:10" ht="12" customHeight="1">
      <c r="A47" s="3">
        <v>62</v>
      </c>
      <c r="B47" s="4" t="s">
        <v>172</v>
      </c>
      <c r="C47" s="9" t="s">
        <v>172</v>
      </c>
      <c r="D47" s="12" t="s">
        <v>56</v>
      </c>
      <c r="E47" s="6">
        <v>95</v>
      </c>
      <c r="F47" s="7">
        <v>5</v>
      </c>
      <c r="G47" s="7">
        <f t="shared" si="2"/>
        <v>475</v>
      </c>
      <c r="H47" s="9"/>
      <c r="I47" s="26" t="s">
        <v>148</v>
      </c>
      <c r="J47" s="98"/>
    </row>
    <row r="48" spans="1:10" ht="12" customHeight="1">
      <c r="A48" s="3">
        <v>63</v>
      </c>
      <c r="B48" s="16" t="s">
        <v>173</v>
      </c>
      <c r="C48" s="9" t="s">
        <v>174</v>
      </c>
      <c r="D48" s="66" t="s">
        <v>88</v>
      </c>
      <c r="E48" s="18">
        <v>250</v>
      </c>
      <c r="F48" s="19">
        <v>6.84</v>
      </c>
      <c r="G48" s="7">
        <f t="shared" si="2"/>
        <v>1710</v>
      </c>
      <c r="H48" s="9"/>
      <c r="I48" s="26" t="s">
        <v>148</v>
      </c>
      <c r="J48" s="98"/>
    </row>
    <row r="49" spans="1:10" ht="12" customHeight="1">
      <c r="A49" s="3">
        <v>65</v>
      </c>
      <c r="B49" s="4" t="s">
        <v>176</v>
      </c>
      <c r="C49" s="9" t="s">
        <v>177</v>
      </c>
      <c r="D49" s="12" t="s">
        <v>167</v>
      </c>
      <c r="E49" s="6">
        <v>165</v>
      </c>
      <c r="F49" s="7">
        <v>11</v>
      </c>
      <c r="G49" s="7">
        <f t="shared" si="2"/>
        <v>1815</v>
      </c>
      <c r="H49" s="9"/>
      <c r="I49" s="26" t="s">
        <v>148</v>
      </c>
      <c r="J49" s="98"/>
    </row>
    <row r="50" spans="1:10" ht="21.75" customHeight="1">
      <c r="A50" s="97" t="s">
        <v>240</v>
      </c>
      <c r="B50" s="97"/>
      <c r="C50" s="97"/>
      <c r="D50" s="97"/>
      <c r="E50" s="14">
        <f>SUM(E41:E49)</f>
        <v>2720</v>
      </c>
      <c r="F50" s="13">
        <f>ROUND(AVERAGE(F41:F49),0)</f>
        <v>11</v>
      </c>
      <c r="G50" s="14">
        <f>SUM(G41:G49)</f>
        <v>36660</v>
      </c>
      <c r="H50" s="9"/>
      <c r="I50" s="26"/>
      <c r="J50" s="27"/>
    </row>
    <row r="51" spans="1:10" ht="12" customHeight="1">
      <c r="A51" s="3">
        <v>12</v>
      </c>
      <c r="B51" s="24" t="s">
        <v>63</v>
      </c>
      <c r="C51" s="9" t="s">
        <v>64</v>
      </c>
      <c r="D51" s="12" t="s">
        <v>56</v>
      </c>
      <c r="E51" s="6">
        <v>12</v>
      </c>
      <c r="F51" s="7">
        <v>6</v>
      </c>
      <c r="G51" s="7">
        <f aca="true" t="shared" si="3" ref="G51:G66">E51*F51</f>
        <v>72</v>
      </c>
      <c r="H51" s="9"/>
      <c r="I51" s="26" t="s">
        <v>65</v>
      </c>
      <c r="J51" s="98">
        <v>10</v>
      </c>
    </row>
    <row r="52" spans="1:10" ht="12" customHeight="1">
      <c r="A52" s="3">
        <v>13</v>
      </c>
      <c r="B52" s="24" t="s">
        <v>66</v>
      </c>
      <c r="C52" s="9" t="s">
        <v>67</v>
      </c>
      <c r="D52" s="12" t="s">
        <v>68</v>
      </c>
      <c r="E52" s="6">
        <v>12</v>
      </c>
      <c r="F52" s="7">
        <v>7</v>
      </c>
      <c r="G52" s="7">
        <f t="shared" si="3"/>
        <v>84</v>
      </c>
      <c r="H52" s="9"/>
      <c r="I52" s="26" t="s">
        <v>65</v>
      </c>
      <c r="J52" s="98"/>
    </row>
    <row r="53" spans="1:10" ht="15" customHeight="1">
      <c r="A53" s="3">
        <v>14</v>
      </c>
      <c r="B53" s="4" t="s">
        <v>69</v>
      </c>
      <c r="C53" s="9" t="s">
        <v>70</v>
      </c>
      <c r="D53" s="12" t="s">
        <v>56</v>
      </c>
      <c r="E53" s="6">
        <v>9</v>
      </c>
      <c r="F53" s="7">
        <v>3</v>
      </c>
      <c r="G53" s="7">
        <f t="shared" si="3"/>
        <v>27</v>
      </c>
      <c r="H53" s="9"/>
      <c r="I53" s="26" t="s">
        <v>65</v>
      </c>
      <c r="J53" s="98"/>
    </row>
    <row r="54" spans="1:10" ht="15" customHeight="1">
      <c r="A54" s="3">
        <v>20</v>
      </c>
      <c r="B54" s="4" t="s">
        <v>86</v>
      </c>
      <c r="C54" s="9" t="s">
        <v>87</v>
      </c>
      <c r="D54" s="12" t="s">
        <v>88</v>
      </c>
      <c r="E54" s="6">
        <v>65</v>
      </c>
      <c r="F54" s="7">
        <v>10.5</v>
      </c>
      <c r="G54" s="7">
        <f t="shared" si="3"/>
        <v>682.5</v>
      </c>
      <c r="H54" s="9"/>
      <c r="I54" s="26" t="s">
        <v>65</v>
      </c>
      <c r="J54" s="98"/>
    </row>
    <row r="55" spans="1:10" ht="15" customHeight="1">
      <c r="A55" s="3">
        <v>21</v>
      </c>
      <c r="B55" s="4" t="s">
        <v>89</v>
      </c>
      <c r="C55" s="9" t="s">
        <v>90</v>
      </c>
      <c r="D55" s="12" t="s">
        <v>56</v>
      </c>
      <c r="E55" s="6">
        <v>250</v>
      </c>
      <c r="F55" s="7">
        <v>1</v>
      </c>
      <c r="G55" s="7">
        <f t="shared" si="3"/>
        <v>250</v>
      </c>
      <c r="H55" s="9"/>
      <c r="I55" s="26" t="s">
        <v>65</v>
      </c>
      <c r="J55" s="98"/>
    </row>
    <row r="56" spans="1:10" ht="15" customHeight="1">
      <c r="A56" s="3">
        <v>22</v>
      </c>
      <c r="B56" s="4" t="s">
        <v>91</v>
      </c>
      <c r="C56" s="9" t="s">
        <v>92</v>
      </c>
      <c r="D56" s="12" t="s">
        <v>56</v>
      </c>
      <c r="E56" s="6">
        <v>350</v>
      </c>
      <c r="F56" s="7">
        <v>5</v>
      </c>
      <c r="G56" s="7">
        <f t="shared" si="3"/>
        <v>1750</v>
      </c>
      <c r="H56" s="9"/>
      <c r="I56" s="26" t="s">
        <v>65</v>
      </c>
      <c r="J56" s="98"/>
    </row>
    <row r="57" spans="1:10" ht="15" customHeight="1">
      <c r="A57" s="3">
        <v>23</v>
      </c>
      <c r="B57" s="4" t="s">
        <v>93</v>
      </c>
      <c r="C57" s="9" t="s">
        <v>94</v>
      </c>
      <c r="D57" s="12" t="s">
        <v>85</v>
      </c>
      <c r="E57" s="6">
        <v>9</v>
      </c>
      <c r="F57" s="7">
        <v>42</v>
      </c>
      <c r="G57" s="7">
        <f t="shared" si="3"/>
        <v>378</v>
      </c>
      <c r="H57" s="9"/>
      <c r="I57" s="26" t="s">
        <v>65</v>
      </c>
      <c r="J57" s="98"/>
    </row>
    <row r="58" spans="1:10" ht="15" customHeight="1">
      <c r="A58" s="3">
        <v>24</v>
      </c>
      <c r="B58" s="25" t="s">
        <v>95</v>
      </c>
      <c r="C58" s="9" t="s">
        <v>96</v>
      </c>
      <c r="D58" s="12" t="s">
        <v>85</v>
      </c>
      <c r="E58" s="6">
        <v>68</v>
      </c>
      <c r="F58" s="7">
        <v>42</v>
      </c>
      <c r="G58" s="7">
        <f t="shared" si="3"/>
        <v>2856</v>
      </c>
      <c r="H58" s="9"/>
      <c r="I58" s="26" t="s">
        <v>65</v>
      </c>
      <c r="J58" s="98"/>
    </row>
    <row r="59" spans="1:10" ht="15" customHeight="1">
      <c r="A59" s="3">
        <v>25</v>
      </c>
      <c r="B59" s="4" t="s">
        <v>97</v>
      </c>
      <c r="C59" s="9" t="s">
        <v>98</v>
      </c>
      <c r="D59" s="12" t="s">
        <v>99</v>
      </c>
      <c r="E59" s="6">
        <v>135</v>
      </c>
      <c r="F59" s="7">
        <v>12</v>
      </c>
      <c r="G59" s="7">
        <f t="shared" si="3"/>
        <v>1620</v>
      </c>
      <c r="H59" s="9"/>
      <c r="I59" s="26" t="s">
        <v>65</v>
      </c>
      <c r="J59" s="98"/>
    </row>
    <row r="60" spans="1:10" ht="15" customHeight="1">
      <c r="A60" s="3">
        <v>26</v>
      </c>
      <c r="B60" s="4" t="s">
        <v>100</v>
      </c>
      <c r="C60" s="9" t="s">
        <v>101</v>
      </c>
      <c r="D60" s="12" t="s">
        <v>99</v>
      </c>
      <c r="E60" s="6">
        <v>50</v>
      </c>
      <c r="F60" s="7">
        <v>8</v>
      </c>
      <c r="G60" s="7">
        <f t="shared" si="3"/>
        <v>400</v>
      </c>
      <c r="H60" s="9"/>
      <c r="I60" s="26" t="s">
        <v>65</v>
      </c>
      <c r="J60" s="98"/>
    </row>
    <row r="61" spans="1:10" ht="15" customHeight="1">
      <c r="A61" s="3">
        <v>27</v>
      </c>
      <c r="B61" s="4" t="s">
        <v>102</v>
      </c>
      <c r="C61" s="9" t="s">
        <v>103</v>
      </c>
      <c r="D61" s="12" t="s">
        <v>104</v>
      </c>
      <c r="E61" s="6">
        <v>16</v>
      </c>
      <c r="F61" s="7">
        <v>25</v>
      </c>
      <c r="G61" s="7">
        <f t="shared" si="3"/>
        <v>400</v>
      </c>
      <c r="H61" s="9"/>
      <c r="I61" s="26" t="s">
        <v>65</v>
      </c>
      <c r="J61" s="98"/>
    </row>
    <row r="62" spans="1:10" ht="15" customHeight="1">
      <c r="A62" s="3">
        <v>29</v>
      </c>
      <c r="B62" s="21" t="s">
        <v>107</v>
      </c>
      <c r="C62" s="9" t="s">
        <v>106</v>
      </c>
      <c r="D62" s="12" t="s">
        <v>85</v>
      </c>
      <c r="E62" s="6">
        <v>43</v>
      </c>
      <c r="F62" s="7">
        <v>1.5</v>
      </c>
      <c r="G62" s="7">
        <f t="shared" si="3"/>
        <v>64.5</v>
      </c>
      <c r="H62" s="9"/>
      <c r="I62" s="26" t="s">
        <v>65</v>
      </c>
      <c r="J62" s="98"/>
    </row>
    <row r="63" spans="1:10" ht="15" customHeight="1">
      <c r="A63" s="3">
        <v>30</v>
      </c>
      <c r="B63" s="21" t="s">
        <v>108</v>
      </c>
      <c r="C63" s="9" t="s">
        <v>106</v>
      </c>
      <c r="D63" s="12" t="s">
        <v>85</v>
      </c>
      <c r="E63" s="6">
        <v>18</v>
      </c>
      <c r="F63" s="7">
        <v>15</v>
      </c>
      <c r="G63" s="7">
        <f t="shared" si="3"/>
        <v>270</v>
      </c>
      <c r="H63" s="9"/>
      <c r="I63" s="26" t="s">
        <v>65</v>
      </c>
      <c r="J63" s="98"/>
    </row>
    <row r="64" spans="1:10" ht="15" customHeight="1">
      <c r="A64" s="3">
        <v>31</v>
      </c>
      <c r="B64" s="21" t="s">
        <v>109</v>
      </c>
      <c r="C64" s="9" t="s">
        <v>110</v>
      </c>
      <c r="D64" s="12" t="s">
        <v>85</v>
      </c>
      <c r="E64" s="6">
        <v>53</v>
      </c>
      <c r="F64" s="7">
        <v>1.5</v>
      </c>
      <c r="G64" s="7">
        <f t="shared" si="3"/>
        <v>79.5</v>
      </c>
      <c r="H64" s="9"/>
      <c r="I64" s="26" t="s">
        <v>65</v>
      </c>
      <c r="J64" s="98"/>
    </row>
    <row r="65" spans="1:10" ht="15" customHeight="1">
      <c r="A65" s="3">
        <v>32</v>
      </c>
      <c r="B65" s="28" t="s">
        <v>111</v>
      </c>
      <c r="C65" s="9" t="s">
        <v>112</v>
      </c>
      <c r="D65" s="66" t="s">
        <v>113</v>
      </c>
      <c r="E65" s="18">
        <v>23</v>
      </c>
      <c r="F65" s="19">
        <v>11.45</v>
      </c>
      <c r="G65" s="7">
        <f t="shared" si="3"/>
        <v>263.34999999999997</v>
      </c>
      <c r="H65" s="9"/>
      <c r="I65" s="26" t="s">
        <v>65</v>
      </c>
      <c r="J65" s="98"/>
    </row>
    <row r="66" spans="1:10" ht="15" customHeight="1">
      <c r="A66" s="3">
        <v>34</v>
      </c>
      <c r="B66" s="23" t="s">
        <v>115</v>
      </c>
      <c r="C66" s="9" t="s">
        <v>116</v>
      </c>
      <c r="D66" s="12" t="s">
        <v>56</v>
      </c>
      <c r="E66" s="6">
        <v>1</v>
      </c>
      <c r="F66" s="7">
        <v>180</v>
      </c>
      <c r="G66" s="7">
        <f t="shared" si="3"/>
        <v>180</v>
      </c>
      <c r="H66" s="9"/>
      <c r="I66" s="26" t="s">
        <v>65</v>
      </c>
      <c r="J66" s="98"/>
    </row>
    <row r="67" spans="1:10" ht="21.75" customHeight="1">
      <c r="A67" s="97" t="s">
        <v>240</v>
      </c>
      <c r="B67" s="97"/>
      <c r="C67" s="97"/>
      <c r="D67" s="97"/>
      <c r="E67" s="14">
        <f>SUM(E51:E66)</f>
        <v>1114</v>
      </c>
      <c r="F67" s="13">
        <f>ROUND(AVERAGE(F51:F66),0)</f>
        <v>23</v>
      </c>
      <c r="G67" s="14">
        <f>SUM(G51:G66)</f>
        <v>9376.85</v>
      </c>
      <c r="H67" s="9"/>
      <c r="I67" s="26"/>
      <c r="J67" s="27"/>
    </row>
    <row r="68" spans="1:10" ht="15" customHeight="1">
      <c r="A68" s="3">
        <v>72</v>
      </c>
      <c r="B68" s="4" t="s">
        <v>195</v>
      </c>
      <c r="C68" s="12" t="s">
        <v>196</v>
      </c>
      <c r="D68" s="12" t="s">
        <v>88</v>
      </c>
      <c r="E68" s="6">
        <v>2</v>
      </c>
      <c r="F68" s="7">
        <v>400</v>
      </c>
      <c r="G68" s="7">
        <f>E68*F68</f>
        <v>800</v>
      </c>
      <c r="H68" s="9"/>
      <c r="I68" s="26" t="s">
        <v>197</v>
      </c>
      <c r="J68" s="27">
        <v>11</v>
      </c>
    </row>
    <row r="69" spans="1:10" ht="21.75" customHeight="1">
      <c r="A69" s="97" t="s">
        <v>240</v>
      </c>
      <c r="B69" s="97"/>
      <c r="C69" s="97"/>
      <c r="D69" s="97"/>
      <c r="E69" s="14">
        <f>SUM(E68:E68)</f>
        <v>2</v>
      </c>
      <c r="F69" s="14"/>
      <c r="G69" s="14">
        <f>SUM(G68:G68)</f>
        <v>800</v>
      </c>
      <c r="H69" s="9"/>
      <c r="I69" s="26"/>
      <c r="J69" s="27"/>
    </row>
    <row r="70" spans="1:10" ht="15" customHeight="1">
      <c r="A70" s="3">
        <v>2</v>
      </c>
      <c r="B70" s="4" t="s">
        <v>42</v>
      </c>
      <c r="C70" s="9" t="s">
        <v>43</v>
      </c>
      <c r="D70" s="12" t="s">
        <v>40</v>
      </c>
      <c r="E70" s="6">
        <v>460</v>
      </c>
      <c r="F70" s="7">
        <v>8</v>
      </c>
      <c r="G70" s="7">
        <f aca="true" t="shared" si="4" ref="G70:G79">E70*F70</f>
        <v>3680</v>
      </c>
      <c r="H70" s="9"/>
      <c r="I70" s="26" t="s">
        <v>44</v>
      </c>
      <c r="J70" s="98">
        <v>12</v>
      </c>
    </row>
    <row r="71" spans="1:10" ht="15" customHeight="1">
      <c r="A71" s="3">
        <v>28</v>
      </c>
      <c r="B71" s="4" t="s">
        <v>105</v>
      </c>
      <c r="C71" s="9" t="s">
        <v>106</v>
      </c>
      <c r="D71" s="12" t="s">
        <v>56</v>
      </c>
      <c r="E71" s="6">
        <v>8</v>
      </c>
      <c r="F71" s="7">
        <v>10</v>
      </c>
      <c r="G71" s="7">
        <f t="shared" si="4"/>
        <v>80</v>
      </c>
      <c r="H71" s="9"/>
      <c r="I71" s="26" t="s">
        <v>44</v>
      </c>
      <c r="J71" s="98"/>
    </row>
    <row r="72" spans="1:10" ht="15" customHeight="1">
      <c r="A72" s="3">
        <v>38</v>
      </c>
      <c r="B72" s="23" t="s">
        <v>124</v>
      </c>
      <c r="C72" s="9" t="s">
        <v>124</v>
      </c>
      <c r="D72" s="12" t="s">
        <v>88</v>
      </c>
      <c r="E72" s="6">
        <v>20</v>
      </c>
      <c r="F72" s="7">
        <v>10</v>
      </c>
      <c r="G72" s="7">
        <f t="shared" si="4"/>
        <v>200</v>
      </c>
      <c r="H72" s="9"/>
      <c r="I72" s="26" t="s">
        <v>44</v>
      </c>
      <c r="J72" s="98"/>
    </row>
    <row r="73" spans="1:10" ht="15" customHeight="1">
      <c r="A73" s="3">
        <v>40</v>
      </c>
      <c r="B73" s="29" t="s">
        <v>127</v>
      </c>
      <c r="C73" s="9" t="s">
        <v>128</v>
      </c>
      <c r="D73" s="66" t="s">
        <v>129</v>
      </c>
      <c r="E73" s="18">
        <v>205</v>
      </c>
      <c r="F73" s="19">
        <v>4.5</v>
      </c>
      <c r="G73" s="7">
        <f t="shared" si="4"/>
        <v>922.5</v>
      </c>
      <c r="H73" s="9"/>
      <c r="I73" s="26" t="s">
        <v>44</v>
      </c>
      <c r="J73" s="98"/>
    </row>
    <row r="74" spans="1:10" ht="15" customHeight="1">
      <c r="A74" s="3">
        <v>52</v>
      </c>
      <c r="B74" s="4" t="s">
        <v>154</v>
      </c>
      <c r="C74" s="20">
        <v>200</v>
      </c>
      <c r="D74" s="12" t="s">
        <v>113</v>
      </c>
      <c r="E74" s="6">
        <v>26</v>
      </c>
      <c r="F74" s="7">
        <v>19</v>
      </c>
      <c r="G74" s="7">
        <f t="shared" si="4"/>
        <v>494</v>
      </c>
      <c r="H74" s="9"/>
      <c r="I74" s="26" t="s">
        <v>44</v>
      </c>
      <c r="J74" s="98"/>
    </row>
    <row r="75" spans="1:10" ht="15" customHeight="1">
      <c r="A75" s="3">
        <v>53</v>
      </c>
      <c r="B75" s="4" t="s">
        <v>155</v>
      </c>
      <c r="C75" s="9" t="s">
        <v>156</v>
      </c>
      <c r="D75" s="12" t="s">
        <v>113</v>
      </c>
      <c r="E75" s="6">
        <v>3</v>
      </c>
      <c r="F75" s="7">
        <v>50</v>
      </c>
      <c r="G75" s="7">
        <f t="shared" si="4"/>
        <v>150</v>
      </c>
      <c r="H75" s="9"/>
      <c r="I75" s="26" t="s">
        <v>44</v>
      </c>
      <c r="J75" s="98"/>
    </row>
    <row r="76" spans="1:10" ht="15" customHeight="1">
      <c r="A76" s="3">
        <v>54</v>
      </c>
      <c r="B76" s="4" t="s">
        <v>157</v>
      </c>
      <c r="C76" s="67">
        <v>162</v>
      </c>
      <c r="D76" s="12" t="s">
        <v>56</v>
      </c>
      <c r="E76" s="6">
        <v>34</v>
      </c>
      <c r="F76" s="7">
        <v>35</v>
      </c>
      <c r="G76" s="7">
        <f t="shared" si="4"/>
        <v>1190</v>
      </c>
      <c r="H76" s="9"/>
      <c r="I76" s="26" t="s">
        <v>44</v>
      </c>
      <c r="J76" s="98"/>
    </row>
    <row r="77" spans="1:10" ht="15" customHeight="1">
      <c r="A77" s="3">
        <v>60</v>
      </c>
      <c r="B77" s="4" t="s">
        <v>168</v>
      </c>
      <c r="C77" s="9" t="s">
        <v>169</v>
      </c>
      <c r="D77" s="12" t="s">
        <v>170</v>
      </c>
      <c r="E77" s="6">
        <v>240</v>
      </c>
      <c r="F77" s="7">
        <v>2.5</v>
      </c>
      <c r="G77" s="7">
        <f t="shared" si="4"/>
        <v>600</v>
      </c>
      <c r="H77" s="9"/>
      <c r="I77" s="26" t="s">
        <v>44</v>
      </c>
      <c r="J77" s="98"/>
    </row>
    <row r="78" spans="1:10" ht="15" customHeight="1">
      <c r="A78" s="3">
        <v>64</v>
      </c>
      <c r="B78" s="4" t="s">
        <v>175</v>
      </c>
      <c r="C78" s="9" t="s">
        <v>175</v>
      </c>
      <c r="D78" s="12" t="s">
        <v>170</v>
      </c>
      <c r="E78" s="6">
        <v>35</v>
      </c>
      <c r="F78" s="7">
        <v>35</v>
      </c>
      <c r="G78" s="7">
        <f t="shared" si="4"/>
        <v>1225</v>
      </c>
      <c r="H78" s="9"/>
      <c r="I78" s="26" t="s">
        <v>44</v>
      </c>
      <c r="J78" s="98"/>
    </row>
    <row r="79" spans="1:10" ht="15" customHeight="1">
      <c r="A79" s="3">
        <v>66</v>
      </c>
      <c r="B79" s="4" t="s">
        <v>178</v>
      </c>
      <c r="C79" s="9" t="s">
        <v>179</v>
      </c>
      <c r="D79" s="12" t="s">
        <v>170</v>
      </c>
      <c r="E79" s="6">
        <v>105</v>
      </c>
      <c r="F79" s="7">
        <v>5</v>
      </c>
      <c r="G79" s="7">
        <f t="shared" si="4"/>
        <v>525</v>
      </c>
      <c r="H79" s="9"/>
      <c r="I79" s="26" t="s">
        <v>44</v>
      </c>
      <c r="J79" s="98"/>
    </row>
    <row r="80" spans="1:10" ht="21.75" customHeight="1">
      <c r="A80" s="97" t="s">
        <v>240</v>
      </c>
      <c r="B80" s="97"/>
      <c r="C80" s="97"/>
      <c r="D80" s="97"/>
      <c r="E80" s="14">
        <f>SUM(E70:E79)</f>
        <v>1136</v>
      </c>
      <c r="F80" s="13">
        <f>ROUND(AVERAGE(F70:F79),0)</f>
        <v>18</v>
      </c>
      <c r="G80" s="14">
        <f>SUM(G70:G79)</f>
        <v>9066.5</v>
      </c>
      <c r="H80" s="9"/>
      <c r="I80" s="26"/>
      <c r="J80" s="27"/>
    </row>
  </sheetData>
  <sheetProtection/>
  <autoFilter ref="A2:I80">
    <sortState ref="A3:I80">
      <sortCondition sortBy="value" ref="I3:I80"/>
    </sortState>
  </autoFilter>
  <mergeCells count="21">
    <mergeCell ref="A22:D22"/>
    <mergeCell ref="A28:D28"/>
    <mergeCell ref="A40:D40"/>
    <mergeCell ref="A50:D50"/>
    <mergeCell ref="A67:D67"/>
    <mergeCell ref="A69:D69"/>
    <mergeCell ref="A1:H1"/>
    <mergeCell ref="A5:D5"/>
    <mergeCell ref="A7:D7"/>
    <mergeCell ref="A9:D9"/>
    <mergeCell ref="A12:D12"/>
    <mergeCell ref="A80:D80"/>
    <mergeCell ref="J3:J4"/>
    <mergeCell ref="J10:J11"/>
    <mergeCell ref="J13:J21"/>
    <mergeCell ref="J25:J27"/>
    <mergeCell ref="J29:J39"/>
    <mergeCell ref="J41:J49"/>
    <mergeCell ref="J51:J66"/>
    <mergeCell ref="J70:J79"/>
    <mergeCell ref="A24:D2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zoomScalePageLayoutView="0" workbookViewId="0" topLeftCell="A1">
      <selection activeCell="F9" sqref="F9"/>
    </sheetView>
  </sheetViews>
  <sheetFormatPr defaultColWidth="9.00390625" defaultRowHeight="14.25"/>
  <cols>
    <col min="1" max="1" width="5.625" style="0" customWidth="1"/>
    <col min="2" max="2" width="5.375" style="0" customWidth="1"/>
    <col min="3" max="3" width="27.625" style="0" customWidth="1"/>
    <col min="4" max="4" width="6.25390625" style="0" customWidth="1"/>
    <col min="5" max="5" width="5.375" style="0" customWidth="1"/>
    <col min="6" max="6" width="8.375" style="0" customWidth="1"/>
    <col min="7" max="7" width="10.375" style="0" customWidth="1"/>
    <col min="8" max="8" width="31.50390625" style="0" customWidth="1"/>
    <col min="9" max="9" width="10.375" style="0" customWidth="1"/>
  </cols>
  <sheetData>
    <row r="1" spans="1:9" ht="14.25">
      <c r="A1" s="1" t="s">
        <v>6</v>
      </c>
      <c r="B1" s="2" t="s">
        <v>7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13</v>
      </c>
      <c r="I1" t="s">
        <v>37</v>
      </c>
    </row>
    <row r="2" spans="1:9" ht="15" customHeight="1">
      <c r="A2" s="3">
        <v>48</v>
      </c>
      <c r="B2" s="4" t="s">
        <v>143</v>
      </c>
      <c r="C2" s="5" t="s">
        <v>144</v>
      </c>
      <c r="D2" s="5" t="s">
        <v>51</v>
      </c>
      <c r="E2" s="6">
        <v>1</v>
      </c>
      <c r="F2" s="7">
        <v>500</v>
      </c>
      <c r="G2" s="8">
        <f aca="true" t="shared" si="0" ref="G2:G8">E2*F2</f>
        <v>500</v>
      </c>
      <c r="H2" s="9"/>
      <c r="I2" t="s">
        <v>145</v>
      </c>
    </row>
    <row r="3" spans="1:9" ht="15" customHeight="1">
      <c r="A3" s="3">
        <v>42</v>
      </c>
      <c r="B3" s="4" t="s">
        <v>132</v>
      </c>
      <c r="C3" s="5" t="s">
        <v>133</v>
      </c>
      <c r="D3" s="5" t="s">
        <v>56</v>
      </c>
      <c r="E3" s="6">
        <v>105</v>
      </c>
      <c r="F3" s="7">
        <v>30</v>
      </c>
      <c r="G3" s="8">
        <f t="shared" si="0"/>
        <v>3150</v>
      </c>
      <c r="H3" s="9" t="s">
        <v>134</v>
      </c>
      <c r="I3" t="s">
        <v>65</v>
      </c>
    </row>
    <row r="4" spans="1:9" ht="15" customHeight="1">
      <c r="A4" s="3">
        <v>43</v>
      </c>
      <c r="B4" s="4" t="s">
        <v>135</v>
      </c>
      <c r="C4" s="5" t="s">
        <v>133</v>
      </c>
      <c r="D4" s="5" t="s">
        <v>56</v>
      </c>
      <c r="E4" s="6">
        <v>63</v>
      </c>
      <c r="F4" s="7">
        <v>150</v>
      </c>
      <c r="G4" s="8">
        <f t="shared" si="0"/>
        <v>9450</v>
      </c>
      <c r="H4" s="9" t="s">
        <v>134</v>
      </c>
      <c r="I4" t="s">
        <v>65</v>
      </c>
    </row>
    <row r="5" spans="1:9" ht="15" customHeight="1">
      <c r="A5" s="3">
        <v>44</v>
      </c>
      <c r="B5" s="4" t="s">
        <v>136</v>
      </c>
      <c r="C5" s="5" t="s">
        <v>137</v>
      </c>
      <c r="D5" s="5" t="s">
        <v>56</v>
      </c>
      <c r="E5" s="6">
        <v>110</v>
      </c>
      <c r="F5" s="7">
        <v>160</v>
      </c>
      <c r="G5" s="8">
        <f t="shared" si="0"/>
        <v>17600</v>
      </c>
      <c r="H5" s="9" t="s">
        <v>134</v>
      </c>
      <c r="I5" t="s">
        <v>65</v>
      </c>
    </row>
    <row r="6" spans="1:9" ht="15" customHeight="1">
      <c r="A6" s="3">
        <v>45</v>
      </c>
      <c r="B6" s="4" t="s">
        <v>138</v>
      </c>
      <c r="C6" s="5" t="s">
        <v>137</v>
      </c>
      <c r="D6" s="5" t="s">
        <v>56</v>
      </c>
      <c r="E6" s="6">
        <v>103</v>
      </c>
      <c r="F6" s="7">
        <v>190</v>
      </c>
      <c r="G6" s="8">
        <f t="shared" si="0"/>
        <v>19570</v>
      </c>
      <c r="H6" s="9" t="s">
        <v>134</v>
      </c>
      <c r="I6" t="s">
        <v>65</v>
      </c>
    </row>
    <row r="7" spans="1:9" ht="15" customHeight="1">
      <c r="A7" s="3">
        <v>46</v>
      </c>
      <c r="B7" s="4" t="s">
        <v>139</v>
      </c>
      <c r="C7" s="5" t="s">
        <v>133</v>
      </c>
      <c r="D7" s="5" t="s">
        <v>56</v>
      </c>
      <c r="E7" s="6">
        <v>8</v>
      </c>
      <c r="F7" s="7">
        <v>90</v>
      </c>
      <c r="G7" s="8">
        <f t="shared" si="0"/>
        <v>720</v>
      </c>
      <c r="H7" s="9" t="s">
        <v>134</v>
      </c>
      <c r="I7" t="s">
        <v>65</v>
      </c>
    </row>
    <row r="8" spans="1:9" ht="15" customHeight="1">
      <c r="A8" s="3">
        <v>47</v>
      </c>
      <c r="B8" s="4" t="s">
        <v>140</v>
      </c>
      <c r="C8" s="5" t="s">
        <v>141</v>
      </c>
      <c r="D8" s="5" t="s">
        <v>142</v>
      </c>
      <c r="E8" s="6">
        <v>4</v>
      </c>
      <c r="F8" s="7">
        <v>100</v>
      </c>
      <c r="G8" s="8">
        <f t="shared" si="0"/>
        <v>400</v>
      </c>
      <c r="H8" s="9"/>
      <c r="I8" t="s">
        <v>65</v>
      </c>
    </row>
    <row r="9" spans="6:7" ht="14.25">
      <c r="F9" s="13">
        <f>ROUND(AVERAGE(F3:F8),0)</f>
        <v>120</v>
      </c>
      <c r="G9" s="68">
        <f>SUM(G3:G8)</f>
        <v>50890</v>
      </c>
    </row>
    <row r="12" ht="14.25">
      <c r="H12">
        <v>50890</v>
      </c>
    </row>
  </sheetData>
  <sheetProtection/>
  <autoFilter ref="A1:I8">
    <sortState ref="A2:I12">
      <sortCondition sortBy="value" ref="I2:I12"/>
    </sortState>
  </autoFilter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6.00390625" style="0" bestFit="1" customWidth="1"/>
    <col min="2" max="2" width="21.875" style="0" customWidth="1"/>
    <col min="3" max="3" width="23.375" style="0" customWidth="1"/>
    <col min="4" max="5" width="8.50390625" style="0" customWidth="1"/>
    <col min="6" max="6" width="9.75390625" style="0" customWidth="1"/>
    <col min="7" max="7" width="12.875" style="0" customWidth="1"/>
    <col min="8" max="8" width="25.50390625" style="0" customWidth="1"/>
  </cols>
  <sheetData>
    <row r="1" spans="1:8" ht="27">
      <c r="A1" s="87" t="s">
        <v>31</v>
      </c>
      <c r="B1" s="87"/>
      <c r="C1" s="87"/>
      <c r="D1" s="87"/>
      <c r="E1" s="87"/>
      <c r="F1" s="87"/>
      <c r="G1" s="87"/>
      <c r="H1" s="87"/>
    </row>
    <row r="2" spans="1:8" ht="20.25">
      <c r="A2" s="31" t="s">
        <v>6</v>
      </c>
      <c r="B2" s="32"/>
      <c r="C2" s="31" t="s">
        <v>32</v>
      </c>
      <c r="D2" s="31" t="s">
        <v>34</v>
      </c>
      <c r="E2" s="31" t="s">
        <v>33</v>
      </c>
      <c r="F2" s="31" t="s">
        <v>35</v>
      </c>
      <c r="G2" s="31" t="s">
        <v>36</v>
      </c>
      <c r="H2" s="31" t="s">
        <v>13</v>
      </c>
    </row>
    <row r="3" spans="1:8" ht="19.5" customHeight="1">
      <c r="A3" s="33">
        <v>12</v>
      </c>
      <c r="B3" s="34" t="s">
        <v>233</v>
      </c>
      <c r="C3" s="35" t="s">
        <v>234</v>
      </c>
      <c r="D3" s="36">
        <v>17</v>
      </c>
      <c r="E3" s="35" t="s">
        <v>231</v>
      </c>
      <c r="F3" s="37">
        <v>112</v>
      </c>
      <c r="G3" s="37">
        <f aca="true" t="shared" si="0" ref="G3:G8">D3*F3</f>
        <v>1904</v>
      </c>
      <c r="H3" s="38" t="s">
        <v>235</v>
      </c>
    </row>
    <row r="4" spans="1:8" ht="19.5" customHeight="1">
      <c r="A4" s="33">
        <v>10</v>
      </c>
      <c r="B4" s="34" t="s">
        <v>230</v>
      </c>
      <c r="C4" s="35" t="s">
        <v>230</v>
      </c>
      <c r="D4" s="36">
        <v>17</v>
      </c>
      <c r="E4" s="35" t="s">
        <v>231</v>
      </c>
      <c r="F4" s="37">
        <v>65</v>
      </c>
      <c r="G4" s="37">
        <f t="shared" si="0"/>
        <v>1105</v>
      </c>
      <c r="H4" s="38" t="s">
        <v>44</v>
      </c>
    </row>
    <row r="5" spans="1:8" ht="19.5" customHeight="1">
      <c r="A5" s="33">
        <v>11</v>
      </c>
      <c r="B5" s="34" t="s">
        <v>232</v>
      </c>
      <c r="C5" s="35" t="s">
        <v>232</v>
      </c>
      <c r="D5" s="36">
        <v>17</v>
      </c>
      <c r="E5" s="35" t="s">
        <v>231</v>
      </c>
      <c r="F5" s="37">
        <v>60</v>
      </c>
      <c r="G5" s="37">
        <f t="shared" si="0"/>
        <v>1020</v>
      </c>
      <c r="H5" s="38" t="s">
        <v>44</v>
      </c>
    </row>
    <row r="6" spans="1:8" ht="19.5" customHeight="1">
      <c r="A6" s="33">
        <v>13</v>
      </c>
      <c r="B6" s="34" t="s">
        <v>236</v>
      </c>
      <c r="C6" s="35" t="s">
        <v>236</v>
      </c>
      <c r="D6" s="36">
        <v>17</v>
      </c>
      <c r="E6" s="35" t="s">
        <v>170</v>
      </c>
      <c r="F6" s="37">
        <v>28</v>
      </c>
      <c r="G6" s="37">
        <f t="shared" si="0"/>
        <v>476</v>
      </c>
      <c r="H6" s="38" t="s">
        <v>44</v>
      </c>
    </row>
    <row r="7" spans="1:8" ht="19.5" customHeight="1">
      <c r="A7" s="33">
        <v>14</v>
      </c>
      <c r="B7" s="34" t="s">
        <v>237</v>
      </c>
      <c r="C7" s="35" t="s">
        <v>237</v>
      </c>
      <c r="D7" s="36">
        <v>3</v>
      </c>
      <c r="E7" s="35" t="s">
        <v>56</v>
      </c>
      <c r="F7" s="37">
        <v>40</v>
      </c>
      <c r="G7" s="37">
        <f t="shared" si="0"/>
        <v>120</v>
      </c>
      <c r="H7" s="38" t="s">
        <v>44</v>
      </c>
    </row>
    <row r="8" spans="1:8" ht="14.25">
      <c r="A8" s="3">
        <v>15</v>
      </c>
      <c r="B8" s="42" t="s">
        <v>207</v>
      </c>
      <c r="C8" s="43" t="s">
        <v>239</v>
      </c>
      <c r="D8" s="6">
        <v>1</v>
      </c>
      <c r="E8" s="43" t="s">
        <v>151</v>
      </c>
      <c r="F8" s="7">
        <v>3200</v>
      </c>
      <c r="G8" s="44">
        <f t="shared" si="0"/>
        <v>3200</v>
      </c>
      <c r="H8" s="9" t="s">
        <v>44</v>
      </c>
    </row>
    <row r="9" spans="6:7" ht="14.25">
      <c r="F9" s="13">
        <f>ROUND(AVERAGE(F4:F8),0)</f>
        <v>679</v>
      </c>
      <c r="G9" s="68">
        <f>SUM(G4:G8)</f>
        <v>5921</v>
      </c>
    </row>
  </sheetData>
  <sheetProtection/>
  <autoFilter ref="A2:H2">
    <sortState ref="A3:H9">
      <sortCondition sortBy="value" ref="H3:H9"/>
    </sortState>
  </autoFilter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7" max="7" width="10.50390625" style="0" bestFit="1" customWidth="1"/>
  </cols>
  <sheetData>
    <row r="1" spans="1:8" ht="20.25">
      <c r="A1" s="31" t="s">
        <v>6</v>
      </c>
      <c r="B1" s="32"/>
      <c r="C1" s="31" t="s">
        <v>32</v>
      </c>
      <c r="D1" s="31" t="s">
        <v>34</v>
      </c>
      <c r="E1" s="31" t="s">
        <v>33</v>
      </c>
      <c r="F1" s="31" t="s">
        <v>35</v>
      </c>
      <c r="G1" s="31" t="s">
        <v>36</v>
      </c>
      <c r="H1" s="31" t="s">
        <v>13</v>
      </c>
    </row>
    <row r="2" spans="1:8" ht="19.5" customHeight="1">
      <c r="A2" s="33">
        <v>1</v>
      </c>
      <c r="B2" s="34" t="s">
        <v>208</v>
      </c>
      <c r="C2" s="35" t="s">
        <v>209</v>
      </c>
      <c r="D2" s="36">
        <v>20</v>
      </c>
      <c r="E2" s="35" t="s">
        <v>56</v>
      </c>
      <c r="F2" s="37">
        <v>59</v>
      </c>
      <c r="G2" s="37">
        <f>D2*F2</f>
        <v>1180</v>
      </c>
      <c r="H2" s="38" t="s">
        <v>210</v>
      </c>
    </row>
    <row r="3" spans="1:8" ht="19.5" customHeight="1">
      <c r="A3" s="33">
        <v>5</v>
      </c>
      <c r="B3" s="34" t="s">
        <v>218</v>
      </c>
      <c r="C3" s="35" t="s">
        <v>219</v>
      </c>
      <c r="D3" s="36">
        <v>1</v>
      </c>
      <c r="E3" s="35" t="s">
        <v>56</v>
      </c>
      <c r="F3" s="37">
        <v>800</v>
      </c>
      <c r="G3" s="37">
        <f>D3*F3</f>
        <v>800</v>
      </c>
      <c r="H3" s="38" t="s">
        <v>210</v>
      </c>
    </row>
    <row r="4" spans="1:8" ht="19.5" customHeight="1">
      <c r="A4" s="33">
        <v>7</v>
      </c>
      <c r="B4" s="34" t="s">
        <v>222</v>
      </c>
      <c r="C4" s="35" t="s">
        <v>223</v>
      </c>
      <c r="D4" s="36">
        <v>750</v>
      </c>
      <c r="E4" s="35" t="s">
        <v>224</v>
      </c>
      <c r="F4" s="37">
        <v>10</v>
      </c>
      <c r="G4" s="37">
        <f>D4*F4</f>
        <v>7500</v>
      </c>
      <c r="H4" s="38" t="s">
        <v>210</v>
      </c>
    </row>
    <row r="5" spans="1:8" ht="19.5" customHeight="1">
      <c r="A5" s="33">
        <v>2</v>
      </c>
      <c r="B5" s="34" t="s">
        <v>211</v>
      </c>
      <c r="C5" s="35" t="s">
        <v>212</v>
      </c>
      <c r="D5" s="36">
        <v>25</v>
      </c>
      <c r="E5" s="35" t="s">
        <v>56</v>
      </c>
      <c r="F5" s="37">
        <v>45</v>
      </c>
      <c r="G5" s="37">
        <f>D5*F5</f>
        <v>1125</v>
      </c>
      <c r="H5" s="38" t="s">
        <v>213</v>
      </c>
    </row>
    <row r="6" spans="1:8" ht="19.5" customHeight="1">
      <c r="A6" s="33">
        <v>3</v>
      </c>
      <c r="B6" s="34" t="s">
        <v>214</v>
      </c>
      <c r="C6" s="35" t="s">
        <v>215</v>
      </c>
      <c r="D6" s="36">
        <v>42</v>
      </c>
      <c r="E6" s="35" t="s">
        <v>56</v>
      </c>
      <c r="F6" s="37">
        <v>55</v>
      </c>
      <c r="G6" s="37">
        <f>D6*F6</f>
        <v>2310</v>
      </c>
      <c r="H6" s="38" t="s">
        <v>213</v>
      </c>
    </row>
    <row r="7" spans="1:8" ht="19.5" customHeight="1">
      <c r="A7" s="33"/>
      <c r="B7" s="34"/>
      <c r="C7" s="35"/>
      <c r="D7" s="36"/>
      <c r="E7" s="35"/>
      <c r="F7" s="13">
        <f>ROUND(AVERAGE(F2:F6),0)</f>
        <v>194</v>
      </c>
      <c r="G7" s="37">
        <f>SUM(G2:G6)</f>
        <v>12915</v>
      </c>
      <c r="H7" s="38"/>
    </row>
    <row r="8" spans="1:12" ht="19.5" customHeight="1">
      <c r="A8" s="33">
        <v>9</v>
      </c>
      <c r="B8" s="34" t="s">
        <v>227</v>
      </c>
      <c r="C8" s="35" t="s">
        <v>228</v>
      </c>
      <c r="D8" s="36">
        <v>3</v>
      </c>
      <c r="E8" s="35" t="s">
        <v>56</v>
      </c>
      <c r="F8" s="37">
        <v>180</v>
      </c>
      <c r="G8" s="37">
        <f>D8*F8</f>
        <v>540</v>
      </c>
      <c r="H8" s="38" t="s">
        <v>148</v>
      </c>
      <c r="L8">
        <v>12915</v>
      </c>
    </row>
    <row r="9" spans="1:8" ht="19.5" customHeight="1">
      <c r="A9" s="33">
        <v>4</v>
      </c>
      <c r="B9" s="34" t="s">
        <v>216</v>
      </c>
      <c r="C9" s="35" t="s">
        <v>217</v>
      </c>
      <c r="D9" s="36">
        <v>21</v>
      </c>
      <c r="E9" s="35" t="s">
        <v>56</v>
      </c>
      <c r="F9" s="37">
        <v>20</v>
      </c>
      <c r="G9" s="37">
        <f>D9*F9</f>
        <v>420</v>
      </c>
      <c r="H9" s="38" t="s">
        <v>44</v>
      </c>
    </row>
    <row r="10" spans="1:8" ht="19.5" customHeight="1">
      <c r="A10" s="33">
        <v>6</v>
      </c>
      <c r="B10" s="34" t="s">
        <v>220</v>
      </c>
      <c r="C10" s="35" t="s">
        <v>221</v>
      </c>
      <c r="D10" s="36">
        <v>10</v>
      </c>
      <c r="E10" s="35" t="s">
        <v>56</v>
      </c>
      <c r="F10" s="37">
        <v>10</v>
      </c>
      <c r="G10" s="37">
        <f>D10*F10</f>
        <v>100</v>
      </c>
      <c r="H10" s="38" t="s">
        <v>44</v>
      </c>
    </row>
    <row r="11" spans="1:8" ht="19.5" customHeight="1">
      <c r="A11" s="33">
        <v>8</v>
      </c>
      <c r="B11" s="34" t="s">
        <v>225</v>
      </c>
      <c r="C11" s="35" t="s">
        <v>226</v>
      </c>
      <c r="D11" s="36">
        <v>5</v>
      </c>
      <c r="E11" s="35" t="s">
        <v>56</v>
      </c>
      <c r="F11" s="37">
        <v>80</v>
      </c>
      <c r="G11" s="37">
        <f>D11*F11</f>
        <v>400</v>
      </c>
      <c r="H11" s="38" t="s">
        <v>44</v>
      </c>
    </row>
    <row r="12" spans="6:7" ht="14.25">
      <c r="F12" s="13">
        <f>ROUND(AVERAGE(F9:F11),0)</f>
        <v>37</v>
      </c>
      <c r="G12" s="68">
        <f>SUM(G9:G11)</f>
        <v>920</v>
      </c>
    </row>
  </sheetData>
  <sheetProtection/>
  <autoFilter ref="A1:H1">
    <sortState ref="A2:H12">
      <sortCondition sortBy="value" ref="H2:H12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zfcgb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马亚萍</dc:creator>
  <cp:keywords/>
  <dc:description/>
  <cp:lastModifiedBy>Administrator</cp:lastModifiedBy>
  <cp:lastPrinted>2021-01-26T03:47:59Z</cp:lastPrinted>
  <dcterms:created xsi:type="dcterms:W3CDTF">2003-11-10T03:29:48Z</dcterms:created>
  <dcterms:modified xsi:type="dcterms:W3CDTF">2021-02-09T06:00:13Z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eadingLayout">
    <vt:bool>true</vt:bool>
  </property>
</Properties>
</file>