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1925" activeTab="4"/>
  </bookViews>
  <sheets>
    <sheet name="汇总表" sheetId="6" r:id="rId1"/>
    <sheet name="建工概算" sheetId="1" r:id="rId2"/>
    <sheet name="机电设备" sheetId="2" r:id="rId3"/>
    <sheet name="金属结构设备" sheetId="3" r:id="rId4"/>
    <sheet name="临时工程" sheetId="4" r:id="rId5"/>
    <sheet name="其他工程" sheetId="5" r:id="rId6"/>
  </sheets>
  <externalReferences>
    <externalReference r:id="rId7"/>
  </externalReferences>
  <definedNames>
    <definedName name="_xlnm._FilterDatabase" localSheetId="1" hidden="1">建工概算!$A$1:$H$111</definedName>
    <definedName name="_xlnm.Print_Area" localSheetId="2">机电设备!$A$1:$I$58</definedName>
    <definedName name="_xlnm.Print_Area" localSheetId="1">建工概算!$A$1:$H$112</definedName>
    <definedName name="_xlnm.Print_Area" localSheetId="3">金属结构设备!$A$1:$I$24</definedName>
    <definedName name="_xlnm.Print_Area" localSheetId="4">临时工程!$A$1:$F$6</definedName>
    <definedName name="_xlnm.Print_Titles" localSheetId="2">机电设备!$1:$4</definedName>
    <definedName name="_xlnm.Print_Titles" localSheetId="1">建工概算!$1:$3</definedName>
    <definedName name="_xlnm.Print_Titles" localSheetId="3">金属结构设备!$1:$5</definedName>
    <definedName name="_xlnm.Print_Area" localSheetId="5">其他工程!$A$1:$F$6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<sst xmlns="http://schemas.openxmlformats.org/spreadsheetml/2006/main" count="582" uniqueCount="268">
  <si>
    <t>兰州湾渠首、黑沟渠首建筑工程</t>
  </si>
  <si>
    <t>序号</t>
  </si>
  <si>
    <t>项目名称</t>
  </si>
  <si>
    <t>合价（元）</t>
  </si>
  <si>
    <t>备注</t>
  </si>
  <si>
    <t>概算</t>
  </si>
  <si>
    <t>第一部分  建筑工程</t>
  </si>
  <si>
    <t>第二部分  机电设备及安装</t>
  </si>
  <si>
    <t>第三部分  金属结构设备及安装</t>
  </si>
  <si>
    <t>第四部分  临时工程</t>
  </si>
  <si>
    <t>第五部分  其他工程</t>
  </si>
  <si>
    <t>预留金</t>
  </si>
  <si>
    <t>合计</t>
  </si>
  <si>
    <t>环保</t>
  </si>
  <si>
    <t>信息化</t>
  </si>
  <si>
    <t>批复概算</t>
  </si>
  <si>
    <t>建筑工程概算表</t>
  </si>
  <si>
    <t>表三（1）</t>
  </si>
  <si>
    <t>材料名称</t>
  </si>
  <si>
    <t>规格型号</t>
  </si>
  <si>
    <t>单位</t>
  </si>
  <si>
    <t>数量</t>
  </si>
  <si>
    <t>单价（元）</t>
  </si>
  <si>
    <t>金额（元）</t>
  </si>
  <si>
    <r>
      <rPr>
        <b/>
        <sz val="10"/>
        <rFont val="宋体"/>
        <charset val="134"/>
      </rPr>
      <t>第一部分</t>
    </r>
    <r>
      <rPr>
        <b/>
        <sz val="10"/>
        <rFont val="Times New Roman"/>
        <charset val="134"/>
      </rPr>
      <t xml:space="preserve">  </t>
    </r>
    <r>
      <rPr>
        <b/>
        <sz val="10"/>
        <rFont val="宋体"/>
        <charset val="134"/>
      </rPr>
      <t>建筑工程</t>
    </r>
  </si>
  <si>
    <t>一</t>
  </si>
  <si>
    <t>兰州湾渠首</t>
  </si>
  <si>
    <t>（一）</t>
  </si>
  <si>
    <t>闸房</t>
  </si>
  <si>
    <t>内墙竹纤板</t>
  </si>
  <si>
    <t>1、铲除内墙面乳胶漆至底层 
2、龙骨材料种类、规格、 中距:木龙骨30*40，中距450，基层材料种类、规格:15mm厚细木工板（含板面拼缝处理）。面层材料品种、规格、 颜色:竹纤板，颜色、规格根据甲方要求</t>
  </si>
  <si>
    <t>㎡</t>
  </si>
  <si>
    <t>外墙处理（选择合适的材质）</t>
  </si>
  <si>
    <t>铝塑板，厚度5mm。</t>
  </si>
  <si>
    <t>吊顶天棚</t>
  </si>
  <si>
    <t>600*600矿棉板</t>
  </si>
  <si>
    <t>塑钢断桥窗</t>
  </si>
  <si>
    <t>1、65系列断桥隔热铝合金窗
2、夹胶中空三层钢化玻璃
3、粘贴防紫外线膜（含纱窗）</t>
  </si>
  <si>
    <t>地面处理</t>
  </si>
  <si>
    <t>1.结合层厚度、砂浆配合比:20厚1：3干硬性水泥砂浆结合层（内掺建筑胶）；5厚1：2.5水泥砂浆粘结层（内掺建筑胶）
2.面层材料品种、规格、颜:800*800防滑地砖地面；颜色、材质根据甲方要求
3.防护层材料种类:地砖美缝</t>
  </si>
  <si>
    <t>仿真石材窗台板</t>
  </si>
  <si>
    <t>1.粘结层厚度、砂浆配合比:砌筑砂浆 DM M10
2.窗台板材质、规格、颜色:仿真石材窗台板，厚度、颜色根据甲方要求</t>
  </si>
  <si>
    <t>m</t>
  </si>
  <si>
    <t>防盗门(参照高崖子)</t>
  </si>
  <si>
    <t>不锈钢甲级保温防盗门
尺寸:3m*2.2m</t>
  </si>
  <si>
    <t>m2</t>
  </si>
  <si>
    <t>屋面防水（新型材料补漏）</t>
  </si>
  <si>
    <t xml:space="preserve">新型材料补漏 </t>
  </si>
  <si>
    <t>SBC 两层</t>
  </si>
  <si>
    <t>防雷设施</t>
  </si>
  <si>
    <t>含检验报告</t>
  </si>
  <si>
    <t>套</t>
  </si>
  <si>
    <t>预报预警</t>
  </si>
  <si>
    <t>设置在闸房顶部，闸门启闭时发出警报</t>
  </si>
  <si>
    <t>洗地机</t>
  </si>
  <si>
    <t>手持</t>
  </si>
  <si>
    <t>台</t>
  </si>
  <si>
    <t>灯具</t>
  </si>
  <si>
    <t>宿舍+过道</t>
  </si>
  <si>
    <t>盏</t>
  </si>
  <si>
    <t>墙面裂缝处理</t>
  </si>
  <si>
    <t>（二）</t>
  </si>
  <si>
    <t>管理房</t>
  </si>
  <si>
    <t xml:space="preserve">宿舍+过道
</t>
  </si>
  <si>
    <t>外墙处理（市场找合适材料）</t>
  </si>
  <si>
    <t>1.保温隔热部位:外墙
2.保温隔热方式:外保温
3.保温隔热面层材料品种 、规格、性能:300×600灰色保温装饰一体板
4.保温隔热材料品种、规格及厚度:80mm</t>
  </si>
  <si>
    <t>窗帘</t>
  </si>
  <si>
    <t>宿舍+过道窗户</t>
  </si>
  <si>
    <t>组</t>
  </si>
  <si>
    <t>门</t>
  </si>
  <si>
    <t>宿舍和办公用房</t>
  </si>
  <si>
    <t>扇</t>
  </si>
  <si>
    <t>淋浴龙头</t>
  </si>
  <si>
    <t>标准规格协定</t>
  </si>
  <si>
    <t>洗手笼头</t>
  </si>
  <si>
    <t>管理房基础处理</t>
  </si>
  <si>
    <t>管理房基础加固处理</t>
  </si>
  <si>
    <t>项</t>
  </si>
  <si>
    <t>净水机</t>
  </si>
  <si>
    <t>新建操作室</t>
  </si>
  <si>
    <t>1、操作间两间5.0*5.0m,含卫生间；再加发电机房、配电室、库房各1间（面积适宜）；
2、内、外墙、窗户、窗帘、灯具及地面标准与闸房一致，带网线接口。</t>
  </si>
  <si>
    <t>上、下水及电路、网路改造、化粪池改造砂砾石开挖</t>
  </si>
  <si>
    <t>宿舍、卫生间及厨房下水处理、电路、网路改造，线缆采用BV-2.5型/BV-4型，网线采用超五类非屏蔽双绞线</t>
  </si>
  <si>
    <t>处</t>
  </si>
  <si>
    <t>防冻液</t>
  </si>
  <si>
    <t>暖气管道</t>
  </si>
  <si>
    <t>升</t>
  </si>
  <si>
    <t>二楼拆除</t>
  </si>
  <si>
    <t>屋面防水处理</t>
  </si>
  <si>
    <t>新增女儿墙</t>
  </si>
  <si>
    <t>琉璃瓦材质</t>
  </si>
  <si>
    <t>墙裙防鼠处理</t>
  </si>
  <si>
    <t>防水瓷砖处理，30cm高，内嵌处理</t>
  </si>
  <si>
    <t>（三）</t>
  </si>
  <si>
    <t>院落整治</t>
  </si>
  <si>
    <t>护栏（根据实际需要）</t>
  </si>
  <si>
    <t>不锈钢护栏</t>
  </si>
  <si>
    <t>闸台前后</t>
  </si>
  <si>
    <t>路面处理</t>
  </si>
  <si>
    <t>大棚至大门主路段路面处理150m，天然砂砾石30cm（修建大棚门口路段）</t>
  </si>
  <si>
    <t>线缆改地埋</t>
  </si>
  <si>
    <t>电缆沟开挖、回填，弱电与强电线缆需分层敷设</t>
  </si>
  <si>
    <t>太阳能路灯</t>
  </si>
  <si>
    <t>新光达太阳能景观灯户外防水超亮3m方形柱灯</t>
  </si>
  <si>
    <t>货架</t>
  </si>
  <si>
    <t>2米、层</t>
  </si>
  <si>
    <t>微型消防站</t>
  </si>
  <si>
    <t>含消防设备</t>
  </si>
  <si>
    <t>消防桶、铲及消防沙池</t>
  </si>
  <si>
    <t>电动遥控大门</t>
  </si>
  <si>
    <t>7m长，含轨道等全部配件及辅材，门高不小于1.7m</t>
  </si>
  <si>
    <t>引水干渠修复</t>
  </si>
  <si>
    <t>干渠段</t>
  </si>
  <si>
    <r>
      <rPr>
        <sz val="10"/>
        <rFont val="宋体"/>
        <charset val="134"/>
      </rPr>
      <t>m</t>
    </r>
    <r>
      <rPr>
        <vertAlign val="superscript"/>
        <sz val="10"/>
        <rFont val="宋体"/>
        <charset val="134"/>
      </rPr>
      <t>3</t>
    </r>
  </si>
  <si>
    <t>金属门窗拆除</t>
  </si>
  <si>
    <t>垃圾清运</t>
  </si>
  <si>
    <t>（四）</t>
  </si>
  <si>
    <t>标识标牌</t>
  </si>
  <si>
    <t>发电机室标识标牌（危险源告知牌、制度牌、安全警示牌等）</t>
  </si>
  <si>
    <t>按实际发生量</t>
  </si>
  <si>
    <t>暂估价，投标时不得调整</t>
  </si>
  <si>
    <t>闸室内外、标识标牌设计制作及安装</t>
  </si>
  <si>
    <t>闸房内地面标识、区域划分线设计制作及安装</t>
  </si>
  <si>
    <t>花岗岩界桩（换材质）</t>
  </si>
  <si>
    <t>1.名称:花岗岩界桩
2.规格:200mm×200mm×1200mm（长×宽×高）</t>
  </si>
  <si>
    <t>根</t>
  </si>
  <si>
    <t>标准化建设资料整编</t>
  </si>
  <si>
    <t>二</t>
  </si>
  <si>
    <t>黑沟渠首</t>
  </si>
  <si>
    <r>
      <rPr>
        <sz val="10"/>
        <rFont val="宋体"/>
        <charset val="134"/>
        <scheme val="minor"/>
      </rPr>
      <t>m</t>
    </r>
    <r>
      <rPr>
        <vertAlign val="superscript"/>
        <sz val="10"/>
        <rFont val="宋体"/>
        <charset val="134"/>
      </rPr>
      <t>2</t>
    </r>
  </si>
  <si>
    <r>
      <rPr>
        <sz val="10"/>
        <rFont val="宋体"/>
        <charset val="134"/>
      </rPr>
      <t>m</t>
    </r>
    <r>
      <rPr>
        <vertAlign val="superscript"/>
        <sz val="10"/>
        <rFont val="宋体"/>
        <charset val="134"/>
      </rPr>
      <t>2</t>
    </r>
  </si>
  <si>
    <t>1.结合层厚度、砂浆配合比:20厚1：3干硬性水泥砂浆结合层（内掺建筑胶）；5厚1：2.5水泥砂浆粘结层（内掺建筑胶）；2.面层材料品种、规格、颜:600*600防滑地砖地面；颜色、材质根据甲方要求；3.防护层材料种类:地砖美缝</t>
  </si>
  <si>
    <t>防盗门</t>
  </si>
  <si>
    <t>不锈钢甲级保温防盗门
尺寸:1.7m*2.1m</t>
  </si>
  <si>
    <t>屋面防水</t>
  </si>
  <si>
    <t>新型材料补漏</t>
  </si>
  <si>
    <t>测流行架</t>
  </si>
  <si>
    <t>泄洪冲砂闸后制作测流行架，架高1.5米，增设雷达水位计2组，闸前雷达水位计1组（含立杆）</t>
  </si>
  <si>
    <t>设置在闸房顶部</t>
  </si>
  <si>
    <t>闸房内部</t>
  </si>
  <si>
    <t>个</t>
  </si>
  <si>
    <t>线路整理</t>
  </si>
  <si>
    <t>闸房进出线及内部</t>
  </si>
  <si>
    <t>批</t>
  </si>
  <si>
    <t>台阶改造</t>
  </si>
  <si>
    <t>C25混凝土</t>
  </si>
  <si>
    <t xml:space="preserve">1、铲除内墙面乳胶漆返潮等至底层 
2、龙骨材料种类、规格、 中距:木龙骨30*40，中距450，基层材料种类、规格:15mm厚细木工板（含板面拼缝处理）。面层材料品种、规格、 颜色:竹纤板，颜色、规格根据甲方要求
3、3间宿舍、1间档案室、1间办公室、过道 </t>
  </si>
  <si>
    <t>会议室</t>
  </si>
  <si>
    <t>会议桌椅</t>
  </si>
  <si>
    <t>门体更换+卫生间，3扇推拉门</t>
  </si>
  <si>
    <t>防静电地板</t>
  </si>
  <si>
    <t>洗手池</t>
  </si>
  <si>
    <t>马桶</t>
  </si>
  <si>
    <t>热水器</t>
  </si>
  <si>
    <t>卫生间地漏</t>
  </si>
  <si>
    <t>防撞墩敷设</t>
  </si>
  <si>
    <t>进水前端过滤器</t>
  </si>
  <si>
    <t>PPR、DN50</t>
  </si>
  <si>
    <t>净水器</t>
  </si>
  <si>
    <t>光缆改地埋</t>
  </si>
  <si>
    <t>屋面防水（新型材料）</t>
  </si>
  <si>
    <t>新型材料修补</t>
  </si>
  <si>
    <t>卫生间拆除改造</t>
  </si>
  <si>
    <t>间</t>
  </si>
  <si>
    <t>库房内外墙粉刷</t>
  </si>
  <si>
    <t>不锈钢围栏</t>
  </si>
  <si>
    <t>1.8米</t>
  </si>
  <si>
    <t>现浇混泥土</t>
  </si>
  <si>
    <t>管理站散水</t>
  </si>
  <si>
    <t>上、下水及电路、网路改造，化粪池改造砂砾石开挖及处理</t>
  </si>
  <si>
    <t>人引水</t>
  </si>
  <si>
    <t>增设变频泵15KW</t>
  </si>
  <si>
    <t>房屋门拆除</t>
  </si>
  <si>
    <r>
      <rPr>
        <b/>
        <sz val="16"/>
        <rFont val="黑体"/>
        <charset val="134"/>
      </rPr>
      <t>机电设备及安装工程概算表</t>
    </r>
  </si>
  <si>
    <r>
      <rPr>
        <sz val="10"/>
        <rFont val="Times New Roman"/>
        <charset val="134"/>
      </rPr>
      <t xml:space="preserve">     </t>
    </r>
    <r>
      <rPr>
        <sz val="10"/>
        <rFont val="宋体"/>
        <charset val="134"/>
      </rPr>
      <t>表四（</t>
    </r>
    <r>
      <rPr>
        <sz val="10"/>
        <rFont val="Times New Roman"/>
        <charset val="134"/>
      </rPr>
      <t>1</t>
    </r>
    <r>
      <rPr>
        <sz val="10"/>
        <rFont val="宋体"/>
        <charset val="134"/>
      </rPr>
      <t>）</t>
    </r>
  </si>
  <si>
    <r>
      <rPr>
        <sz val="10"/>
        <rFont val="宋体"/>
        <charset val="134"/>
      </rPr>
      <t>编</t>
    </r>
    <r>
      <rPr>
        <sz val="10"/>
        <rFont val="Times New Roman"/>
        <charset val="134"/>
      </rPr>
      <t xml:space="preserve">  </t>
    </r>
    <r>
      <rPr>
        <sz val="10"/>
        <rFont val="宋体"/>
        <charset val="134"/>
      </rPr>
      <t>号</t>
    </r>
  </si>
  <si>
    <r>
      <rPr>
        <sz val="10"/>
        <rFont val="宋体"/>
        <charset val="134"/>
      </rPr>
      <t>设</t>
    </r>
    <r>
      <rPr>
        <sz val="10"/>
        <rFont val="Times New Roman"/>
        <charset val="134"/>
      </rPr>
      <t xml:space="preserve"> </t>
    </r>
    <r>
      <rPr>
        <sz val="10"/>
        <rFont val="宋体"/>
        <charset val="134"/>
      </rPr>
      <t>备</t>
    </r>
    <r>
      <rPr>
        <sz val="10"/>
        <rFont val="Times New Roman"/>
        <charset val="134"/>
      </rPr>
      <t xml:space="preserve"> </t>
    </r>
    <r>
      <rPr>
        <sz val="10"/>
        <rFont val="宋体"/>
        <charset val="134"/>
      </rPr>
      <t>名</t>
    </r>
    <r>
      <rPr>
        <sz val="10"/>
        <rFont val="Times New Roman"/>
        <charset val="134"/>
      </rPr>
      <t xml:space="preserve"> </t>
    </r>
    <r>
      <rPr>
        <sz val="10"/>
        <rFont val="宋体"/>
        <charset val="134"/>
      </rPr>
      <t>称</t>
    </r>
    <r>
      <rPr>
        <sz val="10"/>
        <rFont val="Times New Roman"/>
        <charset val="134"/>
      </rPr>
      <t xml:space="preserve"> </t>
    </r>
  </si>
  <si>
    <t>规格</t>
  </si>
  <si>
    <r>
      <rPr>
        <sz val="10"/>
        <rFont val="宋体"/>
        <charset val="134"/>
      </rPr>
      <t>单</t>
    </r>
    <r>
      <rPr>
        <sz val="10"/>
        <rFont val="宋体"/>
        <charset val="134"/>
      </rPr>
      <t>位</t>
    </r>
  </si>
  <si>
    <r>
      <rPr>
        <sz val="10"/>
        <rFont val="宋体"/>
        <charset val="134"/>
      </rPr>
      <t>数</t>
    </r>
    <r>
      <rPr>
        <sz val="10"/>
        <rFont val="宋体"/>
        <charset val="134"/>
      </rPr>
      <t>量</t>
    </r>
  </si>
  <si>
    <r>
      <rPr>
        <sz val="10"/>
        <rFont val="宋体"/>
        <charset val="134"/>
      </rPr>
      <t>单</t>
    </r>
    <r>
      <rPr>
        <sz val="10"/>
        <rFont val="Times New Roman"/>
        <charset val="134"/>
      </rPr>
      <t xml:space="preserve">         </t>
    </r>
    <r>
      <rPr>
        <sz val="10"/>
        <rFont val="宋体"/>
        <charset val="134"/>
      </rPr>
      <t>价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元</t>
    </r>
    <r>
      <rPr>
        <sz val="10"/>
        <rFont val="Times New Roman"/>
        <charset val="134"/>
      </rPr>
      <t>)</t>
    </r>
  </si>
  <si>
    <r>
      <rPr>
        <sz val="10"/>
        <rFont val="宋体"/>
        <charset val="134"/>
      </rPr>
      <t>合</t>
    </r>
    <r>
      <rPr>
        <sz val="10"/>
        <rFont val="Times New Roman"/>
        <charset val="134"/>
      </rPr>
      <t xml:space="preserve">       </t>
    </r>
    <r>
      <rPr>
        <sz val="10"/>
        <rFont val="宋体"/>
        <charset val="134"/>
      </rPr>
      <t>价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元</t>
    </r>
    <r>
      <rPr>
        <sz val="10"/>
        <rFont val="Times New Roman"/>
        <charset val="134"/>
      </rPr>
      <t>)</t>
    </r>
  </si>
  <si>
    <t>设备费</t>
  </si>
  <si>
    <t>安装费</t>
  </si>
  <si>
    <r>
      <rPr>
        <b/>
        <sz val="10"/>
        <rFont val="宋体"/>
        <charset val="134"/>
      </rPr>
      <t>第二部分</t>
    </r>
    <r>
      <rPr>
        <b/>
        <sz val="10"/>
        <rFont val="Times New Roman"/>
        <charset val="134"/>
      </rPr>
      <t xml:space="preserve">  </t>
    </r>
    <r>
      <rPr>
        <b/>
        <sz val="10"/>
        <rFont val="宋体"/>
        <charset val="134"/>
      </rPr>
      <t>机电设备及安装工程</t>
    </r>
  </si>
  <si>
    <t>机电设备及安装</t>
  </si>
  <si>
    <t>配线</t>
  </si>
  <si>
    <t>BV2.5mm2、铜芯</t>
  </si>
  <si>
    <t>BV4mm2、铜芯</t>
  </si>
  <si>
    <t>配管</t>
  </si>
  <si>
    <t>PVC20</t>
  </si>
  <si>
    <t>电力电缆</t>
  </si>
  <si>
    <t>YJV-5*10</t>
  </si>
  <si>
    <t>YJV22-3*25+1*16</t>
  </si>
  <si>
    <t>YJV22-3*50+2*25</t>
  </si>
  <si>
    <t>YJV-4*6</t>
  </si>
  <si>
    <t>YJV22-3*10</t>
  </si>
  <si>
    <t>600*600LED平板灯</t>
  </si>
  <si>
    <t>300*600LED平板灯</t>
  </si>
  <si>
    <t>LED200W投光灯</t>
  </si>
  <si>
    <t>灭蝇灯</t>
  </si>
  <si>
    <t xml:space="preserve"> 线缆柜</t>
  </si>
  <si>
    <t>含强弱电线路整理、电缆标识标牌、扎带，地面桥架制作安装</t>
  </si>
  <si>
    <t>接地母线</t>
  </si>
  <si>
    <t>镀锌扁钢-50*5</t>
  </si>
  <si>
    <t>暗装单联开关</t>
  </si>
  <si>
    <t>86型</t>
  </si>
  <si>
    <t>暗装五孔插座</t>
  </si>
  <si>
    <t>照明配电箱</t>
  </si>
  <si>
    <t>暗装、600*700mm</t>
  </si>
  <si>
    <t>管理站双电源转换柜</t>
  </si>
  <si>
    <t>GGD、2000*600*600</t>
  </si>
  <si>
    <t>闸室配电柜</t>
  </si>
  <si>
    <t>桥架</t>
  </si>
  <si>
    <t>金属防火桥架200*100</t>
  </si>
  <si>
    <t>电力电缆头</t>
  </si>
  <si>
    <t>电力电缆终端头50mm2以下</t>
  </si>
  <si>
    <t>不锈钢波纹管</t>
  </si>
  <si>
    <t>DN20</t>
  </si>
  <si>
    <t>拆除配线</t>
  </si>
  <si>
    <t>拆除配电箱</t>
  </si>
  <si>
    <t>智慧用电系统（根据需求，安全为主）</t>
  </si>
  <si>
    <t>用电整治（根据需要线路整理，方便冬季断电）</t>
  </si>
  <si>
    <t>避雷系统</t>
  </si>
  <si>
    <t>含避雷针、接地扁铁、接地网等</t>
  </si>
  <si>
    <r>
      <rPr>
        <b/>
        <sz val="16"/>
        <rFont val="黑体"/>
        <charset val="134"/>
      </rPr>
      <t>金属结构设备及安装工程概算表</t>
    </r>
  </si>
  <si>
    <t>表六（1）</t>
  </si>
  <si>
    <t>编号</t>
  </si>
  <si>
    <t xml:space="preserve"> 名称</t>
  </si>
  <si>
    <r>
      <rPr>
        <sz val="10"/>
        <rFont val="宋体"/>
        <charset val="134"/>
      </rPr>
      <t>单价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元</t>
    </r>
    <r>
      <rPr>
        <sz val="10"/>
        <rFont val="Times New Roman"/>
        <charset val="134"/>
      </rPr>
      <t>)</t>
    </r>
  </si>
  <si>
    <r>
      <rPr>
        <sz val="10"/>
        <rFont val="宋体"/>
        <charset val="134"/>
      </rPr>
      <t>合价</t>
    </r>
    <r>
      <rPr>
        <sz val="10"/>
        <rFont val="Times New Roman"/>
        <charset val="134"/>
      </rPr>
      <t>(</t>
    </r>
    <r>
      <rPr>
        <sz val="10"/>
        <rFont val="宋体"/>
        <charset val="134"/>
      </rPr>
      <t>元</t>
    </r>
    <r>
      <rPr>
        <sz val="10"/>
        <rFont val="Times New Roman"/>
        <charset val="134"/>
      </rPr>
      <t>)</t>
    </r>
  </si>
  <si>
    <r>
      <rPr>
        <b/>
        <sz val="10"/>
        <rFont val="宋体"/>
        <charset val="134"/>
      </rPr>
      <t xml:space="preserve">第三部分 </t>
    </r>
    <r>
      <rPr>
        <b/>
        <sz val="10"/>
        <rFont val="宋体"/>
        <charset val="134"/>
      </rPr>
      <t xml:space="preserve"> </t>
    </r>
    <r>
      <rPr>
        <b/>
        <sz val="10"/>
        <rFont val="宋体"/>
        <charset val="134"/>
      </rPr>
      <t>管材设备及安装工程</t>
    </r>
  </si>
  <si>
    <t>闸门及埋件除锈防腐</t>
  </si>
  <si>
    <t>含3扇泄洪冲砂闸弧门和1扇引水闸平板门及埋件的除锈、刷防腐漆。</t>
  </si>
  <si>
    <t>卷扬启闭机孔洞封堵</t>
  </si>
  <si>
    <t>采用不锈钢和风琴板封堵</t>
  </si>
  <si>
    <t>孔</t>
  </si>
  <si>
    <t>闸门橡胶止水更换</t>
  </si>
  <si>
    <t>含人工及材料，水封材质SF6674，3孔弧门侧止水采用L型圆头橡胶水封，底止水采用“刀”形橡胶止水，1孔平板门侧止水采用P45型橡胶水封，底止水采用“刀”形橡胶止水。</t>
  </si>
  <si>
    <t>启闭机维修养护及除锈防腐</t>
  </si>
  <si>
    <t>3台弧门卷扬机含除锈、刷防腐漆，钢丝绳端头封闭加固。</t>
  </si>
  <si>
    <t>启闭机齿轮油清洗、抛光、加油</t>
  </si>
  <si>
    <t>3台弧门卷扬机齿轮清洗、抛光、添加润滑油</t>
  </si>
  <si>
    <t>电气绝缘检测、接地改造</t>
  </si>
  <si>
    <t>原螺杆启闭机拆除</t>
  </si>
  <si>
    <t>QP-2×50KN固定卷扬式启闭机</t>
  </si>
  <si>
    <t>配重（HT150）</t>
  </si>
  <si>
    <t>引水闸平板门加配重</t>
  </si>
  <si>
    <t>t</t>
  </si>
  <si>
    <t>含2扇泄洪冲砂闸弧门和1扇引水闸平板门及埋件的除锈、刷防腐漆。</t>
  </si>
  <si>
    <t>含人工及材料，水封材质SF6674，2孔弧门侧止水采用L型圆头橡胶水封，底止水采用“刀”形橡胶止水，1孔平板门侧止水采用P45型橡胶水封，底止水采用“刀”形橡胶止水。</t>
  </si>
  <si>
    <t>2台弧门卷扬机含除锈、刷防腐漆，钢丝绳端头封闭加固。</t>
  </si>
  <si>
    <t>2台弧门卷扬机齿轮清洗、抛光、添加润滑油</t>
  </si>
  <si>
    <t>螺杆机荷阻器</t>
  </si>
  <si>
    <t>与限位器配套，如螺杆下降受到一定阻力，可立刻停止工作，避免螺杆弯曲变形。</t>
  </si>
  <si>
    <t>弧门支臂校正加固</t>
  </si>
  <si>
    <t>对2孔泄洪冲砂闸弧门支臂型钢进行校正加固处理，含人工及材料。</t>
  </si>
  <si>
    <r>
      <rPr>
        <b/>
        <sz val="16"/>
        <rFont val="黑体"/>
        <charset val="134"/>
      </rPr>
      <t>临时工程概算表</t>
    </r>
  </si>
  <si>
    <r>
      <rPr>
        <sz val="10"/>
        <rFont val="Times New Roman"/>
        <charset val="134"/>
      </rPr>
      <t xml:space="preserve">         </t>
    </r>
    <r>
      <rPr>
        <sz val="10"/>
        <rFont val="宋体"/>
        <charset val="134"/>
      </rPr>
      <t>表七</t>
    </r>
  </si>
  <si>
    <t>工程或费用名称</t>
  </si>
  <si>
    <t>第四部分 临时工程</t>
  </si>
  <si>
    <t>其他临时工程</t>
  </si>
  <si>
    <t>总价承包</t>
  </si>
  <si>
    <t>措施项目</t>
  </si>
  <si>
    <t>取费标准为建安费的2.5%，总价承包</t>
  </si>
  <si>
    <t>其他工程概算表</t>
  </si>
  <si>
    <t>第五部分 其他工程</t>
  </si>
  <si>
    <t>其他工程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</si>
</sst>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"/>
    <numFmt numFmtId="178" formatCode="0.00000_ "/>
    <numFmt numFmtId="179" formatCode="0.00_);[Red]\(0.00\)"/>
  </numFmts>
  <fonts count="40">
    <font>
      <sz val="12"/>
      <name val="宋体"/>
      <charset val="134"/>
    </font>
    <font>
      <sz val="16"/>
      <name val="黑体"/>
      <charset val="134"/>
    </font>
    <font>
      <sz val="10"/>
      <name val="宋体"/>
      <charset val="134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b/>
      <sz val="16"/>
      <name val="黑体"/>
      <charset val="134"/>
    </font>
    <font>
      <sz val="10"/>
      <name val="Times New Roman"/>
      <charset val="134"/>
    </font>
    <font>
      <b/>
      <sz val="10"/>
      <name val="宋体"/>
      <charset val="134"/>
    </font>
    <font>
      <b/>
      <sz val="10"/>
      <color indexed="8"/>
      <name val="宋体"/>
      <charset val="134"/>
    </font>
    <font>
      <sz val="20"/>
      <name val="宋体"/>
      <charset val="134"/>
    </font>
    <font>
      <sz val="10"/>
      <color rgb="FFFF0000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b/>
      <sz val="22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theme="1"/>
      <name val="宋体"/>
      <charset val="134"/>
      <scheme val="minor"/>
    </font>
    <font>
      <sz val="11"/>
      <color theme="1"/>
      <name val="Tahoma"/>
      <charset val="134"/>
    </font>
    <font>
      <sz val="11"/>
      <color indexed="8"/>
      <name val="宋体"/>
      <charset val="134"/>
    </font>
    <font>
      <vertAlign val="superscript"/>
      <sz val="10"/>
      <name val="宋体"/>
      <charset val="134"/>
    </font>
    <font>
      <b/>
      <sz val="10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10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13" applyNumberFormat="0" applyAlignment="0" applyProtection="0">
      <alignment vertical="center"/>
    </xf>
    <xf numFmtId="0" fontId="25" fillId="5" borderId="14" applyNumberFormat="0" applyAlignment="0" applyProtection="0">
      <alignment vertical="center"/>
    </xf>
    <xf numFmtId="0" fontId="26" fillId="5" borderId="13" applyNumberFormat="0" applyAlignment="0" applyProtection="0">
      <alignment vertical="center"/>
    </xf>
    <xf numFmtId="0" fontId="27" fillId="6" borderId="15" applyNumberFormat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5" fillId="0" borderId="0"/>
    <xf numFmtId="0" fontId="35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5" fillId="0" borderId="0">
      <alignment vertical="center"/>
    </xf>
    <xf numFmtId="0" fontId="15" fillId="0" borderId="0">
      <alignment vertical="center"/>
    </xf>
    <xf numFmtId="0" fontId="36" fillId="0" borderId="0"/>
    <xf numFmtId="0" fontId="15" fillId="0" borderId="0">
      <alignment vertical="center"/>
    </xf>
    <xf numFmtId="0" fontId="15" fillId="0" borderId="0">
      <alignment vertical="center"/>
    </xf>
    <xf numFmtId="0" fontId="0" fillId="0" borderId="0"/>
    <xf numFmtId="0" fontId="0" fillId="0" borderId="0"/>
    <xf numFmtId="0" fontId="15" fillId="0" borderId="0"/>
    <xf numFmtId="0" fontId="15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5" fillId="0" borderId="0">
      <alignment vertical="center"/>
    </xf>
    <xf numFmtId="0" fontId="15" fillId="0" borderId="0">
      <alignment vertical="center"/>
    </xf>
    <xf numFmtId="0" fontId="37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37" fillId="0" borderId="0">
      <alignment vertical="center"/>
    </xf>
  </cellStyleXfs>
  <cellXfs count="12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0" fillId="0" borderId="0" xfId="0" applyAlignment="1">
      <alignment horizontal="center"/>
    </xf>
    <xf numFmtId="2" fontId="0" fillId="0" borderId="0" xfId="0" applyNumberFormat="1"/>
    <xf numFmtId="2" fontId="6" fillId="0" borderId="0" xfId="0" applyNumberFormat="1" applyFont="1" applyAlignment="1">
      <alignment horizontal="center"/>
    </xf>
    <xf numFmtId="2" fontId="7" fillId="0" borderId="1" xfId="0" applyNumberFormat="1" applyFont="1" applyBorder="1" applyAlignment="1">
      <alignment horizontal="right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2" fontId="2" fillId="0" borderId="2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2" fontId="2" fillId="0" borderId="4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0" fontId="3" fillId="0" borderId="7" xfId="0" applyFont="1" applyBorder="1" applyAlignment="1">
      <alignment horizontal="center" vertical="center"/>
    </xf>
    <xf numFmtId="0" fontId="3" fillId="0" borderId="7" xfId="0" applyFont="1" applyBorder="1" applyAlignment="1">
      <alignment horizontal="right" vertical="center"/>
    </xf>
    <xf numFmtId="2" fontId="3" fillId="0" borderId="7" xfId="0" applyNumberFormat="1" applyFont="1" applyBorder="1" applyAlignment="1">
      <alignment horizontal="right" vertical="center"/>
    </xf>
    <xf numFmtId="176" fontId="3" fillId="0" borderId="7" xfId="0" applyNumberFormat="1" applyFont="1" applyBorder="1" applyAlignment="1">
      <alignment horizontal="right" vertical="center"/>
    </xf>
    <xf numFmtId="176" fontId="3" fillId="0" borderId="7" xfId="0" applyNumberFormat="1" applyFont="1" applyBorder="1" applyAlignment="1">
      <alignment vertical="center"/>
    </xf>
    <xf numFmtId="0" fontId="3" fillId="0" borderId="6" xfId="0" applyFont="1" applyBorder="1" applyAlignment="1">
      <alignment horizontal="left" vertical="center"/>
    </xf>
    <xf numFmtId="0" fontId="4" fillId="0" borderId="7" xfId="0" applyFont="1" applyBorder="1" applyAlignment="1">
      <alignment vertic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2" fontId="5" fillId="0" borderId="0" xfId="0" applyNumberFormat="1" applyFont="1"/>
    <xf numFmtId="0" fontId="2" fillId="0" borderId="7" xfId="0" applyFont="1" applyBorder="1" applyAlignment="1">
      <alignment horizontal="center" vertical="center"/>
    </xf>
    <xf numFmtId="0" fontId="3" fillId="0" borderId="6" xfId="0" applyFont="1" applyBorder="1" applyAlignment="1">
      <alignment horizontal="center"/>
    </xf>
    <xf numFmtId="0" fontId="3" fillId="0" borderId="6" xfId="0" applyFont="1" applyBorder="1"/>
    <xf numFmtId="0" fontId="3" fillId="0" borderId="7" xfId="0" applyFont="1" applyBorder="1" applyAlignment="1">
      <alignment horizontal="center"/>
    </xf>
    <xf numFmtId="0" fontId="3" fillId="0" borderId="7" xfId="0" applyFont="1" applyBorder="1" applyAlignment="1">
      <alignment horizontal="right"/>
    </xf>
    <xf numFmtId="2" fontId="3" fillId="0" borderId="7" xfId="0" applyNumberFormat="1" applyFont="1" applyBorder="1" applyAlignment="1">
      <alignment horizontal="right"/>
    </xf>
    <xf numFmtId="176" fontId="3" fillId="0" borderId="7" xfId="0" applyNumberFormat="1" applyFont="1" applyBorder="1" applyAlignment="1">
      <alignment horizontal="right"/>
    </xf>
    <xf numFmtId="176" fontId="3" fillId="0" borderId="7" xfId="0" applyNumberFormat="1" applyFont="1" applyBorder="1"/>
    <xf numFmtId="0" fontId="3" fillId="0" borderId="6" xfId="0" applyFont="1" applyBorder="1" applyAlignment="1">
      <alignment horizontal="left"/>
    </xf>
    <xf numFmtId="0" fontId="3" fillId="0" borderId="7" xfId="0" applyFont="1" applyBorder="1" applyAlignment="1">
      <alignment horizontal="center" wrapText="1"/>
    </xf>
    <xf numFmtId="0" fontId="4" fillId="0" borderId="7" xfId="0" applyFont="1" applyBorder="1" applyAlignment="1">
      <alignment horizontal="center"/>
    </xf>
    <xf numFmtId="176" fontId="3" fillId="0" borderId="7" xfId="3" applyNumberFormat="1" applyFont="1" applyBorder="1" applyAlignment="1">
      <alignment horizontal="right"/>
    </xf>
    <xf numFmtId="0" fontId="8" fillId="0" borderId="0" xfId="0" applyFont="1"/>
    <xf numFmtId="0" fontId="0" fillId="0" borderId="0" xfId="0" applyFont="1" applyAlignment="1">
      <alignment horizontal="center"/>
    </xf>
    <xf numFmtId="0" fontId="0" fillId="0" borderId="0" xfId="0" applyFont="1"/>
    <xf numFmtId="0" fontId="0" fillId="0" borderId="0" xfId="0" applyFont="1" applyAlignment="1">
      <alignment horizontal="right"/>
    </xf>
    <xf numFmtId="2" fontId="0" fillId="0" borderId="0" xfId="0" applyNumberFormat="1" applyFont="1" applyAlignment="1">
      <alignment horizontal="righ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2" fontId="2" fillId="0" borderId="0" xfId="0" applyNumberFormat="1" applyFont="1" applyAlignment="1">
      <alignment horizontal="right"/>
    </xf>
    <xf numFmtId="0" fontId="2" fillId="0" borderId="3" xfId="0" applyFont="1" applyBorder="1" applyAlignment="1">
      <alignment vertical="center" wrapText="1"/>
    </xf>
    <xf numFmtId="0" fontId="2" fillId="0" borderId="6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2" fontId="2" fillId="0" borderId="6" xfId="0" applyNumberFormat="1" applyFont="1" applyBorder="1" applyAlignment="1">
      <alignment horizontal="center"/>
    </xf>
    <xf numFmtId="0" fontId="2" fillId="0" borderId="5" xfId="0" applyFont="1" applyBorder="1" applyAlignment="1">
      <alignment vertical="center" wrapText="1"/>
    </xf>
    <xf numFmtId="0" fontId="2" fillId="0" borderId="7" xfId="0" applyFont="1" applyBorder="1" applyAlignment="1">
      <alignment horizontal="center"/>
    </xf>
    <xf numFmtId="2" fontId="2" fillId="0" borderId="7" xfId="0" applyNumberFormat="1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9" xfId="0" applyFont="1" applyBorder="1"/>
    <xf numFmtId="0" fontId="8" fillId="0" borderId="7" xfId="0" applyFont="1" applyBorder="1"/>
    <xf numFmtId="0" fontId="8" fillId="0" borderId="7" xfId="0" applyFont="1" applyBorder="1" applyAlignment="1">
      <alignment horizontal="right"/>
    </xf>
    <xf numFmtId="176" fontId="9" fillId="0" borderId="7" xfId="0" applyNumberFormat="1" applyFont="1" applyBorder="1"/>
    <xf numFmtId="49" fontId="8" fillId="0" borderId="7" xfId="0" applyNumberFormat="1" applyFont="1" applyBorder="1" applyAlignment="1">
      <alignment horizontal="center"/>
    </xf>
    <xf numFmtId="0" fontId="8" fillId="0" borderId="6" xfId="0" applyFont="1" applyBorder="1"/>
    <xf numFmtId="0" fontId="8" fillId="0" borderId="7" xfId="0" applyFont="1" applyBorder="1" applyAlignment="1">
      <alignment horizontal="left"/>
    </xf>
    <xf numFmtId="0" fontId="2" fillId="0" borderId="7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 wrapText="1"/>
    </xf>
    <xf numFmtId="176" fontId="4" fillId="0" borderId="7" xfId="0" applyNumberFormat="1" applyFont="1" applyBorder="1" applyAlignment="1">
      <alignment horizontal="right"/>
    </xf>
    <xf numFmtId="176" fontId="2" fillId="0" borderId="7" xfId="0" applyNumberFormat="1" applyFont="1" applyBorder="1"/>
    <xf numFmtId="0" fontId="8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177" fontId="2" fillId="0" borderId="7" xfId="0" applyNumberFormat="1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178" fontId="0" fillId="0" borderId="0" xfId="0" applyNumberFormat="1" applyFont="1" applyAlignment="1">
      <alignment horizontal="right"/>
    </xf>
    <xf numFmtId="2" fontId="2" fillId="0" borderId="0" xfId="0" applyNumberFormat="1" applyFont="1" applyAlignment="1">
      <alignment horizontal="center"/>
    </xf>
    <xf numFmtId="2" fontId="2" fillId="0" borderId="8" xfId="0" applyNumberFormat="1" applyFont="1" applyBorder="1" applyAlignment="1">
      <alignment horizontal="center"/>
    </xf>
    <xf numFmtId="176" fontId="8" fillId="0" borderId="0" xfId="0" applyNumberFormat="1" applyFont="1"/>
    <xf numFmtId="0" fontId="0" fillId="0" borderId="0" xfId="0" applyAlignment="1">
      <alignment horizontal="right"/>
    </xf>
    <xf numFmtId="0" fontId="0" fillId="0" borderId="7" xfId="0" applyFont="1" applyBorder="1" applyAlignment="1">
      <alignment horizontal="center" vertical="center"/>
    </xf>
    <xf numFmtId="176" fontId="8" fillId="0" borderId="7" xfId="0" applyNumberFormat="1" applyFont="1" applyBorder="1"/>
    <xf numFmtId="0" fontId="2" fillId="0" borderId="7" xfId="0" applyFont="1" applyBorder="1" applyAlignment="1">
      <alignment horizontal="center" wrapText="1"/>
    </xf>
    <xf numFmtId="0" fontId="2" fillId="2" borderId="7" xfId="0" applyFont="1" applyFill="1" applyBorder="1" applyAlignment="1">
      <alignment horizontal="center"/>
    </xf>
    <xf numFmtId="0" fontId="2" fillId="0" borderId="6" xfId="0" applyFont="1" applyBorder="1" applyAlignment="1">
      <alignment horizontal="center" wrapText="1"/>
    </xf>
    <xf numFmtId="0" fontId="0" fillId="0" borderId="7" xfId="0" applyFont="1" applyBorder="1" applyAlignment="1">
      <alignment horizontal="center"/>
    </xf>
    <xf numFmtId="0" fontId="8" fillId="0" borderId="0" xfId="0" applyFont="1" applyAlignment="1">
      <alignment horizontal="right"/>
    </xf>
    <xf numFmtId="2" fontId="7" fillId="0" borderId="0" xfId="0" applyNumberFormat="1" applyFont="1" applyAlignment="1">
      <alignment horizontal="center"/>
    </xf>
    <xf numFmtId="179" fontId="8" fillId="0" borderId="0" xfId="0" applyNumberFormat="1" applyFont="1"/>
    <xf numFmtId="0" fontId="8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Fill="1" applyAlignment="1">
      <alignment vertical="center"/>
    </xf>
    <xf numFmtId="0" fontId="0" fillId="0" borderId="0" xfId="0" applyFont="1" applyAlignment="1">
      <alignment horizontal="left"/>
    </xf>
    <xf numFmtId="2" fontId="0" fillId="0" borderId="0" xfId="0" applyNumberFormat="1" applyFont="1" applyAlignment="1">
      <alignment horizontal="center" vertical="center"/>
    </xf>
    <xf numFmtId="0" fontId="10" fillId="0" borderId="0" xfId="0" applyFont="1" applyAlignment="1">
      <alignment horizontal="center"/>
    </xf>
    <xf numFmtId="0" fontId="10" fillId="0" borderId="0" xfId="0" applyFont="1" applyAlignment="1">
      <alignment horizontal="left"/>
    </xf>
    <xf numFmtId="0" fontId="10" fillId="0" borderId="0" xfId="0" applyFont="1" applyAlignment="1">
      <alignment horizontal="center" vertical="center"/>
    </xf>
    <xf numFmtId="2" fontId="2" fillId="0" borderId="0" xfId="0" applyNumberFormat="1" applyFont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176" fontId="8" fillId="0" borderId="7" xfId="0" applyNumberFormat="1" applyFont="1" applyBorder="1" applyAlignment="1">
      <alignment horizontal="center" vertical="center"/>
    </xf>
    <xf numFmtId="0" fontId="8" fillId="0" borderId="7" xfId="0" applyFont="1" applyBorder="1" applyAlignment="1">
      <alignment vertical="center"/>
    </xf>
    <xf numFmtId="176" fontId="2" fillId="0" borderId="7" xfId="0" applyNumberFormat="1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7" xfId="0" applyFont="1" applyBorder="1" applyAlignment="1">
      <alignment horizontal="left" vertical="center" wrapText="1"/>
    </xf>
    <xf numFmtId="0" fontId="4" fillId="0" borderId="7" xfId="0" applyFont="1" applyBorder="1" applyAlignment="1">
      <alignment vertical="center" wrapText="1"/>
    </xf>
    <xf numFmtId="0" fontId="4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/>
    </xf>
    <xf numFmtId="0" fontId="8" fillId="0" borderId="6" xfId="0" applyFon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176" fontId="2" fillId="0" borderId="7" xfId="0" applyNumberFormat="1" applyFont="1" applyFill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8" fillId="0" borderId="7" xfId="0" applyFont="1" applyBorder="1" applyAlignment="1">
      <alignment horizontal="left" vertical="center"/>
    </xf>
    <xf numFmtId="0" fontId="12" fillId="0" borderId="7" xfId="0" applyFont="1" applyBorder="1" applyAlignment="1">
      <alignment vertical="center"/>
    </xf>
    <xf numFmtId="0" fontId="12" fillId="0" borderId="7" xfId="0" applyFont="1" applyBorder="1" applyAlignment="1">
      <alignment horizontal="center" vertical="center"/>
    </xf>
    <xf numFmtId="0" fontId="2" fillId="0" borderId="7" xfId="49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/>
    </xf>
    <xf numFmtId="0" fontId="2" fillId="0" borderId="7" xfId="0" applyFont="1" applyBorder="1" applyAlignment="1">
      <alignment vertical="center" wrapText="1"/>
    </xf>
    <xf numFmtId="0" fontId="2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horizontal="left" vertical="center"/>
    </xf>
    <xf numFmtId="176" fontId="0" fillId="0" borderId="7" xfId="0" applyNumberFormat="1" applyBorder="1" applyAlignment="1">
      <alignment horizontal="right" vertical="center"/>
    </xf>
    <xf numFmtId="0" fontId="0" fillId="0" borderId="7" xfId="0" applyBorder="1" applyAlignment="1">
      <alignment vertical="center"/>
    </xf>
  </cellXfs>
  <cellStyles count="10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  <cellStyle name="Normal 2" xfId="50"/>
    <cellStyle name="常规 10 2 2 2 2 2" xfId="51"/>
    <cellStyle name="常规 10 2 2 2 2 2 2" xfId="52"/>
    <cellStyle name="常规 10 2 2 2 2 2 2 2" xfId="53"/>
    <cellStyle name="常规 10 2 2 2 2 2 2 2 2" xfId="54"/>
    <cellStyle name="常规 10 2 2 2 2 2 2 2 3" xfId="55"/>
    <cellStyle name="常规 10 2 2 2 2 2 2 3" xfId="56"/>
    <cellStyle name="常规 10 2 2 2 2 2 3" xfId="57"/>
    <cellStyle name="常规 10 2 2 2 2 2 4" xfId="58"/>
    <cellStyle name="常规 10 2 2 2 2 2 5" xfId="59"/>
    <cellStyle name="常规 12 3" xfId="60"/>
    <cellStyle name="常规 12 3 2" xfId="61"/>
    <cellStyle name="常规 13" xfId="62"/>
    <cellStyle name="常规 17" xfId="63"/>
    <cellStyle name="常规 17 2" xfId="64"/>
    <cellStyle name="常规 2" xfId="65"/>
    <cellStyle name="常规 2 10 2 2" xfId="66"/>
    <cellStyle name="常规 2 15" xfId="67"/>
    <cellStyle name="常规 2 15 2" xfId="68"/>
    <cellStyle name="常规 2 2" xfId="69"/>
    <cellStyle name="常规 2 2 2 2" xfId="70"/>
    <cellStyle name="常规 2 2 2 2 2" xfId="71"/>
    <cellStyle name="常规 2 2 2 2 2 2" xfId="72"/>
    <cellStyle name="常规 2 2 2 2 2 2 2" xfId="73"/>
    <cellStyle name="常规 2 2 2 2 2 2 3" xfId="74"/>
    <cellStyle name="常规 2 2 2 2 2 3" xfId="75"/>
    <cellStyle name="常规 2 2 2 2 3" xfId="76"/>
    <cellStyle name="常规 2 2 2 2 4" xfId="77"/>
    <cellStyle name="常规 2 2 2 2 5" xfId="78"/>
    <cellStyle name="常规 2 3" xfId="79"/>
    <cellStyle name="常规 2 3 2" xfId="80"/>
    <cellStyle name="常规 2 3 2 2" xfId="81"/>
    <cellStyle name="常规 2 3 2 3" xfId="82"/>
    <cellStyle name="常规 2 3 3" xfId="83"/>
    <cellStyle name="常规 2 4" xfId="84"/>
    <cellStyle name="常规 2 5" xfId="85"/>
    <cellStyle name="常规 2 6" xfId="86"/>
    <cellStyle name="常规 27" xfId="87"/>
    <cellStyle name="常规 27 2" xfId="88"/>
    <cellStyle name="常规 27 2 2" xfId="89"/>
    <cellStyle name="常规 27 2 2 2" xfId="90"/>
    <cellStyle name="常规 27 2 2 3" xfId="91"/>
    <cellStyle name="常规 27 2 3" xfId="92"/>
    <cellStyle name="常规 27 3" xfId="93"/>
    <cellStyle name="常规 27 4" xfId="94"/>
    <cellStyle name="常规 27 5" xfId="95"/>
    <cellStyle name="常规 3" xfId="96"/>
    <cellStyle name="常规 3 2" xfId="97"/>
    <cellStyle name="常规 4" xfId="98"/>
    <cellStyle name="常规 4 2" xfId="99"/>
    <cellStyle name="常规 4 2 2" xfId="100"/>
    <cellStyle name="常规 4 2 2 2" xfId="101"/>
    <cellStyle name="常规 4 2 2 2 2" xfId="102"/>
    <cellStyle name="常规 4 2 2 2 3" xfId="103"/>
    <cellStyle name="常规 4 2 2 3" xfId="104"/>
    <cellStyle name="常规 4 2 3" xfId="105"/>
    <cellStyle name="常规 4 2 4" xfId="106"/>
    <cellStyle name="常规 4 2 5" xfId="107"/>
    <cellStyle name="常规 4 3" xfId="108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theme" Target="theme/theme1.xml"/><Relationship Id="rId7" Type="http://schemas.openxmlformats.org/officeDocument/2006/relationships/externalLink" Target="externalLinks/externalLink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20449;&#24687;&#21270;&#65288;3.27&#65289;-&#25511;&#21046;&#20215;3.27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安全监测及信息化"/>
    </sheetNames>
    <sheetDataSet>
      <sheetData sheetId="0">
        <row r="159">
          <cell r="H159">
            <v>1350502</v>
          </cell>
        </row>
      </sheetData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"/>
  <sheetViews>
    <sheetView workbookViewId="0">
      <selection activeCell="B7" sqref="B7"/>
    </sheetView>
  </sheetViews>
  <sheetFormatPr defaultColWidth="9" defaultRowHeight="14.25" outlineLevelCol="6"/>
  <cols>
    <col min="2" max="2" width="32.75" customWidth="1"/>
    <col min="3" max="3" width="14.625" customWidth="1"/>
    <col min="4" max="4" width="11" customWidth="1"/>
    <col min="6" max="6" width="30.75" hidden="1" customWidth="1"/>
    <col min="7" max="7" width="15.125" hidden="1" customWidth="1"/>
  </cols>
  <sheetData>
    <row r="1" customFormat="1" ht="54" customHeight="1" spans="1:4">
      <c r="A1" s="121" t="s">
        <v>0</v>
      </c>
      <c r="B1" s="121"/>
      <c r="C1" s="121"/>
      <c r="D1" s="121"/>
    </row>
    <row r="2" customFormat="1" ht="38" customHeight="1" spans="1:6">
      <c r="A2" s="122" t="s">
        <v>1</v>
      </c>
      <c r="B2" s="122" t="s">
        <v>2</v>
      </c>
      <c r="C2" s="122" t="s">
        <v>3</v>
      </c>
      <c r="D2" s="122" t="s">
        <v>4</v>
      </c>
      <c r="F2" t="s">
        <v>5</v>
      </c>
    </row>
    <row r="3" customFormat="1" ht="38" customHeight="1" spans="1:7">
      <c r="A3" s="122">
        <v>1</v>
      </c>
      <c r="B3" s="123" t="s">
        <v>6</v>
      </c>
      <c r="C3" s="124"/>
      <c r="D3" s="122"/>
      <c r="F3" s="123" t="s">
        <v>6</v>
      </c>
      <c r="G3" s="125">
        <v>118.07</v>
      </c>
    </row>
    <row r="4" customFormat="1" ht="38" customHeight="1" spans="1:7">
      <c r="A4" s="122">
        <v>2</v>
      </c>
      <c r="B4" s="123" t="s">
        <v>7</v>
      </c>
      <c r="C4" s="124"/>
      <c r="D4" s="122"/>
      <c r="F4" s="123" t="s">
        <v>7</v>
      </c>
      <c r="G4" s="125">
        <v>27.02</v>
      </c>
    </row>
    <row r="5" customFormat="1" ht="38" customHeight="1" spans="1:7">
      <c r="A5" s="122">
        <v>3</v>
      </c>
      <c r="B5" s="123" t="s">
        <v>8</v>
      </c>
      <c r="C5" s="124"/>
      <c r="D5" s="122"/>
      <c r="F5" s="123" t="s">
        <v>8</v>
      </c>
      <c r="G5" s="125">
        <v>19.06</v>
      </c>
    </row>
    <row r="6" customFormat="1" ht="38" customHeight="1" spans="1:7">
      <c r="A6" s="122">
        <v>4</v>
      </c>
      <c r="B6" s="123" t="s">
        <v>9</v>
      </c>
      <c r="C6" s="124"/>
      <c r="D6" s="122"/>
      <c r="F6" s="123" t="s">
        <v>9</v>
      </c>
      <c r="G6" s="125">
        <v>2.27</v>
      </c>
    </row>
    <row r="7" customFormat="1" ht="38" customHeight="1" spans="1:7">
      <c r="A7" s="122">
        <v>5</v>
      </c>
      <c r="B7" s="123" t="s">
        <v>10</v>
      </c>
      <c r="C7" s="124">
        <v>20000</v>
      </c>
      <c r="D7" s="122" t="s">
        <v>11</v>
      </c>
      <c r="F7" s="123"/>
      <c r="G7" s="125"/>
    </row>
    <row r="8" customFormat="1" ht="38" customHeight="1" spans="1:7">
      <c r="A8" s="122">
        <v>6</v>
      </c>
      <c r="B8" s="122" t="s">
        <v>12</v>
      </c>
      <c r="C8" s="124"/>
      <c r="D8" s="122"/>
      <c r="F8" s="125"/>
      <c r="G8" s="125">
        <f>SUM(G3:G6)</f>
        <v>166.42</v>
      </c>
    </row>
    <row r="9" customFormat="1" ht="38" customHeight="1" spans="1:7">
      <c r="A9" s="122"/>
      <c r="B9" s="122"/>
      <c r="C9" s="122"/>
      <c r="D9" s="122"/>
      <c r="F9" s="125" t="s">
        <v>13</v>
      </c>
      <c r="G9" s="125">
        <v>31.87</v>
      </c>
    </row>
    <row r="10" customFormat="1" spans="6:7">
      <c r="F10" s="125" t="s">
        <v>14</v>
      </c>
      <c r="G10" s="125">
        <f>63.96+6.24+56.56+5.45</f>
        <v>132.21</v>
      </c>
    </row>
    <row r="11" hidden="1"/>
    <row r="12" customFormat="1" hidden="1" spans="2:3">
      <c r="B12" t="s">
        <v>14</v>
      </c>
      <c r="C12">
        <f>[1]安全监测及信息化!$H$159</f>
        <v>1350502</v>
      </c>
    </row>
    <row r="13" hidden="1"/>
    <row r="14" customFormat="1" hidden="1" spans="3:3">
      <c r="C14">
        <f>C8+C12</f>
        <v>1350502</v>
      </c>
    </row>
    <row r="15" hidden="1"/>
    <row r="16" hidden="1"/>
    <row r="17" customFormat="1" hidden="1" spans="2:3">
      <c r="B17" t="s">
        <v>15</v>
      </c>
      <c r="C17">
        <v>2925476.48</v>
      </c>
    </row>
    <row r="18" hidden="1"/>
    <row r="19" hidden="1"/>
    <row r="20" hidden="1"/>
    <row r="21" customFormat="1" hidden="1" spans="3:3">
      <c r="C21">
        <f>C17-C14</f>
        <v>1574974.48</v>
      </c>
    </row>
  </sheetData>
  <mergeCells count="1">
    <mergeCell ref="A1:D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9"/>
  <sheetViews>
    <sheetView zoomScale="120" zoomScaleNormal="120" topLeftCell="A71" workbookViewId="0">
      <selection activeCell="C41" sqref="C41"/>
    </sheetView>
  </sheetViews>
  <sheetFormatPr defaultColWidth="9" defaultRowHeight="18" customHeight="1"/>
  <cols>
    <col min="1" max="1" width="6" style="41" customWidth="1"/>
    <col min="2" max="2" width="41.6083333333333" style="88" customWidth="1"/>
    <col min="3" max="3" width="45.6083333333333" style="45" customWidth="1"/>
    <col min="4" max="4" width="4.775" style="46" customWidth="1"/>
    <col min="5" max="5" width="8.38333333333333" style="70" customWidth="1"/>
    <col min="6" max="6" width="8.83333333333333" style="89" customWidth="1"/>
    <col min="7" max="7" width="8.88333333333333" style="89" customWidth="1"/>
    <col min="8" max="8" width="13.85" style="43" customWidth="1"/>
    <col min="9" max="16384" width="9" style="42"/>
  </cols>
  <sheetData>
    <row r="1" s="1" customFormat="1" ht="26.25" customHeight="1" spans="1:8">
      <c r="A1" s="8" t="s">
        <v>16</v>
      </c>
      <c r="B1" s="8"/>
      <c r="C1" s="8"/>
      <c r="D1" s="8"/>
      <c r="E1" s="8"/>
      <c r="F1" s="8"/>
      <c r="G1" s="8"/>
      <c r="H1" s="8"/>
    </row>
    <row r="2" ht="19.5" customHeight="1" spans="1:8">
      <c r="A2" s="90"/>
      <c r="B2" s="91"/>
      <c r="E2" s="92"/>
      <c r="F2" s="93"/>
      <c r="G2" s="93"/>
      <c r="H2" s="72" t="s">
        <v>17</v>
      </c>
    </row>
    <row r="3" s="2" customFormat="1" ht="22.1" customHeight="1" spans="1:8">
      <c r="A3" s="28" t="s">
        <v>1</v>
      </c>
      <c r="B3" s="28" t="s">
        <v>18</v>
      </c>
      <c r="C3" s="28" t="s">
        <v>19</v>
      </c>
      <c r="D3" s="28" t="s">
        <v>20</v>
      </c>
      <c r="E3" s="28" t="s">
        <v>21</v>
      </c>
      <c r="F3" s="28" t="s">
        <v>22</v>
      </c>
      <c r="G3" s="28" t="s">
        <v>23</v>
      </c>
      <c r="H3" s="28" t="s">
        <v>4</v>
      </c>
    </row>
    <row r="4" s="40" customFormat="1" ht="19.7" customHeight="1" spans="1:8">
      <c r="A4" s="55"/>
      <c r="B4" s="62" t="s">
        <v>24</v>
      </c>
      <c r="C4" s="55"/>
      <c r="D4" s="58"/>
      <c r="E4" s="94"/>
      <c r="F4" s="95"/>
      <c r="G4" s="95"/>
      <c r="H4" s="58"/>
    </row>
    <row r="5" s="40" customFormat="1" ht="19.7" customHeight="1" spans="1:8">
      <c r="A5" s="55" t="s">
        <v>25</v>
      </c>
      <c r="B5" s="62" t="s">
        <v>26</v>
      </c>
      <c r="C5" s="55"/>
      <c r="D5" s="58"/>
      <c r="E5" s="94"/>
      <c r="F5" s="95"/>
      <c r="G5" s="95"/>
      <c r="H5" s="58"/>
    </row>
    <row r="6" s="85" customFormat="1" ht="24.95" customHeight="1" spans="1:8">
      <c r="A6" s="96" t="s">
        <v>27</v>
      </c>
      <c r="B6" s="96" t="s">
        <v>28</v>
      </c>
      <c r="C6" s="94"/>
      <c r="D6" s="94"/>
      <c r="E6" s="94"/>
      <c r="F6" s="94"/>
      <c r="G6" s="95"/>
      <c r="H6" s="94"/>
    </row>
    <row r="7" s="86" customFormat="1" ht="48" spans="1:8">
      <c r="A7" s="28">
        <v>1</v>
      </c>
      <c r="B7" s="28" t="s">
        <v>29</v>
      </c>
      <c r="C7" s="64" t="s">
        <v>30</v>
      </c>
      <c r="D7" s="28" t="s">
        <v>31</v>
      </c>
      <c r="E7" s="28">
        <v>250</v>
      </c>
      <c r="F7" s="28"/>
      <c r="G7" s="97"/>
      <c r="H7" s="28"/>
    </row>
    <row r="8" s="86" customFormat="1" ht="16" customHeight="1" spans="1:8">
      <c r="A8" s="28">
        <v>2</v>
      </c>
      <c r="B8" s="98" t="s">
        <v>32</v>
      </c>
      <c r="C8" s="99" t="s">
        <v>33</v>
      </c>
      <c r="D8" s="28" t="s">
        <v>31</v>
      </c>
      <c r="E8" s="28">
        <v>265</v>
      </c>
      <c r="F8" s="28"/>
      <c r="G8" s="97"/>
      <c r="H8" s="28"/>
    </row>
    <row r="9" s="86" customFormat="1" ht="20.7" customHeight="1" spans="1:8">
      <c r="A9" s="28">
        <v>3</v>
      </c>
      <c r="B9" s="28" t="s">
        <v>34</v>
      </c>
      <c r="C9" s="28" t="s">
        <v>35</v>
      </c>
      <c r="D9" s="28" t="s">
        <v>31</v>
      </c>
      <c r="E9" s="28">
        <v>151</v>
      </c>
      <c r="F9" s="28"/>
      <c r="G9" s="97"/>
      <c r="H9" s="28"/>
    </row>
    <row r="10" s="86" customFormat="1" ht="36" spans="1:8">
      <c r="A10" s="28">
        <v>4</v>
      </c>
      <c r="B10" s="28" t="s">
        <v>36</v>
      </c>
      <c r="C10" s="100" t="s">
        <v>37</v>
      </c>
      <c r="D10" s="98" t="s">
        <v>31</v>
      </c>
      <c r="E10" s="28">
        <v>22.5</v>
      </c>
      <c r="F10" s="98"/>
      <c r="G10" s="97"/>
      <c r="H10" s="28"/>
    </row>
    <row r="11" s="86" customFormat="1" ht="60" spans="1:8">
      <c r="A11" s="28">
        <v>5</v>
      </c>
      <c r="B11" s="28" t="s">
        <v>38</v>
      </c>
      <c r="C11" s="64" t="s">
        <v>39</v>
      </c>
      <c r="D11" s="28" t="s">
        <v>31</v>
      </c>
      <c r="E11" s="28">
        <v>151</v>
      </c>
      <c r="F11" s="28"/>
      <c r="G11" s="97"/>
      <c r="H11" s="28"/>
    </row>
    <row r="12" s="86" customFormat="1" ht="36" spans="1:8">
      <c r="A12" s="28">
        <v>6</v>
      </c>
      <c r="B12" s="28" t="s">
        <v>40</v>
      </c>
      <c r="C12" s="64" t="s">
        <v>41</v>
      </c>
      <c r="D12" s="28" t="s">
        <v>42</v>
      </c>
      <c r="E12" s="28">
        <v>17</v>
      </c>
      <c r="F12" s="28"/>
      <c r="G12" s="97"/>
      <c r="H12" s="28"/>
    </row>
    <row r="13" s="86" customFormat="1" ht="24" spans="1:8">
      <c r="A13" s="28">
        <v>7</v>
      </c>
      <c r="B13" s="98" t="s">
        <v>43</v>
      </c>
      <c r="C13" s="101" t="s">
        <v>44</v>
      </c>
      <c r="D13" s="28" t="s">
        <v>45</v>
      </c>
      <c r="E13" s="98">
        <v>6.6</v>
      </c>
      <c r="F13" s="98"/>
      <c r="G13" s="97"/>
      <c r="H13" s="98"/>
    </row>
    <row r="14" s="86" customFormat="1" ht="20.7" customHeight="1" spans="1:8">
      <c r="A14" s="28">
        <v>8</v>
      </c>
      <c r="B14" s="28" t="s">
        <v>46</v>
      </c>
      <c r="C14" s="28" t="s">
        <v>47</v>
      </c>
      <c r="D14" s="28" t="s">
        <v>45</v>
      </c>
      <c r="E14" s="28">
        <v>168</v>
      </c>
      <c r="F14" s="28"/>
      <c r="G14" s="97"/>
      <c r="H14" s="28" t="s">
        <v>48</v>
      </c>
    </row>
    <row r="15" s="86" customFormat="1" ht="20.7" customHeight="1" spans="1:8">
      <c r="A15" s="28">
        <v>9</v>
      </c>
      <c r="B15" s="68" t="s">
        <v>49</v>
      </c>
      <c r="C15" s="68" t="s">
        <v>50</v>
      </c>
      <c r="D15" s="28" t="s">
        <v>51</v>
      </c>
      <c r="E15" s="28">
        <v>1</v>
      </c>
      <c r="F15" s="28"/>
      <c r="G15" s="97"/>
      <c r="H15" s="28"/>
    </row>
    <row r="16" s="86" customFormat="1" ht="20.7" customHeight="1" spans="1:8">
      <c r="A16" s="28">
        <v>10</v>
      </c>
      <c r="B16" s="68" t="s">
        <v>52</v>
      </c>
      <c r="C16" s="68" t="s">
        <v>53</v>
      </c>
      <c r="D16" s="28" t="s">
        <v>51</v>
      </c>
      <c r="E16" s="28">
        <v>1</v>
      </c>
      <c r="F16" s="28"/>
      <c r="G16" s="97"/>
      <c r="H16" s="28"/>
    </row>
    <row r="17" s="86" customFormat="1" ht="20.7" customHeight="1" spans="1:8">
      <c r="A17" s="28">
        <v>11</v>
      </c>
      <c r="B17" s="102" t="s">
        <v>54</v>
      </c>
      <c r="C17" s="68" t="s">
        <v>55</v>
      </c>
      <c r="D17" s="28" t="s">
        <v>56</v>
      </c>
      <c r="E17" s="28">
        <v>1</v>
      </c>
      <c r="F17" s="28"/>
      <c r="G17" s="97"/>
      <c r="H17" s="28"/>
    </row>
    <row r="18" s="86" customFormat="1" ht="20.7" customHeight="1" spans="1:8">
      <c r="A18" s="28">
        <v>12</v>
      </c>
      <c r="B18" s="103" t="s">
        <v>57</v>
      </c>
      <c r="C18" s="68" t="s">
        <v>58</v>
      </c>
      <c r="D18" s="28" t="s">
        <v>59</v>
      </c>
      <c r="E18" s="28">
        <v>6</v>
      </c>
      <c r="F18" s="28"/>
      <c r="G18" s="97"/>
      <c r="H18" s="28"/>
    </row>
    <row r="19" s="86" customFormat="1" ht="20.7" customHeight="1" spans="1:8">
      <c r="A19" s="28">
        <v>13</v>
      </c>
      <c r="B19" s="103" t="s">
        <v>60</v>
      </c>
      <c r="C19" s="68"/>
      <c r="D19" s="28" t="s">
        <v>31</v>
      </c>
      <c r="E19" s="28">
        <v>4</v>
      </c>
      <c r="F19" s="28"/>
      <c r="G19" s="97"/>
      <c r="H19" s="28"/>
    </row>
    <row r="20" s="85" customFormat="1" ht="24.95" customHeight="1" spans="1:9">
      <c r="A20" s="104" t="s">
        <v>61</v>
      </c>
      <c r="B20" s="105" t="s">
        <v>62</v>
      </c>
      <c r="C20" s="94"/>
      <c r="D20" s="94"/>
      <c r="E20" s="94"/>
      <c r="F20" s="94"/>
      <c r="G20" s="95"/>
      <c r="H20" s="94"/>
      <c r="I20" s="86"/>
    </row>
    <row r="21" s="86" customFormat="1" ht="21.45" customHeight="1" spans="1:8">
      <c r="A21" s="28">
        <v>1</v>
      </c>
      <c r="B21" s="28" t="s">
        <v>29</v>
      </c>
      <c r="C21" s="28" t="s">
        <v>63</v>
      </c>
      <c r="D21" s="28" t="s">
        <v>31</v>
      </c>
      <c r="E21" s="28">
        <v>224</v>
      </c>
      <c r="F21" s="28"/>
      <c r="G21" s="97"/>
      <c r="H21" s="28"/>
    </row>
    <row r="22" s="86" customFormat="1" ht="60" spans="1:8">
      <c r="A22" s="28">
        <v>2</v>
      </c>
      <c r="B22" s="28" t="s">
        <v>64</v>
      </c>
      <c r="C22" s="64" t="s">
        <v>65</v>
      </c>
      <c r="D22" s="28" t="s">
        <v>31</v>
      </c>
      <c r="E22" s="28">
        <v>143</v>
      </c>
      <c r="F22" s="28"/>
      <c r="G22" s="97"/>
      <c r="H22" s="28"/>
    </row>
    <row r="23" s="86" customFormat="1" ht="22.5" customHeight="1" spans="1:8">
      <c r="A23" s="28">
        <v>3</v>
      </c>
      <c r="B23" s="28" t="s">
        <v>34</v>
      </c>
      <c r="C23" s="28" t="s">
        <v>35</v>
      </c>
      <c r="D23" s="28" t="s">
        <v>31</v>
      </c>
      <c r="E23" s="28">
        <v>52</v>
      </c>
      <c r="F23" s="28"/>
      <c r="G23" s="97"/>
      <c r="H23" s="28"/>
    </row>
    <row r="24" s="86" customFormat="1" ht="36" spans="1:8">
      <c r="A24" s="28">
        <v>4</v>
      </c>
      <c r="B24" s="28" t="s">
        <v>36</v>
      </c>
      <c r="C24" s="100" t="s">
        <v>37</v>
      </c>
      <c r="D24" s="28" t="s">
        <v>31</v>
      </c>
      <c r="E24" s="28">
        <v>17.2</v>
      </c>
      <c r="F24" s="28"/>
      <c r="G24" s="97"/>
      <c r="H24" s="28"/>
    </row>
    <row r="25" s="86" customFormat="1" ht="12" spans="1:8">
      <c r="A25" s="28">
        <v>5</v>
      </c>
      <c r="B25" s="28" t="s">
        <v>66</v>
      </c>
      <c r="C25" s="28" t="s">
        <v>67</v>
      </c>
      <c r="D25" s="28" t="s">
        <v>68</v>
      </c>
      <c r="E25" s="28">
        <v>6</v>
      </c>
      <c r="F25" s="28"/>
      <c r="G25" s="97"/>
      <c r="H25" s="28"/>
    </row>
    <row r="26" s="86" customFormat="1" ht="15.75" customHeight="1" spans="1:8">
      <c r="A26" s="28">
        <v>6</v>
      </c>
      <c r="B26" s="28" t="s">
        <v>69</v>
      </c>
      <c r="C26" s="28" t="s">
        <v>70</v>
      </c>
      <c r="D26" s="28" t="s">
        <v>71</v>
      </c>
      <c r="E26" s="28">
        <v>4</v>
      </c>
      <c r="F26" s="28"/>
      <c r="G26" s="97"/>
      <c r="H26" s="28"/>
    </row>
    <row r="27" s="86" customFormat="1" ht="15.75" customHeight="1" spans="1:8">
      <c r="A27" s="28">
        <v>7</v>
      </c>
      <c r="B27" s="28" t="s">
        <v>72</v>
      </c>
      <c r="C27" s="28" t="s">
        <v>73</v>
      </c>
      <c r="D27" s="28" t="s">
        <v>51</v>
      </c>
      <c r="E27" s="28">
        <v>2</v>
      </c>
      <c r="F27" s="28"/>
      <c r="G27" s="97"/>
      <c r="H27" s="28"/>
    </row>
    <row r="28" s="86" customFormat="1" ht="15.75" customHeight="1" spans="1:8">
      <c r="A28" s="28">
        <v>8</v>
      </c>
      <c r="B28" s="28" t="s">
        <v>74</v>
      </c>
      <c r="C28" s="28" t="s">
        <v>73</v>
      </c>
      <c r="D28" s="28" t="s">
        <v>51</v>
      </c>
      <c r="E28" s="28">
        <v>2</v>
      </c>
      <c r="F28" s="28"/>
      <c r="G28" s="97"/>
      <c r="H28" s="28"/>
    </row>
    <row r="29" s="86" customFormat="1" ht="15.75" customHeight="1" spans="1:8">
      <c r="A29" s="28">
        <v>9</v>
      </c>
      <c r="B29" s="28" t="s">
        <v>75</v>
      </c>
      <c r="C29" s="28" t="s">
        <v>76</v>
      </c>
      <c r="D29" s="28" t="s">
        <v>77</v>
      </c>
      <c r="E29" s="28">
        <v>1</v>
      </c>
      <c r="F29" s="28"/>
      <c r="G29" s="97"/>
      <c r="H29" s="28"/>
    </row>
    <row r="30" s="86" customFormat="1" ht="15.75" customHeight="1" spans="1:8">
      <c r="A30" s="28">
        <v>10</v>
      </c>
      <c r="B30" s="28" t="s">
        <v>57</v>
      </c>
      <c r="C30" s="28" t="s">
        <v>63</v>
      </c>
      <c r="D30" s="28" t="s">
        <v>59</v>
      </c>
      <c r="E30" s="28">
        <v>6</v>
      </c>
      <c r="F30" s="28"/>
      <c r="G30" s="97"/>
      <c r="H30" s="28"/>
    </row>
    <row r="31" s="86" customFormat="1" ht="15.75" customHeight="1" spans="1:8">
      <c r="A31" s="28">
        <v>11</v>
      </c>
      <c r="B31" s="28" t="s">
        <v>78</v>
      </c>
      <c r="C31" s="28"/>
      <c r="D31" s="28" t="s">
        <v>56</v>
      </c>
      <c r="E31" s="28">
        <v>1</v>
      </c>
      <c r="F31" s="28"/>
      <c r="G31" s="28"/>
      <c r="H31" s="28"/>
    </row>
    <row r="32" s="86" customFormat="1" ht="48" spans="1:8">
      <c r="A32" s="28">
        <v>12</v>
      </c>
      <c r="B32" s="28" t="s">
        <v>79</v>
      </c>
      <c r="C32" s="101" t="s">
        <v>80</v>
      </c>
      <c r="D32" s="28" t="s">
        <v>31</v>
      </c>
      <c r="E32" s="28">
        <v>90</v>
      </c>
      <c r="F32" s="28"/>
      <c r="G32" s="97"/>
      <c r="H32" s="28"/>
    </row>
    <row r="33" s="86" customFormat="1" ht="24" spans="1:8">
      <c r="A33" s="28">
        <v>13</v>
      </c>
      <c r="B33" s="68" t="s">
        <v>81</v>
      </c>
      <c r="C33" s="68" t="s">
        <v>82</v>
      </c>
      <c r="D33" s="28" t="s">
        <v>83</v>
      </c>
      <c r="E33" s="28">
        <v>1</v>
      </c>
      <c r="F33" s="28"/>
      <c r="G33" s="97"/>
      <c r="H33" s="28"/>
    </row>
    <row r="34" s="86" customFormat="1" ht="22.5" customHeight="1" spans="1:8">
      <c r="A34" s="28">
        <v>14</v>
      </c>
      <c r="B34" s="28" t="s">
        <v>84</v>
      </c>
      <c r="C34" s="68" t="s">
        <v>85</v>
      </c>
      <c r="D34" s="106" t="s">
        <v>86</v>
      </c>
      <c r="E34" s="28">
        <v>100</v>
      </c>
      <c r="F34" s="28"/>
      <c r="G34" s="97"/>
      <c r="H34" s="28"/>
    </row>
    <row r="35" s="86" customFormat="1" ht="22.5" customHeight="1" spans="1:8">
      <c r="A35" s="28">
        <v>15</v>
      </c>
      <c r="B35" s="107" t="s">
        <v>87</v>
      </c>
      <c r="C35" s="28"/>
      <c r="D35" s="28" t="s">
        <v>31</v>
      </c>
      <c r="E35" s="28">
        <v>120</v>
      </c>
      <c r="F35" s="28"/>
      <c r="G35" s="97"/>
      <c r="H35" s="28"/>
    </row>
    <row r="36" s="86" customFormat="1" ht="22.5" customHeight="1" spans="1:8">
      <c r="A36" s="28">
        <v>16</v>
      </c>
      <c r="B36" s="107" t="s">
        <v>88</v>
      </c>
      <c r="C36" s="28"/>
      <c r="D36" s="28" t="s">
        <v>31</v>
      </c>
      <c r="E36" s="28">
        <v>130</v>
      </c>
      <c r="F36" s="28"/>
      <c r="G36" s="97"/>
      <c r="H36" s="28"/>
    </row>
    <row r="37" s="86" customFormat="1" ht="22.5" customHeight="1" spans="1:8">
      <c r="A37" s="28">
        <v>17</v>
      </c>
      <c r="B37" s="107" t="s">
        <v>89</v>
      </c>
      <c r="C37" s="28" t="s">
        <v>90</v>
      </c>
      <c r="D37" s="28" t="s">
        <v>77</v>
      </c>
      <c r="E37" s="28">
        <v>1</v>
      </c>
      <c r="F37" s="28"/>
      <c r="G37" s="97"/>
      <c r="H37" s="28"/>
    </row>
    <row r="38" s="86" customFormat="1" ht="22.5" customHeight="1" spans="1:8">
      <c r="A38" s="28">
        <v>18</v>
      </c>
      <c r="B38" s="107" t="s">
        <v>91</v>
      </c>
      <c r="C38" s="28" t="s">
        <v>92</v>
      </c>
      <c r="D38" s="28" t="s">
        <v>42</v>
      </c>
      <c r="E38" s="28">
        <v>200</v>
      </c>
      <c r="F38" s="28"/>
      <c r="G38" s="97"/>
      <c r="H38" s="28"/>
    </row>
    <row r="39" s="85" customFormat="1" ht="24.95" customHeight="1" spans="1:8">
      <c r="A39" s="105" t="s">
        <v>93</v>
      </c>
      <c r="B39" s="96" t="s">
        <v>94</v>
      </c>
      <c r="C39" s="94"/>
      <c r="D39" s="94"/>
      <c r="E39" s="94"/>
      <c r="F39" s="94"/>
      <c r="G39" s="95"/>
      <c r="H39" s="94"/>
    </row>
    <row r="40" s="86" customFormat="1" ht="24.95" customHeight="1" spans="1:8">
      <c r="A40" s="28">
        <v>1</v>
      </c>
      <c r="B40" s="28" t="s">
        <v>95</v>
      </c>
      <c r="C40" s="28" t="s">
        <v>96</v>
      </c>
      <c r="D40" s="28" t="s">
        <v>42</v>
      </c>
      <c r="E40" s="98">
        <v>200</v>
      </c>
      <c r="F40" s="28"/>
      <c r="G40" s="97"/>
      <c r="H40" s="28" t="s">
        <v>97</v>
      </c>
    </row>
    <row r="41" s="86" customFormat="1" ht="24" spans="1:8">
      <c r="A41" s="28">
        <v>2</v>
      </c>
      <c r="B41" s="28" t="s">
        <v>98</v>
      </c>
      <c r="C41" s="64" t="s">
        <v>99</v>
      </c>
      <c r="D41" s="28" t="s">
        <v>31</v>
      </c>
      <c r="E41" s="28">
        <v>500</v>
      </c>
      <c r="F41" s="28"/>
      <c r="G41" s="97"/>
      <c r="H41" s="28"/>
    </row>
    <row r="42" s="87" customFormat="1" ht="24.95" customHeight="1" spans="1:8">
      <c r="A42" s="108">
        <v>3</v>
      </c>
      <c r="B42" s="108" t="s">
        <v>100</v>
      </c>
      <c r="C42" s="108" t="s">
        <v>101</v>
      </c>
      <c r="D42" s="108" t="s">
        <v>42</v>
      </c>
      <c r="E42" s="108">
        <v>1000</v>
      </c>
      <c r="F42" s="108"/>
      <c r="G42" s="109"/>
      <c r="H42" s="108"/>
    </row>
    <row r="43" s="86" customFormat="1" ht="24.95" customHeight="1" spans="1:8">
      <c r="A43" s="28">
        <v>4</v>
      </c>
      <c r="B43" s="28" t="s">
        <v>102</v>
      </c>
      <c r="C43" s="28" t="s">
        <v>103</v>
      </c>
      <c r="D43" s="28" t="s">
        <v>51</v>
      </c>
      <c r="E43" s="98">
        <v>15</v>
      </c>
      <c r="F43" s="98"/>
      <c r="G43" s="97"/>
      <c r="H43" s="110"/>
    </row>
    <row r="44" s="86" customFormat="1" ht="24.95" customHeight="1" spans="1:8">
      <c r="A44" s="28">
        <v>5</v>
      </c>
      <c r="B44" s="28" t="s">
        <v>104</v>
      </c>
      <c r="C44" s="28" t="s">
        <v>105</v>
      </c>
      <c r="D44" s="28" t="s">
        <v>51</v>
      </c>
      <c r="E44" s="28">
        <v>5</v>
      </c>
      <c r="F44" s="28"/>
      <c r="G44" s="97"/>
      <c r="H44" s="28"/>
    </row>
    <row r="45" s="86" customFormat="1" ht="24.95" customHeight="1" spans="1:8">
      <c r="A45" s="28">
        <v>6</v>
      </c>
      <c r="B45" s="28" t="s">
        <v>106</v>
      </c>
      <c r="C45" s="28" t="s">
        <v>107</v>
      </c>
      <c r="D45" s="28" t="s">
        <v>51</v>
      </c>
      <c r="E45" s="28">
        <v>1</v>
      </c>
      <c r="F45" s="28"/>
      <c r="G45" s="97"/>
      <c r="H45" s="28"/>
    </row>
    <row r="46" s="86" customFormat="1" ht="24.95" customHeight="1" spans="1:8">
      <c r="A46" s="28">
        <v>7</v>
      </c>
      <c r="B46" s="28" t="s">
        <v>108</v>
      </c>
      <c r="C46" s="28"/>
      <c r="D46" s="28" t="s">
        <v>51</v>
      </c>
      <c r="E46" s="28">
        <v>1</v>
      </c>
      <c r="F46" s="28"/>
      <c r="G46" s="97"/>
      <c r="H46" s="28"/>
    </row>
    <row r="47" s="86" customFormat="1" ht="24.95" customHeight="1" spans="1:8">
      <c r="A47" s="28">
        <v>8</v>
      </c>
      <c r="B47" s="28" t="s">
        <v>109</v>
      </c>
      <c r="C47" s="28" t="s">
        <v>110</v>
      </c>
      <c r="D47" s="28" t="s">
        <v>51</v>
      </c>
      <c r="E47" s="28">
        <v>1</v>
      </c>
      <c r="F47" s="28"/>
      <c r="G47" s="97"/>
      <c r="H47" s="28"/>
    </row>
    <row r="48" s="86" customFormat="1" ht="24.95" customHeight="1" spans="1:8">
      <c r="A48" s="28">
        <v>9</v>
      </c>
      <c r="B48" s="28" t="s">
        <v>111</v>
      </c>
      <c r="C48" s="28" t="s">
        <v>112</v>
      </c>
      <c r="D48" s="98" t="s">
        <v>113</v>
      </c>
      <c r="E48" s="28">
        <v>3</v>
      </c>
      <c r="F48" s="28"/>
      <c r="G48" s="97"/>
      <c r="H48" s="28"/>
    </row>
    <row r="49" s="86" customFormat="1" ht="24.95" customHeight="1" spans="1:8">
      <c r="A49" s="28">
        <v>10</v>
      </c>
      <c r="B49" s="28" t="s">
        <v>114</v>
      </c>
      <c r="C49" s="28"/>
      <c r="D49" s="28" t="s">
        <v>31</v>
      </c>
      <c r="E49" s="28">
        <v>49</v>
      </c>
      <c r="F49" s="28"/>
      <c r="G49" s="97"/>
      <c r="H49" s="28"/>
    </row>
    <row r="50" s="86" customFormat="1" ht="24.95" customHeight="1" spans="1:8">
      <c r="A50" s="28">
        <v>11</v>
      </c>
      <c r="B50" s="28" t="s">
        <v>115</v>
      </c>
      <c r="C50" s="28"/>
      <c r="D50" s="28" t="s">
        <v>77</v>
      </c>
      <c r="E50" s="28">
        <v>1</v>
      </c>
      <c r="F50" s="28"/>
      <c r="G50" s="97"/>
      <c r="H50" s="28"/>
    </row>
    <row r="51" s="86" customFormat="1" ht="27.95" customHeight="1" spans="1:8">
      <c r="A51" s="94" t="s">
        <v>116</v>
      </c>
      <c r="B51" s="111" t="s">
        <v>117</v>
      </c>
      <c r="C51" s="112"/>
      <c r="D51" s="112"/>
      <c r="E51" s="113"/>
      <c r="F51" s="113"/>
      <c r="G51" s="95"/>
      <c r="H51" s="112"/>
    </row>
    <row r="52" s="86" customFormat="1" ht="30" customHeight="1" spans="1:8">
      <c r="A52" s="28">
        <v>1</v>
      </c>
      <c r="B52" s="68" t="s">
        <v>118</v>
      </c>
      <c r="C52" s="68" t="s">
        <v>119</v>
      </c>
      <c r="D52" s="68" t="s">
        <v>77</v>
      </c>
      <c r="E52" s="28">
        <v>1</v>
      </c>
      <c r="F52" s="28">
        <v>15000</v>
      </c>
      <c r="G52" s="97">
        <f>E52*F52</f>
        <v>15000</v>
      </c>
      <c r="H52" s="78" t="s">
        <v>120</v>
      </c>
    </row>
    <row r="53" s="86" customFormat="1" ht="30" customHeight="1" spans="1:8">
      <c r="A53" s="28">
        <v>2</v>
      </c>
      <c r="B53" s="68" t="s">
        <v>121</v>
      </c>
      <c r="C53" s="68" t="s">
        <v>119</v>
      </c>
      <c r="D53" s="68" t="s">
        <v>77</v>
      </c>
      <c r="E53" s="28">
        <v>1</v>
      </c>
      <c r="F53" s="28">
        <v>18000</v>
      </c>
      <c r="G53" s="97">
        <f>E53*F53</f>
        <v>18000</v>
      </c>
      <c r="H53" s="78" t="s">
        <v>120</v>
      </c>
    </row>
    <row r="54" s="86" customFormat="1" ht="30" customHeight="1" spans="1:8">
      <c r="A54" s="28">
        <v>3</v>
      </c>
      <c r="B54" s="68" t="s">
        <v>122</v>
      </c>
      <c r="C54" s="68" t="s">
        <v>119</v>
      </c>
      <c r="D54" s="68" t="s">
        <v>77</v>
      </c>
      <c r="E54" s="28">
        <v>1</v>
      </c>
      <c r="F54" s="28">
        <v>15000</v>
      </c>
      <c r="G54" s="97">
        <f>E54*F54</f>
        <v>15000</v>
      </c>
      <c r="H54" s="78" t="s">
        <v>120</v>
      </c>
    </row>
    <row r="55" s="86" customFormat="1" ht="24" spans="1:8">
      <c r="A55" s="28">
        <v>4</v>
      </c>
      <c r="B55" s="101" t="s">
        <v>123</v>
      </c>
      <c r="C55" s="68" t="s">
        <v>124</v>
      </c>
      <c r="D55" s="114" t="s">
        <v>125</v>
      </c>
      <c r="E55" s="28">
        <v>10</v>
      </c>
      <c r="F55" s="98"/>
      <c r="G55" s="97"/>
      <c r="H55" s="53"/>
    </row>
    <row r="56" s="86" customFormat="1" ht="12" spans="1:8">
      <c r="A56" s="28">
        <v>5</v>
      </c>
      <c r="B56" s="101" t="s">
        <v>126</v>
      </c>
      <c r="C56" s="68"/>
      <c r="D56" s="114" t="s">
        <v>77</v>
      </c>
      <c r="E56" s="28">
        <v>1</v>
      </c>
      <c r="F56" s="98"/>
      <c r="G56" s="97"/>
      <c r="H56" s="78"/>
    </row>
    <row r="57" s="86" customFormat="1" ht="21" customHeight="1" spans="1:8">
      <c r="A57" s="55" t="s">
        <v>127</v>
      </c>
      <c r="B57" s="62" t="s">
        <v>128</v>
      </c>
      <c r="C57" s="28"/>
      <c r="D57" s="28"/>
      <c r="E57" s="28"/>
      <c r="F57" s="28"/>
      <c r="G57" s="95"/>
      <c r="H57" s="28"/>
    </row>
    <row r="58" s="86" customFormat="1" ht="21" customHeight="1" spans="1:8">
      <c r="A58" s="55" t="s">
        <v>27</v>
      </c>
      <c r="B58" s="62" t="s">
        <v>28</v>
      </c>
      <c r="C58" s="28"/>
      <c r="D58" s="28"/>
      <c r="E58" s="28"/>
      <c r="F58" s="28"/>
      <c r="G58" s="95"/>
      <c r="H58" s="28"/>
    </row>
    <row r="59" s="86" customFormat="1" ht="48" spans="1:8">
      <c r="A59" s="28">
        <v>1</v>
      </c>
      <c r="B59" s="28" t="s">
        <v>29</v>
      </c>
      <c r="C59" s="64" t="s">
        <v>30</v>
      </c>
      <c r="D59" s="38" t="s">
        <v>129</v>
      </c>
      <c r="E59" s="28">
        <v>157</v>
      </c>
      <c r="F59" s="28"/>
      <c r="G59" s="97"/>
      <c r="H59" s="28"/>
    </row>
    <row r="60" s="86" customFormat="1" ht="21" customHeight="1" spans="1:8">
      <c r="A60" s="28">
        <v>3</v>
      </c>
      <c r="B60" s="28" t="s">
        <v>34</v>
      </c>
      <c r="C60" s="115" t="s">
        <v>35</v>
      </c>
      <c r="D60" s="38" t="s">
        <v>130</v>
      </c>
      <c r="E60" s="28">
        <v>75</v>
      </c>
      <c r="F60" s="28"/>
      <c r="G60" s="97"/>
      <c r="H60" s="28"/>
    </row>
    <row r="61" s="86" customFormat="1" ht="36" spans="1:8">
      <c r="A61" s="28">
        <v>4</v>
      </c>
      <c r="B61" s="28" t="s">
        <v>36</v>
      </c>
      <c r="C61" s="116" t="s">
        <v>37</v>
      </c>
      <c r="D61" s="38" t="s">
        <v>130</v>
      </c>
      <c r="E61" s="28">
        <v>25.23</v>
      </c>
      <c r="F61" s="28"/>
      <c r="G61" s="97"/>
      <c r="H61" s="28"/>
    </row>
    <row r="62" s="86" customFormat="1" ht="48" spans="1:8">
      <c r="A62" s="28">
        <v>5</v>
      </c>
      <c r="B62" s="28" t="s">
        <v>38</v>
      </c>
      <c r="C62" s="64" t="s">
        <v>131</v>
      </c>
      <c r="D62" s="38" t="s">
        <v>130</v>
      </c>
      <c r="E62" s="28">
        <v>75</v>
      </c>
      <c r="F62" s="28"/>
      <c r="G62" s="97"/>
      <c r="H62" s="28"/>
    </row>
    <row r="63" s="86" customFormat="1" ht="36" spans="1:8">
      <c r="A63" s="28">
        <v>6</v>
      </c>
      <c r="B63" s="28" t="s">
        <v>40</v>
      </c>
      <c r="C63" s="64" t="s">
        <v>41</v>
      </c>
      <c r="D63" s="28" t="s">
        <v>42</v>
      </c>
      <c r="E63" s="28">
        <v>18</v>
      </c>
      <c r="F63" s="28"/>
      <c r="G63" s="97"/>
      <c r="H63" s="28"/>
    </row>
    <row r="64" s="86" customFormat="1" ht="32.7" customHeight="1" spans="1:8">
      <c r="A64" s="28">
        <v>7</v>
      </c>
      <c r="B64" s="28" t="s">
        <v>132</v>
      </c>
      <c r="C64" s="68" t="s">
        <v>133</v>
      </c>
      <c r="D64" s="28" t="s">
        <v>71</v>
      </c>
      <c r="E64" s="28">
        <v>1</v>
      </c>
      <c r="F64" s="28"/>
      <c r="G64" s="97"/>
      <c r="H64" s="28"/>
    </row>
    <row r="65" s="86" customFormat="1" ht="21" customHeight="1" spans="1:8">
      <c r="A65" s="28">
        <v>8</v>
      </c>
      <c r="B65" s="28" t="s">
        <v>134</v>
      </c>
      <c r="C65" s="28" t="s">
        <v>135</v>
      </c>
      <c r="D65" s="38" t="s">
        <v>130</v>
      </c>
      <c r="E65" s="28">
        <v>88</v>
      </c>
      <c r="F65" s="28"/>
      <c r="G65" s="97"/>
      <c r="H65" s="28"/>
    </row>
    <row r="66" s="86" customFormat="1" ht="24" spans="1:8">
      <c r="A66" s="28">
        <v>9</v>
      </c>
      <c r="B66" s="68" t="s">
        <v>136</v>
      </c>
      <c r="C66" s="68" t="s">
        <v>137</v>
      </c>
      <c r="D66" s="28" t="s">
        <v>51</v>
      </c>
      <c r="E66" s="28">
        <v>1</v>
      </c>
      <c r="F66" s="28"/>
      <c r="G66" s="97"/>
      <c r="H66" s="28"/>
    </row>
    <row r="67" s="86" customFormat="1" ht="21" customHeight="1" spans="1:8">
      <c r="A67" s="28">
        <v>10</v>
      </c>
      <c r="B67" s="68" t="s">
        <v>52</v>
      </c>
      <c r="C67" s="68" t="s">
        <v>138</v>
      </c>
      <c r="D67" s="28" t="s">
        <v>51</v>
      </c>
      <c r="E67" s="28">
        <v>1</v>
      </c>
      <c r="F67" s="28"/>
      <c r="G67" s="97"/>
      <c r="H67" s="28"/>
    </row>
    <row r="68" s="86" customFormat="1" ht="21" customHeight="1" spans="1:8">
      <c r="A68" s="28">
        <v>11</v>
      </c>
      <c r="B68" s="68" t="s">
        <v>49</v>
      </c>
      <c r="C68" s="68" t="s">
        <v>50</v>
      </c>
      <c r="D68" s="28" t="s">
        <v>51</v>
      </c>
      <c r="E68" s="28">
        <v>1</v>
      </c>
      <c r="F68" s="28"/>
      <c r="G68" s="97"/>
      <c r="H68" s="28"/>
    </row>
    <row r="69" s="86" customFormat="1" ht="21" customHeight="1" spans="1:8">
      <c r="A69" s="117">
        <v>12</v>
      </c>
      <c r="B69" s="68" t="s">
        <v>54</v>
      </c>
      <c r="C69" s="118" t="s">
        <v>55</v>
      </c>
      <c r="D69" s="28" t="s">
        <v>56</v>
      </c>
      <c r="E69" s="28">
        <v>1</v>
      </c>
      <c r="F69" s="28"/>
      <c r="G69" s="97"/>
      <c r="H69" s="28"/>
    </row>
    <row r="70" s="86" customFormat="1" ht="21" customHeight="1" spans="1:8">
      <c r="A70" s="28">
        <v>13</v>
      </c>
      <c r="B70" s="68" t="s">
        <v>57</v>
      </c>
      <c r="C70" s="118" t="s">
        <v>139</v>
      </c>
      <c r="D70" s="28" t="s">
        <v>140</v>
      </c>
      <c r="E70" s="28">
        <v>4</v>
      </c>
      <c r="F70" s="28"/>
      <c r="G70" s="97"/>
      <c r="H70" s="28"/>
    </row>
    <row r="71" s="86" customFormat="1" ht="20.45" customHeight="1" spans="1:8">
      <c r="A71" s="117">
        <v>14</v>
      </c>
      <c r="B71" s="68" t="s">
        <v>141</v>
      </c>
      <c r="C71" s="118" t="s">
        <v>142</v>
      </c>
      <c r="D71" s="28" t="s">
        <v>143</v>
      </c>
      <c r="E71" s="28">
        <v>1</v>
      </c>
      <c r="F71" s="28"/>
      <c r="G71" s="97"/>
      <c r="H71" s="28"/>
    </row>
    <row r="72" s="86" customFormat="1" ht="21" customHeight="1" spans="1:8">
      <c r="A72" s="28">
        <v>15</v>
      </c>
      <c r="B72" s="68" t="s">
        <v>60</v>
      </c>
      <c r="C72" s="118"/>
      <c r="D72" s="38" t="s">
        <v>130</v>
      </c>
      <c r="E72" s="28">
        <v>2</v>
      </c>
      <c r="F72" s="28"/>
      <c r="G72" s="97"/>
      <c r="H72" s="28"/>
    </row>
    <row r="73" s="86" customFormat="1" ht="21" customHeight="1" spans="1:8">
      <c r="A73" s="28">
        <v>16</v>
      </c>
      <c r="B73" s="68" t="s">
        <v>144</v>
      </c>
      <c r="C73" s="118" t="s">
        <v>145</v>
      </c>
      <c r="D73" s="53" t="s">
        <v>130</v>
      </c>
      <c r="E73" s="28">
        <v>1.2</v>
      </c>
      <c r="F73" s="28"/>
      <c r="G73" s="97"/>
      <c r="H73" s="28"/>
    </row>
    <row r="74" s="85" customFormat="1" ht="21" customHeight="1" spans="1:8">
      <c r="A74" s="55" t="s">
        <v>61</v>
      </c>
      <c r="B74" s="67" t="s">
        <v>62</v>
      </c>
      <c r="C74" s="119"/>
      <c r="D74" s="94"/>
      <c r="E74" s="94"/>
      <c r="F74" s="94"/>
      <c r="G74" s="95"/>
      <c r="H74" s="94"/>
    </row>
    <row r="75" s="86" customFormat="1" ht="60" spans="1:8">
      <c r="A75" s="28">
        <v>1</v>
      </c>
      <c r="B75" s="28" t="s">
        <v>29</v>
      </c>
      <c r="C75" s="64" t="s">
        <v>146</v>
      </c>
      <c r="D75" s="38" t="s">
        <v>130</v>
      </c>
      <c r="E75" s="28">
        <v>482.7</v>
      </c>
      <c r="F75" s="28"/>
      <c r="G75" s="97"/>
      <c r="H75" s="28"/>
    </row>
    <row r="76" s="2" customFormat="1" ht="21" customHeight="1" spans="1:8">
      <c r="A76" s="53">
        <v>2</v>
      </c>
      <c r="B76" s="53" t="s">
        <v>34</v>
      </c>
      <c r="C76" s="53" t="s">
        <v>35</v>
      </c>
      <c r="D76" s="38" t="s">
        <v>130</v>
      </c>
      <c r="E76" s="28">
        <v>90.5</v>
      </c>
      <c r="F76" s="28"/>
      <c r="G76" s="97"/>
      <c r="H76" s="53"/>
    </row>
    <row r="77" s="2" customFormat="1" ht="21" customHeight="1" spans="1:8">
      <c r="A77" s="28">
        <v>3</v>
      </c>
      <c r="B77" s="28" t="s">
        <v>147</v>
      </c>
      <c r="C77" s="98" t="s">
        <v>148</v>
      </c>
      <c r="D77" s="38" t="s">
        <v>51</v>
      </c>
      <c r="E77" s="98">
        <v>1</v>
      </c>
      <c r="F77" s="98"/>
      <c r="G77" s="97"/>
      <c r="H77" s="53"/>
    </row>
    <row r="78" s="2" customFormat="1" ht="21" customHeight="1" spans="1:8">
      <c r="A78" s="53">
        <v>4</v>
      </c>
      <c r="B78" s="28" t="s">
        <v>69</v>
      </c>
      <c r="C78" s="28" t="s">
        <v>149</v>
      </c>
      <c r="D78" s="53" t="s">
        <v>71</v>
      </c>
      <c r="E78" s="28">
        <v>8</v>
      </c>
      <c r="F78" s="28"/>
      <c r="G78" s="97"/>
      <c r="H78" s="53"/>
    </row>
    <row r="79" s="2" customFormat="1" ht="21" customHeight="1" spans="1:8">
      <c r="A79" s="28">
        <v>5</v>
      </c>
      <c r="B79" s="53" t="s">
        <v>150</v>
      </c>
      <c r="C79" s="53"/>
      <c r="D79" s="38" t="s">
        <v>130</v>
      </c>
      <c r="E79" s="28">
        <v>19</v>
      </c>
      <c r="F79" s="28"/>
      <c r="G79" s="97"/>
      <c r="H79" s="53"/>
    </row>
    <row r="80" s="2" customFormat="1" ht="21" customHeight="1" spans="1:8">
      <c r="A80" s="53">
        <v>6</v>
      </c>
      <c r="B80" s="53" t="s">
        <v>72</v>
      </c>
      <c r="C80" s="53"/>
      <c r="D80" s="53" t="s">
        <v>51</v>
      </c>
      <c r="E80" s="28">
        <v>3</v>
      </c>
      <c r="F80" s="28"/>
      <c r="G80" s="97"/>
      <c r="H80" s="53"/>
    </row>
    <row r="81" s="2" customFormat="1" ht="21" customHeight="1" spans="1:8">
      <c r="A81" s="28">
        <v>7</v>
      </c>
      <c r="B81" s="53" t="s">
        <v>151</v>
      </c>
      <c r="C81" s="53"/>
      <c r="D81" s="53" t="s">
        <v>51</v>
      </c>
      <c r="E81" s="28">
        <v>3</v>
      </c>
      <c r="F81" s="28"/>
      <c r="G81" s="97"/>
      <c r="H81" s="53"/>
    </row>
    <row r="82" s="2" customFormat="1" ht="21" customHeight="1" spans="1:8">
      <c r="A82" s="53">
        <v>8</v>
      </c>
      <c r="B82" s="53" t="s">
        <v>152</v>
      </c>
      <c r="C82" s="53"/>
      <c r="D82" s="53" t="s">
        <v>51</v>
      </c>
      <c r="E82" s="28">
        <v>3</v>
      </c>
      <c r="F82" s="28"/>
      <c r="G82" s="97"/>
      <c r="H82" s="53"/>
    </row>
    <row r="83" s="2" customFormat="1" ht="21" customHeight="1" spans="1:8">
      <c r="A83" s="28">
        <v>9</v>
      </c>
      <c r="B83" s="53" t="s">
        <v>153</v>
      </c>
      <c r="C83" s="53"/>
      <c r="D83" s="53" t="s">
        <v>51</v>
      </c>
      <c r="E83" s="28">
        <v>3</v>
      </c>
      <c r="F83" s="28"/>
      <c r="G83" s="97"/>
      <c r="H83" s="53"/>
    </row>
    <row r="84" s="2" customFormat="1" ht="21" customHeight="1" spans="1:8">
      <c r="A84" s="53">
        <v>10</v>
      </c>
      <c r="B84" s="53" t="s">
        <v>154</v>
      </c>
      <c r="C84" s="53"/>
      <c r="D84" s="53" t="s">
        <v>140</v>
      </c>
      <c r="E84" s="28">
        <v>3</v>
      </c>
      <c r="F84" s="28"/>
      <c r="G84" s="97"/>
      <c r="H84" s="53"/>
    </row>
    <row r="85" s="2" customFormat="1" ht="21" customHeight="1" spans="1:8">
      <c r="A85" s="28">
        <v>11</v>
      </c>
      <c r="B85" s="53" t="s">
        <v>155</v>
      </c>
      <c r="C85" s="53"/>
      <c r="D85" s="53" t="s">
        <v>42</v>
      </c>
      <c r="E85" s="28">
        <v>35</v>
      </c>
      <c r="F85" s="28"/>
      <c r="G85" s="97"/>
      <c r="H85" s="53"/>
    </row>
    <row r="86" s="2" customFormat="1" ht="21" customHeight="1" spans="1:8">
      <c r="A86" s="53">
        <v>12</v>
      </c>
      <c r="B86" s="53" t="s">
        <v>156</v>
      </c>
      <c r="C86" s="53" t="s">
        <v>157</v>
      </c>
      <c r="D86" s="53" t="s">
        <v>140</v>
      </c>
      <c r="E86" s="28">
        <v>1</v>
      </c>
      <c r="F86" s="28"/>
      <c r="G86" s="97"/>
      <c r="H86" s="53"/>
    </row>
    <row r="87" s="2" customFormat="1" ht="21" customHeight="1" spans="1:8">
      <c r="A87" s="28">
        <v>13</v>
      </c>
      <c r="B87" s="53" t="s">
        <v>158</v>
      </c>
      <c r="C87" s="53"/>
      <c r="D87" s="53" t="s">
        <v>56</v>
      </c>
      <c r="E87" s="28">
        <v>1</v>
      </c>
      <c r="F87" s="28"/>
      <c r="G87" s="97"/>
      <c r="H87" s="53"/>
    </row>
    <row r="88" s="2" customFormat="1" ht="21" customHeight="1" spans="1:8">
      <c r="A88" s="53">
        <v>14</v>
      </c>
      <c r="B88" s="53" t="s">
        <v>159</v>
      </c>
      <c r="C88" s="53"/>
      <c r="D88" s="53" t="s">
        <v>42</v>
      </c>
      <c r="E88" s="28">
        <v>1000</v>
      </c>
      <c r="F88" s="28"/>
      <c r="G88" s="97"/>
      <c r="H88" s="53"/>
    </row>
    <row r="89" s="2" customFormat="1" ht="21" customHeight="1" spans="1:8">
      <c r="A89" s="28">
        <v>15</v>
      </c>
      <c r="B89" s="53" t="s">
        <v>160</v>
      </c>
      <c r="C89" s="53" t="s">
        <v>161</v>
      </c>
      <c r="D89" s="53" t="s">
        <v>130</v>
      </c>
      <c r="E89" s="28">
        <v>272</v>
      </c>
      <c r="F89" s="97"/>
      <c r="G89" s="97"/>
      <c r="H89" s="53"/>
    </row>
    <row r="90" s="2" customFormat="1" ht="21" customHeight="1" spans="1:8">
      <c r="A90" s="53">
        <v>16</v>
      </c>
      <c r="B90" s="53" t="s">
        <v>84</v>
      </c>
      <c r="C90" s="78" t="s">
        <v>85</v>
      </c>
      <c r="D90" s="53" t="s">
        <v>86</v>
      </c>
      <c r="E90" s="28">
        <v>100</v>
      </c>
      <c r="F90" s="28"/>
      <c r="G90" s="97"/>
      <c r="H90" s="53"/>
    </row>
    <row r="91" s="2" customFormat="1" ht="21" customHeight="1" spans="1:8">
      <c r="A91" s="28">
        <v>17</v>
      </c>
      <c r="B91" s="53" t="s">
        <v>162</v>
      </c>
      <c r="C91" s="78"/>
      <c r="D91" s="53" t="s">
        <v>163</v>
      </c>
      <c r="E91" s="28">
        <v>2</v>
      </c>
      <c r="F91" s="28"/>
      <c r="G91" s="97"/>
      <c r="H91" s="53"/>
    </row>
    <row r="92" s="2" customFormat="1" ht="21" customHeight="1" spans="1:8">
      <c r="A92" s="53">
        <v>18</v>
      </c>
      <c r="B92" s="53" t="s">
        <v>91</v>
      </c>
      <c r="C92" s="120"/>
      <c r="D92" s="53" t="s">
        <v>42</v>
      </c>
      <c r="E92" s="28">
        <v>200</v>
      </c>
      <c r="F92" s="28"/>
      <c r="G92" s="97"/>
      <c r="H92" s="53"/>
    </row>
    <row r="93" s="2" customFormat="1" ht="21" customHeight="1" spans="1:8">
      <c r="A93" s="28">
        <v>19</v>
      </c>
      <c r="B93" s="53" t="s">
        <v>164</v>
      </c>
      <c r="C93" s="78"/>
      <c r="D93" s="38" t="s">
        <v>130</v>
      </c>
      <c r="E93" s="28">
        <v>220</v>
      </c>
      <c r="F93" s="28"/>
      <c r="G93" s="97"/>
      <c r="H93" s="53"/>
    </row>
    <row r="94" s="2" customFormat="1" ht="21" customHeight="1" spans="1:8">
      <c r="A94" s="55" t="s">
        <v>93</v>
      </c>
      <c r="B94" s="55" t="s">
        <v>94</v>
      </c>
      <c r="C94" s="53"/>
      <c r="D94" s="53"/>
      <c r="E94" s="28"/>
      <c r="F94" s="28"/>
      <c r="G94" s="95"/>
      <c r="H94" s="53"/>
    </row>
    <row r="95" s="2" customFormat="1" ht="21" customHeight="1" spans="1:8">
      <c r="A95" s="53">
        <v>1</v>
      </c>
      <c r="B95" s="53" t="s">
        <v>165</v>
      </c>
      <c r="C95" s="28" t="s">
        <v>166</v>
      </c>
      <c r="D95" s="53" t="s">
        <v>42</v>
      </c>
      <c r="E95" s="28">
        <v>100</v>
      </c>
      <c r="F95" s="98"/>
      <c r="G95" s="97"/>
      <c r="H95" s="53"/>
    </row>
    <row r="96" s="2" customFormat="1" ht="21" customHeight="1" spans="1:8">
      <c r="A96" s="53">
        <v>2</v>
      </c>
      <c r="B96" s="28" t="s">
        <v>104</v>
      </c>
      <c r="C96" s="28" t="s">
        <v>105</v>
      </c>
      <c r="D96" s="53" t="s">
        <v>51</v>
      </c>
      <c r="E96" s="28">
        <v>5</v>
      </c>
      <c r="F96" s="28"/>
      <c r="G96" s="97"/>
      <c r="H96" s="53"/>
    </row>
    <row r="97" s="2" customFormat="1" ht="21" customHeight="1" spans="1:8">
      <c r="A97" s="53">
        <v>3</v>
      </c>
      <c r="B97" s="28" t="s">
        <v>106</v>
      </c>
      <c r="C97" s="28" t="s">
        <v>107</v>
      </c>
      <c r="D97" s="53" t="s">
        <v>51</v>
      </c>
      <c r="E97" s="28">
        <v>2</v>
      </c>
      <c r="F97" s="28"/>
      <c r="G97" s="97"/>
      <c r="H97" s="53"/>
    </row>
    <row r="98" s="2" customFormat="1" ht="21" customHeight="1" spans="1:8">
      <c r="A98" s="53">
        <v>4</v>
      </c>
      <c r="B98" s="28" t="s">
        <v>108</v>
      </c>
      <c r="C98" s="53"/>
      <c r="D98" s="53" t="s">
        <v>51</v>
      </c>
      <c r="E98" s="28">
        <v>1</v>
      </c>
      <c r="F98" s="28"/>
      <c r="G98" s="97"/>
      <c r="H98" s="53"/>
    </row>
    <row r="99" s="2" customFormat="1" ht="21" customHeight="1" spans="1:8">
      <c r="A99" s="53">
        <v>5</v>
      </c>
      <c r="B99" s="28" t="s">
        <v>100</v>
      </c>
      <c r="C99" s="28" t="s">
        <v>101</v>
      </c>
      <c r="D99" s="53" t="s">
        <v>113</v>
      </c>
      <c r="E99" s="28">
        <v>1000</v>
      </c>
      <c r="F99" s="28"/>
      <c r="G99" s="97"/>
      <c r="H99" s="53"/>
    </row>
    <row r="100" s="2" customFormat="1" ht="21" customHeight="1" spans="1:8">
      <c r="A100" s="53">
        <v>6</v>
      </c>
      <c r="B100" s="28" t="s">
        <v>167</v>
      </c>
      <c r="C100" s="28" t="s">
        <v>168</v>
      </c>
      <c r="D100" s="53" t="s">
        <v>130</v>
      </c>
      <c r="E100" s="28">
        <v>35</v>
      </c>
      <c r="F100" s="28"/>
      <c r="G100" s="97"/>
      <c r="H100" s="53"/>
    </row>
    <row r="101" s="2" customFormat="1" ht="24" spans="1:8">
      <c r="A101" s="53">
        <v>7</v>
      </c>
      <c r="B101" s="78" t="s">
        <v>169</v>
      </c>
      <c r="C101" s="68" t="s">
        <v>82</v>
      </c>
      <c r="D101" s="53" t="s">
        <v>77</v>
      </c>
      <c r="E101" s="28">
        <v>1</v>
      </c>
      <c r="F101" s="28"/>
      <c r="G101" s="97"/>
      <c r="H101" s="53"/>
    </row>
    <row r="102" s="2" customFormat="1" ht="21" customHeight="1" spans="1:8">
      <c r="A102" s="53">
        <v>8</v>
      </c>
      <c r="B102" s="28" t="s">
        <v>102</v>
      </c>
      <c r="C102" s="28" t="s">
        <v>103</v>
      </c>
      <c r="D102" s="53" t="s">
        <v>51</v>
      </c>
      <c r="E102" s="28">
        <v>10</v>
      </c>
      <c r="F102" s="98"/>
      <c r="G102" s="97"/>
      <c r="H102" s="53"/>
    </row>
    <row r="103" s="2" customFormat="1" ht="21" customHeight="1" spans="1:8">
      <c r="A103" s="53">
        <v>9</v>
      </c>
      <c r="B103" s="53" t="s">
        <v>170</v>
      </c>
      <c r="C103" s="28" t="s">
        <v>171</v>
      </c>
      <c r="D103" s="53" t="s">
        <v>51</v>
      </c>
      <c r="E103" s="28">
        <v>1</v>
      </c>
      <c r="F103" s="28"/>
      <c r="G103" s="97"/>
      <c r="H103" s="53"/>
    </row>
    <row r="104" s="2" customFormat="1" ht="21" customHeight="1" spans="1:8">
      <c r="A104" s="53">
        <v>10</v>
      </c>
      <c r="B104" s="28" t="s">
        <v>172</v>
      </c>
      <c r="C104" s="53"/>
      <c r="D104" s="53" t="s">
        <v>130</v>
      </c>
      <c r="E104" s="28">
        <v>10</v>
      </c>
      <c r="F104" s="28"/>
      <c r="G104" s="97"/>
      <c r="H104" s="53"/>
    </row>
    <row r="105" s="2" customFormat="1" ht="21" customHeight="1" spans="1:8">
      <c r="A105" s="53">
        <v>11</v>
      </c>
      <c r="B105" s="53" t="s">
        <v>115</v>
      </c>
      <c r="C105" s="53"/>
      <c r="D105" s="53" t="s">
        <v>77</v>
      </c>
      <c r="E105" s="28">
        <v>1</v>
      </c>
      <c r="F105" s="28"/>
      <c r="G105" s="97"/>
      <c r="H105" s="53"/>
    </row>
    <row r="106" s="2" customFormat="1" ht="21" customHeight="1" spans="1:8">
      <c r="A106" s="53">
        <v>12</v>
      </c>
      <c r="B106" s="53" t="s">
        <v>98</v>
      </c>
      <c r="C106" s="53"/>
      <c r="D106" s="53" t="s">
        <v>130</v>
      </c>
      <c r="E106" s="28">
        <v>50</v>
      </c>
      <c r="F106" s="28"/>
      <c r="G106" s="97"/>
      <c r="H106" s="53"/>
    </row>
    <row r="107" s="40" customFormat="1" ht="21" customHeight="1" spans="1:8">
      <c r="A107" s="94" t="s">
        <v>116</v>
      </c>
      <c r="B107" s="94" t="s">
        <v>117</v>
      </c>
      <c r="C107" s="55"/>
      <c r="D107" s="55"/>
      <c r="E107" s="94"/>
      <c r="F107" s="94"/>
      <c r="G107" s="95"/>
      <c r="H107" s="55"/>
    </row>
    <row r="108" s="2" customFormat="1" ht="28" customHeight="1" spans="1:8">
      <c r="A108" s="28">
        <v>1</v>
      </c>
      <c r="B108" s="28" t="s">
        <v>118</v>
      </c>
      <c r="C108" s="28" t="s">
        <v>119</v>
      </c>
      <c r="D108" s="53" t="s">
        <v>77</v>
      </c>
      <c r="E108" s="28">
        <v>1</v>
      </c>
      <c r="F108" s="28">
        <v>15000</v>
      </c>
      <c r="G108" s="97">
        <f t="shared" ref="G108:G112" si="0">E108*F108</f>
        <v>15000</v>
      </c>
      <c r="H108" s="78" t="s">
        <v>120</v>
      </c>
    </row>
    <row r="109" s="2" customFormat="1" ht="28" customHeight="1" spans="1:8">
      <c r="A109" s="28">
        <v>2</v>
      </c>
      <c r="B109" s="28" t="s">
        <v>121</v>
      </c>
      <c r="C109" s="28" t="s">
        <v>119</v>
      </c>
      <c r="D109" s="53" t="s">
        <v>77</v>
      </c>
      <c r="E109" s="28">
        <v>1</v>
      </c>
      <c r="F109" s="28">
        <v>18000</v>
      </c>
      <c r="G109" s="97">
        <f t="shared" si="0"/>
        <v>18000</v>
      </c>
      <c r="H109" s="78" t="s">
        <v>120</v>
      </c>
    </row>
    <row r="110" s="2" customFormat="1" ht="28" customHeight="1" spans="1:8">
      <c r="A110" s="28">
        <v>3</v>
      </c>
      <c r="B110" s="28" t="s">
        <v>122</v>
      </c>
      <c r="C110" s="28" t="s">
        <v>119</v>
      </c>
      <c r="D110" s="53" t="s">
        <v>77</v>
      </c>
      <c r="E110" s="28">
        <v>1</v>
      </c>
      <c r="F110" s="28">
        <v>15000</v>
      </c>
      <c r="G110" s="97">
        <f t="shared" si="0"/>
        <v>15000</v>
      </c>
      <c r="H110" s="78" t="s">
        <v>120</v>
      </c>
    </row>
    <row r="111" s="2" customFormat="1" ht="24" spans="1:8">
      <c r="A111" s="28">
        <v>4</v>
      </c>
      <c r="B111" s="28" t="s">
        <v>123</v>
      </c>
      <c r="C111" s="68" t="s">
        <v>124</v>
      </c>
      <c r="D111" s="53" t="s">
        <v>125</v>
      </c>
      <c r="E111" s="28">
        <v>10</v>
      </c>
      <c r="F111" s="28"/>
      <c r="G111" s="97"/>
      <c r="H111" s="53"/>
    </row>
    <row r="112" s="86" customFormat="1" ht="19.5" customHeight="1" spans="1:8">
      <c r="A112" s="28">
        <v>5</v>
      </c>
      <c r="B112" s="101" t="s">
        <v>126</v>
      </c>
      <c r="C112" s="68"/>
      <c r="D112" s="114" t="s">
        <v>77</v>
      </c>
      <c r="E112" s="28">
        <v>1</v>
      </c>
      <c r="F112" s="98"/>
      <c r="G112" s="97"/>
      <c r="H112" s="78"/>
    </row>
    <row r="115" customHeight="1" spans="3:3">
      <c r="C115" s="88"/>
    </row>
    <row r="119" customHeight="1" spans="7:7">
      <c r="G119" s="43"/>
    </row>
  </sheetData>
  <mergeCells count="1">
    <mergeCell ref="A1:H1"/>
  </mergeCells>
  <printOptions horizontalCentered="1"/>
  <pageMargins left="0.393700787401575" right="0.393700787401575" top="0.78740157480315" bottom="0.78740157480315" header="0.511811023622047" footer="0.511811023622047"/>
  <pageSetup paperSize="9" scale="9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0"/>
  <sheetViews>
    <sheetView topLeftCell="A43" workbookViewId="0">
      <selection activeCell="C12" sqref="C12"/>
    </sheetView>
  </sheetViews>
  <sheetFormatPr defaultColWidth="9" defaultRowHeight="19.5" customHeight="1"/>
  <cols>
    <col min="1" max="1" width="5.775" style="6" customWidth="1"/>
    <col min="2" max="2" width="36.6083333333333" customWidth="1"/>
    <col min="3" max="3" width="37.3833333333333" customWidth="1"/>
    <col min="4" max="4" width="5.10833333333333" style="6" customWidth="1"/>
    <col min="5" max="5" width="6.275" style="75" customWidth="1"/>
    <col min="6" max="6" width="9.5" customWidth="1"/>
    <col min="7" max="7" width="8.60833333333333" customWidth="1"/>
    <col min="8" max="9" width="9.71666666666667" style="7" customWidth="1"/>
    <col min="10" max="10" width="10.2166666666667" customWidth="1"/>
    <col min="11" max="11" width="16.275" customWidth="1"/>
  </cols>
  <sheetData>
    <row r="1" ht="27.75" customHeight="1" spans="1:9">
      <c r="A1" s="8" t="s">
        <v>173</v>
      </c>
      <c r="B1" s="8"/>
      <c r="C1" s="8"/>
      <c r="D1" s="8"/>
      <c r="E1" s="8"/>
      <c r="F1" s="8"/>
      <c r="G1" s="8"/>
      <c r="H1" s="8"/>
      <c r="I1" s="8"/>
    </row>
    <row r="2" customHeight="1" spans="9:9">
      <c r="I2" s="83" t="s">
        <v>174</v>
      </c>
    </row>
    <row r="3" s="2" customFormat="1" ht="19.35" customHeight="1" spans="1:9">
      <c r="A3" s="10" t="s">
        <v>175</v>
      </c>
      <c r="B3" s="10" t="s">
        <v>176</v>
      </c>
      <c r="C3" s="10" t="s">
        <v>177</v>
      </c>
      <c r="D3" s="10" t="s">
        <v>178</v>
      </c>
      <c r="E3" s="10" t="s">
        <v>179</v>
      </c>
      <c r="F3" s="49" t="s">
        <v>180</v>
      </c>
      <c r="G3" s="50"/>
      <c r="H3" s="51" t="s">
        <v>181</v>
      </c>
      <c r="I3" s="73"/>
    </row>
    <row r="4" s="2" customFormat="1" customHeight="1" spans="1:9">
      <c r="A4" s="13"/>
      <c r="B4" s="13"/>
      <c r="C4" s="13"/>
      <c r="D4" s="13"/>
      <c r="E4" s="13"/>
      <c r="F4" s="53" t="s">
        <v>182</v>
      </c>
      <c r="G4" s="53" t="s">
        <v>183</v>
      </c>
      <c r="H4" s="54" t="s">
        <v>182</v>
      </c>
      <c r="I4" s="54" t="s">
        <v>183</v>
      </c>
    </row>
    <row r="5" s="40" customFormat="1" ht="20.45" customHeight="1" spans="1:11">
      <c r="A5" s="55"/>
      <c r="B5" s="57" t="s">
        <v>184</v>
      </c>
      <c r="C5" s="76"/>
      <c r="D5" s="55"/>
      <c r="E5" s="58"/>
      <c r="F5" s="57"/>
      <c r="G5" s="57"/>
      <c r="H5" s="77"/>
      <c r="I5" s="77"/>
      <c r="J5" s="84"/>
      <c r="K5" s="84"/>
    </row>
    <row r="6" s="40" customFormat="1" ht="20.45" customHeight="1" spans="1:10">
      <c r="A6" s="55" t="s">
        <v>25</v>
      </c>
      <c r="B6" s="57" t="s">
        <v>26</v>
      </c>
      <c r="C6" s="28"/>
      <c r="D6" s="55"/>
      <c r="E6" s="58"/>
      <c r="F6" s="57"/>
      <c r="G6" s="57"/>
      <c r="H6" s="77"/>
      <c r="I6" s="77"/>
      <c r="J6" s="84"/>
    </row>
    <row r="7" s="40" customFormat="1" ht="20.45" customHeight="1" spans="1:10">
      <c r="A7" s="55" t="s">
        <v>27</v>
      </c>
      <c r="B7" s="57" t="s">
        <v>185</v>
      </c>
      <c r="C7" s="28"/>
      <c r="D7" s="55"/>
      <c r="E7" s="58"/>
      <c r="F7" s="57"/>
      <c r="G7" s="57"/>
      <c r="H7" s="77"/>
      <c r="I7" s="77"/>
      <c r="J7" s="84"/>
    </row>
    <row r="8" s="40" customFormat="1" ht="20.45" customHeight="1" spans="1:10">
      <c r="A8" s="53">
        <v>1</v>
      </c>
      <c r="B8" s="53" t="s">
        <v>186</v>
      </c>
      <c r="C8" s="53" t="s">
        <v>187</v>
      </c>
      <c r="D8" s="53" t="s">
        <v>42</v>
      </c>
      <c r="E8" s="53">
        <v>620</v>
      </c>
      <c r="F8" s="66"/>
      <c r="G8" s="66"/>
      <c r="H8" s="66"/>
      <c r="I8" s="66"/>
      <c r="J8" s="84"/>
    </row>
    <row r="9" s="40" customFormat="1" ht="20.45" customHeight="1" spans="1:10">
      <c r="A9" s="53">
        <v>2</v>
      </c>
      <c r="B9" s="53" t="s">
        <v>186</v>
      </c>
      <c r="C9" s="53" t="s">
        <v>188</v>
      </c>
      <c r="D9" s="53" t="s">
        <v>42</v>
      </c>
      <c r="E9" s="53">
        <v>330</v>
      </c>
      <c r="F9" s="66"/>
      <c r="G9" s="66"/>
      <c r="H9" s="66"/>
      <c r="I9" s="66"/>
      <c r="J9" s="84"/>
    </row>
    <row r="10" s="40" customFormat="1" ht="20.45" customHeight="1" spans="1:10">
      <c r="A10" s="53">
        <v>3</v>
      </c>
      <c r="B10" s="53" t="s">
        <v>189</v>
      </c>
      <c r="C10" s="53" t="s">
        <v>190</v>
      </c>
      <c r="D10" s="53" t="s">
        <v>42</v>
      </c>
      <c r="E10" s="53">
        <v>350</v>
      </c>
      <c r="F10" s="66"/>
      <c r="G10" s="66"/>
      <c r="H10" s="66"/>
      <c r="I10" s="66"/>
      <c r="J10" s="84"/>
    </row>
    <row r="11" s="40" customFormat="1" ht="20.45" customHeight="1" spans="1:10">
      <c r="A11" s="53">
        <v>4</v>
      </c>
      <c r="B11" s="53" t="s">
        <v>191</v>
      </c>
      <c r="C11" s="53" t="s">
        <v>192</v>
      </c>
      <c r="D11" s="53" t="s">
        <v>42</v>
      </c>
      <c r="E11" s="53">
        <v>100</v>
      </c>
      <c r="F11" s="66"/>
      <c r="G11" s="66"/>
      <c r="H11" s="66"/>
      <c r="I11" s="66"/>
      <c r="J11" s="84"/>
    </row>
    <row r="12" s="40" customFormat="1" ht="20.45" customHeight="1" spans="1:10">
      <c r="A12" s="53">
        <v>5</v>
      </c>
      <c r="B12" s="53" t="s">
        <v>191</v>
      </c>
      <c r="C12" s="53" t="s">
        <v>193</v>
      </c>
      <c r="D12" s="53" t="s">
        <v>42</v>
      </c>
      <c r="E12" s="53">
        <v>65</v>
      </c>
      <c r="F12" s="66"/>
      <c r="G12" s="66"/>
      <c r="H12" s="66"/>
      <c r="I12" s="66"/>
      <c r="J12" s="84"/>
    </row>
    <row r="13" s="40" customFormat="1" ht="20.45" customHeight="1" spans="1:10">
      <c r="A13" s="53">
        <v>6</v>
      </c>
      <c r="B13" s="53" t="s">
        <v>191</v>
      </c>
      <c r="C13" s="53" t="s">
        <v>194</v>
      </c>
      <c r="D13" s="53" t="s">
        <v>42</v>
      </c>
      <c r="E13" s="53">
        <v>35</v>
      </c>
      <c r="F13" s="66"/>
      <c r="G13" s="66"/>
      <c r="H13" s="66"/>
      <c r="I13" s="66"/>
      <c r="J13" s="84"/>
    </row>
    <row r="14" s="40" customFormat="1" ht="20.45" customHeight="1" spans="1:10">
      <c r="A14" s="53">
        <v>7</v>
      </c>
      <c r="B14" s="53" t="s">
        <v>191</v>
      </c>
      <c r="C14" s="53" t="s">
        <v>195</v>
      </c>
      <c r="D14" s="53" t="s">
        <v>42</v>
      </c>
      <c r="E14" s="53">
        <v>35</v>
      </c>
      <c r="F14" s="66"/>
      <c r="G14" s="66"/>
      <c r="H14" s="66"/>
      <c r="I14" s="66"/>
      <c r="J14" s="84"/>
    </row>
    <row r="15" s="40" customFormat="1" ht="20.45" customHeight="1" spans="1:10">
      <c r="A15" s="53">
        <v>8</v>
      </c>
      <c r="B15" s="53" t="s">
        <v>191</v>
      </c>
      <c r="C15" s="53" t="s">
        <v>196</v>
      </c>
      <c r="D15" s="53" t="s">
        <v>42</v>
      </c>
      <c r="E15" s="53">
        <v>500</v>
      </c>
      <c r="F15" s="66"/>
      <c r="G15" s="66"/>
      <c r="H15" s="66"/>
      <c r="I15" s="66"/>
      <c r="J15" s="84"/>
    </row>
    <row r="16" s="40" customFormat="1" ht="20.45" customHeight="1" spans="1:10">
      <c r="A16" s="53">
        <v>9</v>
      </c>
      <c r="B16" s="53" t="s">
        <v>57</v>
      </c>
      <c r="C16" s="53" t="s">
        <v>197</v>
      </c>
      <c r="D16" s="53" t="s">
        <v>51</v>
      </c>
      <c r="E16" s="53">
        <v>20</v>
      </c>
      <c r="F16" s="66"/>
      <c r="G16" s="66"/>
      <c r="H16" s="66"/>
      <c r="I16" s="66"/>
      <c r="J16" s="84"/>
    </row>
    <row r="17" s="40" customFormat="1" ht="20.45" customHeight="1" spans="1:10">
      <c r="A17" s="53">
        <v>10</v>
      </c>
      <c r="B17" s="53" t="s">
        <v>57</v>
      </c>
      <c r="C17" s="53" t="s">
        <v>198</v>
      </c>
      <c r="D17" s="53" t="s">
        <v>51</v>
      </c>
      <c r="E17" s="53">
        <v>2</v>
      </c>
      <c r="F17" s="66"/>
      <c r="G17" s="66"/>
      <c r="H17" s="66"/>
      <c r="I17" s="66"/>
      <c r="J17" s="84"/>
    </row>
    <row r="18" s="40" customFormat="1" ht="20.45" customHeight="1" spans="1:10">
      <c r="A18" s="53">
        <v>11</v>
      </c>
      <c r="B18" s="53" t="s">
        <v>57</v>
      </c>
      <c r="C18" s="53" t="s">
        <v>199</v>
      </c>
      <c r="D18" s="53" t="s">
        <v>51</v>
      </c>
      <c r="E18" s="53">
        <v>5</v>
      </c>
      <c r="F18" s="66"/>
      <c r="G18" s="66"/>
      <c r="H18" s="66"/>
      <c r="I18" s="66"/>
      <c r="J18" s="84"/>
    </row>
    <row r="19" s="40" customFormat="1" ht="20.45" customHeight="1" spans="1:10">
      <c r="A19" s="53">
        <v>12</v>
      </c>
      <c r="B19" s="53" t="s">
        <v>200</v>
      </c>
      <c r="C19" s="53"/>
      <c r="D19" s="53" t="s">
        <v>51</v>
      </c>
      <c r="E19" s="53">
        <v>1</v>
      </c>
      <c r="F19" s="66"/>
      <c r="G19" s="66"/>
      <c r="H19" s="66"/>
      <c r="I19" s="66"/>
      <c r="J19" s="84"/>
    </row>
    <row r="20" s="40" customFormat="1" ht="24.75" customHeight="1" spans="1:10">
      <c r="A20" s="53">
        <v>13</v>
      </c>
      <c r="B20" s="53" t="s">
        <v>201</v>
      </c>
      <c r="C20" s="78" t="s">
        <v>202</v>
      </c>
      <c r="D20" s="53" t="s">
        <v>42</v>
      </c>
      <c r="E20" s="53">
        <v>45</v>
      </c>
      <c r="F20" s="66"/>
      <c r="G20" s="66"/>
      <c r="H20" s="66"/>
      <c r="I20" s="66"/>
      <c r="J20" s="84"/>
    </row>
    <row r="21" s="40" customFormat="1" ht="20.45" customHeight="1" spans="1:10">
      <c r="A21" s="53">
        <v>14</v>
      </c>
      <c r="B21" s="53" t="s">
        <v>203</v>
      </c>
      <c r="C21" s="53" t="s">
        <v>204</v>
      </c>
      <c r="D21" s="53" t="s">
        <v>42</v>
      </c>
      <c r="E21" s="53">
        <v>60</v>
      </c>
      <c r="F21" s="66"/>
      <c r="G21" s="66"/>
      <c r="H21" s="66"/>
      <c r="I21" s="66"/>
      <c r="J21" s="84"/>
    </row>
    <row r="22" s="40" customFormat="1" ht="20.45" customHeight="1" spans="1:10">
      <c r="A22" s="53">
        <v>15</v>
      </c>
      <c r="B22" s="53" t="s">
        <v>205</v>
      </c>
      <c r="C22" s="53" t="s">
        <v>206</v>
      </c>
      <c r="D22" s="53" t="s">
        <v>140</v>
      </c>
      <c r="E22" s="53">
        <v>5</v>
      </c>
      <c r="F22" s="66"/>
      <c r="G22" s="66"/>
      <c r="H22" s="66"/>
      <c r="I22" s="66"/>
      <c r="J22" s="84"/>
    </row>
    <row r="23" s="40" customFormat="1" ht="20.45" customHeight="1" spans="1:10">
      <c r="A23" s="53">
        <v>16</v>
      </c>
      <c r="B23" s="53" t="s">
        <v>207</v>
      </c>
      <c r="C23" s="53" t="s">
        <v>206</v>
      </c>
      <c r="D23" s="53" t="s">
        <v>140</v>
      </c>
      <c r="E23" s="53">
        <v>30</v>
      </c>
      <c r="F23" s="66"/>
      <c r="G23" s="66"/>
      <c r="H23" s="66"/>
      <c r="I23" s="66"/>
      <c r="J23" s="84"/>
    </row>
    <row r="24" s="40" customFormat="1" ht="20.45" customHeight="1" spans="1:10">
      <c r="A24" s="53">
        <v>17</v>
      </c>
      <c r="B24" s="53" t="s">
        <v>208</v>
      </c>
      <c r="C24" s="53" t="s">
        <v>209</v>
      </c>
      <c r="D24" s="53" t="s">
        <v>56</v>
      </c>
      <c r="E24" s="53">
        <v>1</v>
      </c>
      <c r="F24" s="66"/>
      <c r="G24" s="66"/>
      <c r="H24" s="66"/>
      <c r="I24" s="66"/>
      <c r="J24" s="84"/>
    </row>
    <row r="25" s="40" customFormat="1" ht="20.45" customHeight="1" spans="1:10">
      <c r="A25" s="53">
        <v>18</v>
      </c>
      <c r="B25" s="79" t="s">
        <v>210</v>
      </c>
      <c r="C25" s="53" t="s">
        <v>211</v>
      </c>
      <c r="D25" s="79" t="s">
        <v>56</v>
      </c>
      <c r="E25" s="79">
        <v>1</v>
      </c>
      <c r="F25" s="66"/>
      <c r="G25" s="66"/>
      <c r="H25" s="66"/>
      <c r="I25" s="66"/>
      <c r="J25" s="84"/>
    </row>
    <row r="26" s="40" customFormat="1" ht="20.45" customHeight="1" spans="1:10">
      <c r="A26" s="53">
        <v>19</v>
      </c>
      <c r="B26" s="53" t="s">
        <v>212</v>
      </c>
      <c r="C26" s="53" t="s">
        <v>211</v>
      </c>
      <c r="D26" s="53" t="s">
        <v>56</v>
      </c>
      <c r="E26" s="53">
        <v>1</v>
      </c>
      <c r="F26" s="66"/>
      <c r="G26" s="66"/>
      <c r="H26" s="66"/>
      <c r="I26" s="66"/>
      <c r="J26" s="84"/>
    </row>
    <row r="27" s="40" customFormat="1" ht="20.45" customHeight="1" spans="1:10">
      <c r="A27" s="53">
        <v>20</v>
      </c>
      <c r="B27" s="53" t="s">
        <v>213</v>
      </c>
      <c r="C27" s="53" t="s">
        <v>214</v>
      </c>
      <c r="D27" s="53" t="s">
        <v>42</v>
      </c>
      <c r="E27" s="53">
        <v>8</v>
      </c>
      <c r="F27" s="66"/>
      <c r="G27" s="66"/>
      <c r="H27" s="66"/>
      <c r="I27" s="66"/>
      <c r="J27" s="84"/>
    </row>
    <row r="28" s="40" customFormat="1" ht="20.45" customHeight="1" spans="1:10">
      <c r="A28" s="53">
        <v>21</v>
      </c>
      <c r="B28" s="53" t="s">
        <v>215</v>
      </c>
      <c r="C28" s="53" t="s">
        <v>216</v>
      </c>
      <c r="D28" s="53" t="s">
        <v>140</v>
      </c>
      <c r="E28" s="53">
        <v>36</v>
      </c>
      <c r="F28" s="66"/>
      <c r="G28" s="66"/>
      <c r="H28" s="66"/>
      <c r="I28" s="66"/>
      <c r="J28" s="84"/>
    </row>
    <row r="29" s="40" customFormat="1" ht="20.45" customHeight="1" spans="1:10">
      <c r="A29" s="53">
        <v>22</v>
      </c>
      <c r="B29" s="53" t="s">
        <v>217</v>
      </c>
      <c r="C29" s="53" t="s">
        <v>218</v>
      </c>
      <c r="D29" s="53" t="s">
        <v>42</v>
      </c>
      <c r="E29" s="53">
        <v>15</v>
      </c>
      <c r="F29" s="66"/>
      <c r="G29" s="66"/>
      <c r="H29" s="66"/>
      <c r="I29" s="66"/>
      <c r="J29" s="84"/>
    </row>
    <row r="30" s="40" customFormat="1" ht="20.45" customHeight="1" spans="1:10">
      <c r="A30" s="53">
        <v>23</v>
      </c>
      <c r="B30" s="53" t="s">
        <v>219</v>
      </c>
      <c r="C30" s="53"/>
      <c r="D30" s="53" t="s">
        <v>42</v>
      </c>
      <c r="E30" s="53">
        <v>950</v>
      </c>
      <c r="F30" s="66"/>
      <c r="G30" s="66"/>
      <c r="H30" s="66"/>
      <c r="I30" s="66"/>
      <c r="J30" s="84"/>
    </row>
    <row r="31" s="40" customFormat="1" ht="20.45" customHeight="1" spans="1:10">
      <c r="A31" s="53">
        <v>24</v>
      </c>
      <c r="B31" s="53" t="s">
        <v>220</v>
      </c>
      <c r="C31" s="53"/>
      <c r="D31" s="53" t="s">
        <v>56</v>
      </c>
      <c r="E31" s="53">
        <v>7</v>
      </c>
      <c r="F31" s="66"/>
      <c r="G31" s="66"/>
      <c r="H31" s="66"/>
      <c r="I31" s="66"/>
      <c r="J31" s="84"/>
    </row>
    <row r="32" s="40" customFormat="1" ht="20.45" customHeight="1" spans="1:10">
      <c r="A32" s="53">
        <v>25</v>
      </c>
      <c r="B32" s="49" t="s">
        <v>221</v>
      </c>
      <c r="C32" s="53"/>
      <c r="D32" s="53" t="s">
        <v>51</v>
      </c>
      <c r="E32" s="53">
        <v>1</v>
      </c>
      <c r="F32" s="66"/>
      <c r="G32" s="66"/>
      <c r="H32" s="66"/>
      <c r="I32" s="66"/>
      <c r="J32" s="84"/>
    </row>
    <row r="33" s="40" customFormat="1" ht="20.45" customHeight="1" spans="1:10">
      <c r="A33" s="53">
        <v>26</v>
      </c>
      <c r="B33" s="49" t="s">
        <v>222</v>
      </c>
      <c r="C33" s="53"/>
      <c r="D33" s="53" t="s">
        <v>77</v>
      </c>
      <c r="E33" s="53">
        <v>1</v>
      </c>
      <c r="F33" s="66"/>
      <c r="G33" s="66"/>
      <c r="H33" s="66"/>
      <c r="I33" s="66"/>
      <c r="J33" s="84"/>
    </row>
    <row r="34" s="40" customFormat="1" ht="20.45" customHeight="1" spans="1:10">
      <c r="A34" s="53">
        <v>27</v>
      </c>
      <c r="B34" s="80" t="s">
        <v>223</v>
      </c>
      <c r="C34" s="53" t="s">
        <v>224</v>
      </c>
      <c r="D34" s="53" t="s">
        <v>77</v>
      </c>
      <c r="E34" s="53">
        <v>1</v>
      </c>
      <c r="F34" s="66"/>
      <c r="G34" s="66"/>
      <c r="H34" s="66"/>
      <c r="I34" s="66"/>
      <c r="J34" s="84"/>
    </row>
    <row r="35" s="40" customFormat="1" ht="20.45" customHeight="1" spans="1:10">
      <c r="A35" s="55" t="s">
        <v>127</v>
      </c>
      <c r="B35" s="57" t="s">
        <v>128</v>
      </c>
      <c r="C35" s="81"/>
      <c r="D35" s="55"/>
      <c r="E35" s="58"/>
      <c r="F35" s="57"/>
      <c r="G35" s="66"/>
      <c r="H35" s="77"/>
      <c r="I35" s="77"/>
      <c r="J35" s="84"/>
    </row>
    <row r="36" s="40" customFormat="1" ht="20.45" customHeight="1" spans="1:10">
      <c r="A36" s="55" t="s">
        <v>27</v>
      </c>
      <c r="B36" s="57" t="s">
        <v>185</v>
      </c>
      <c r="C36" s="81"/>
      <c r="D36" s="55"/>
      <c r="E36" s="58"/>
      <c r="F36" s="57"/>
      <c r="G36" s="66"/>
      <c r="H36" s="77"/>
      <c r="I36" s="77"/>
      <c r="J36" s="84"/>
    </row>
    <row r="37" s="40" customFormat="1" ht="20.45" customHeight="1" spans="1:10">
      <c r="A37" s="53">
        <v>1</v>
      </c>
      <c r="B37" s="53" t="s">
        <v>186</v>
      </c>
      <c r="C37" s="53" t="s">
        <v>187</v>
      </c>
      <c r="D37" s="53" t="s">
        <v>42</v>
      </c>
      <c r="E37" s="53">
        <v>830</v>
      </c>
      <c r="F37" s="66"/>
      <c r="G37" s="66"/>
      <c r="H37" s="66"/>
      <c r="I37" s="66"/>
      <c r="J37" s="84"/>
    </row>
    <row r="38" s="40" customFormat="1" ht="20.45" customHeight="1" spans="1:10">
      <c r="A38" s="53">
        <v>2</v>
      </c>
      <c r="B38" s="53" t="s">
        <v>186</v>
      </c>
      <c r="C38" s="53" t="s">
        <v>188</v>
      </c>
      <c r="D38" s="53" t="s">
        <v>42</v>
      </c>
      <c r="E38" s="53">
        <v>1038</v>
      </c>
      <c r="F38" s="66"/>
      <c r="G38" s="66"/>
      <c r="H38" s="66"/>
      <c r="I38" s="66"/>
      <c r="J38" s="84"/>
    </row>
    <row r="39" s="40" customFormat="1" ht="20.45" customHeight="1" spans="1:10">
      <c r="A39" s="53">
        <v>3</v>
      </c>
      <c r="B39" s="53" t="s">
        <v>189</v>
      </c>
      <c r="C39" s="53" t="s">
        <v>190</v>
      </c>
      <c r="D39" s="53" t="s">
        <v>42</v>
      </c>
      <c r="E39" s="53">
        <v>630</v>
      </c>
      <c r="F39" s="66"/>
      <c r="G39" s="66"/>
      <c r="H39" s="66"/>
      <c r="I39" s="66"/>
      <c r="J39" s="84"/>
    </row>
    <row r="40" s="40" customFormat="1" ht="20.45" customHeight="1" spans="1:10">
      <c r="A40" s="53">
        <v>4</v>
      </c>
      <c r="B40" s="53" t="s">
        <v>191</v>
      </c>
      <c r="C40" s="53" t="s">
        <v>192</v>
      </c>
      <c r="D40" s="53" t="s">
        <v>42</v>
      </c>
      <c r="E40" s="53">
        <v>60</v>
      </c>
      <c r="F40" s="66"/>
      <c r="G40" s="66"/>
      <c r="H40" s="66"/>
      <c r="I40" s="66"/>
      <c r="J40" s="84"/>
    </row>
    <row r="41" s="40" customFormat="1" ht="20.45" customHeight="1" spans="1:10">
      <c r="A41" s="53">
        <v>5</v>
      </c>
      <c r="B41" s="53" t="s">
        <v>191</v>
      </c>
      <c r="C41" s="53" t="s">
        <v>195</v>
      </c>
      <c r="D41" s="53" t="s">
        <v>42</v>
      </c>
      <c r="E41" s="53">
        <v>30</v>
      </c>
      <c r="F41" s="66"/>
      <c r="G41" s="66"/>
      <c r="H41" s="66"/>
      <c r="I41" s="66"/>
      <c r="J41" s="84"/>
    </row>
    <row r="42" s="40" customFormat="1" ht="20.45" customHeight="1" spans="1:10">
      <c r="A42" s="53">
        <v>6</v>
      </c>
      <c r="B42" s="53" t="s">
        <v>57</v>
      </c>
      <c r="C42" s="53" t="s">
        <v>197</v>
      </c>
      <c r="D42" s="53" t="s">
        <v>51</v>
      </c>
      <c r="E42" s="53">
        <v>20</v>
      </c>
      <c r="F42" s="66"/>
      <c r="G42" s="66"/>
      <c r="H42" s="66"/>
      <c r="I42" s="66"/>
      <c r="J42" s="84"/>
    </row>
    <row r="43" s="40" customFormat="1" ht="20.45" customHeight="1" spans="1:10">
      <c r="A43" s="53">
        <v>7</v>
      </c>
      <c r="B43" s="53" t="s">
        <v>57</v>
      </c>
      <c r="C43" s="53" t="s">
        <v>198</v>
      </c>
      <c r="D43" s="53" t="s">
        <v>51</v>
      </c>
      <c r="E43" s="53">
        <v>5</v>
      </c>
      <c r="F43" s="66"/>
      <c r="G43" s="66"/>
      <c r="H43" s="66"/>
      <c r="I43" s="66"/>
      <c r="J43" s="84"/>
    </row>
    <row r="44" s="40" customFormat="1" ht="20.45" customHeight="1" spans="1:10">
      <c r="A44" s="53">
        <v>8</v>
      </c>
      <c r="B44" s="53" t="s">
        <v>57</v>
      </c>
      <c r="C44" s="53" t="s">
        <v>199</v>
      </c>
      <c r="D44" s="53" t="s">
        <v>51</v>
      </c>
      <c r="E44" s="53">
        <v>12</v>
      </c>
      <c r="F44" s="66"/>
      <c r="G44" s="66"/>
      <c r="H44" s="66"/>
      <c r="I44" s="66"/>
      <c r="J44" s="84"/>
    </row>
    <row r="45" s="40" customFormat="1" ht="20.45" customHeight="1" spans="1:10">
      <c r="A45" s="53">
        <v>9</v>
      </c>
      <c r="B45" s="53" t="s">
        <v>200</v>
      </c>
      <c r="C45" s="53"/>
      <c r="D45" s="53" t="s">
        <v>51</v>
      </c>
      <c r="E45" s="53">
        <v>1</v>
      </c>
      <c r="F45" s="66"/>
      <c r="G45" s="66"/>
      <c r="H45" s="66"/>
      <c r="I45" s="66"/>
      <c r="J45" s="84"/>
    </row>
    <row r="46" s="40" customFormat="1" ht="27.35" customHeight="1" spans="1:10">
      <c r="A46" s="53">
        <v>10</v>
      </c>
      <c r="B46" s="53" t="s">
        <v>201</v>
      </c>
      <c r="C46" s="78" t="s">
        <v>202</v>
      </c>
      <c r="D46" s="53" t="s">
        <v>42</v>
      </c>
      <c r="E46" s="53">
        <v>26</v>
      </c>
      <c r="F46" s="66"/>
      <c r="G46" s="66"/>
      <c r="H46" s="66"/>
      <c r="I46" s="66"/>
      <c r="J46" s="84"/>
    </row>
    <row r="47" s="40" customFormat="1" ht="20.45" customHeight="1" spans="1:10">
      <c r="A47" s="53">
        <v>11</v>
      </c>
      <c r="B47" s="53" t="s">
        <v>203</v>
      </c>
      <c r="C47" s="53" t="s">
        <v>204</v>
      </c>
      <c r="D47" s="53" t="s">
        <v>42</v>
      </c>
      <c r="E47" s="53">
        <v>35</v>
      </c>
      <c r="F47" s="66"/>
      <c r="G47" s="66"/>
      <c r="H47" s="66"/>
      <c r="I47" s="66"/>
      <c r="J47" s="84"/>
    </row>
    <row r="48" s="40" customFormat="1" ht="20.45" customHeight="1" spans="1:10">
      <c r="A48" s="53">
        <v>12</v>
      </c>
      <c r="B48" s="53" t="s">
        <v>205</v>
      </c>
      <c r="C48" s="53" t="s">
        <v>206</v>
      </c>
      <c r="D48" s="53" t="s">
        <v>140</v>
      </c>
      <c r="E48" s="53">
        <v>15</v>
      </c>
      <c r="F48" s="66"/>
      <c r="G48" s="66"/>
      <c r="H48" s="66"/>
      <c r="I48" s="66"/>
      <c r="J48" s="84"/>
    </row>
    <row r="49" s="40" customFormat="1" ht="20.45" customHeight="1" spans="1:10">
      <c r="A49" s="53">
        <v>13</v>
      </c>
      <c r="B49" s="53" t="s">
        <v>207</v>
      </c>
      <c r="C49" s="53" t="s">
        <v>206</v>
      </c>
      <c r="D49" s="53" t="s">
        <v>140</v>
      </c>
      <c r="E49" s="53">
        <v>30</v>
      </c>
      <c r="F49" s="66"/>
      <c r="G49" s="66"/>
      <c r="H49" s="66"/>
      <c r="I49" s="66"/>
      <c r="J49" s="84"/>
    </row>
    <row r="50" s="40" customFormat="1" ht="20.45" customHeight="1" spans="1:10">
      <c r="A50" s="53">
        <v>14</v>
      </c>
      <c r="B50" s="53" t="s">
        <v>208</v>
      </c>
      <c r="C50" s="53" t="s">
        <v>209</v>
      </c>
      <c r="D50" s="53" t="s">
        <v>56</v>
      </c>
      <c r="E50" s="53">
        <v>1</v>
      </c>
      <c r="F50" s="66"/>
      <c r="G50" s="66"/>
      <c r="H50" s="66"/>
      <c r="I50" s="66"/>
      <c r="J50" s="84"/>
    </row>
    <row r="51" s="40" customFormat="1" ht="20.45" customHeight="1" spans="1:10">
      <c r="A51" s="53">
        <v>15</v>
      </c>
      <c r="B51" s="53" t="s">
        <v>210</v>
      </c>
      <c r="C51" s="53" t="s">
        <v>211</v>
      </c>
      <c r="D51" s="53" t="s">
        <v>56</v>
      </c>
      <c r="E51" s="53">
        <v>1</v>
      </c>
      <c r="F51" s="66"/>
      <c r="G51" s="66"/>
      <c r="H51" s="66"/>
      <c r="I51" s="66"/>
      <c r="J51" s="84"/>
    </row>
    <row r="52" s="40" customFormat="1" ht="20.45" customHeight="1" spans="1:10">
      <c r="A52" s="53">
        <v>16</v>
      </c>
      <c r="B52" s="53" t="s">
        <v>212</v>
      </c>
      <c r="C52" s="53" t="s">
        <v>211</v>
      </c>
      <c r="D52" s="53" t="s">
        <v>56</v>
      </c>
      <c r="E52" s="53">
        <v>1</v>
      </c>
      <c r="F52" s="66"/>
      <c r="G52" s="66"/>
      <c r="H52" s="66"/>
      <c r="I52" s="66"/>
      <c r="J52" s="84"/>
    </row>
    <row r="53" s="40" customFormat="1" ht="20.45" customHeight="1" spans="1:10">
      <c r="A53" s="53">
        <v>17</v>
      </c>
      <c r="B53" s="53" t="s">
        <v>215</v>
      </c>
      <c r="C53" s="53" t="s">
        <v>216</v>
      </c>
      <c r="D53" s="53" t="s">
        <v>140</v>
      </c>
      <c r="E53" s="53">
        <v>16</v>
      </c>
      <c r="F53" s="66"/>
      <c r="G53" s="66"/>
      <c r="H53" s="66"/>
      <c r="I53" s="66"/>
      <c r="J53" s="84"/>
    </row>
    <row r="54" s="40" customFormat="1" ht="20.45" customHeight="1" spans="1:10">
      <c r="A54" s="53">
        <v>18</v>
      </c>
      <c r="B54" s="53" t="s">
        <v>217</v>
      </c>
      <c r="C54" s="53" t="s">
        <v>218</v>
      </c>
      <c r="D54" s="53" t="s">
        <v>42</v>
      </c>
      <c r="E54" s="53">
        <v>15</v>
      </c>
      <c r="F54" s="66"/>
      <c r="G54" s="66"/>
      <c r="H54" s="66"/>
      <c r="I54" s="66"/>
      <c r="J54" s="84"/>
    </row>
    <row r="55" s="40" customFormat="1" ht="20.45" customHeight="1" spans="1:10">
      <c r="A55" s="53">
        <v>19</v>
      </c>
      <c r="B55" s="53" t="s">
        <v>219</v>
      </c>
      <c r="C55" s="53"/>
      <c r="D55" s="53" t="s">
        <v>42</v>
      </c>
      <c r="E55" s="53">
        <v>1868</v>
      </c>
      <c r="F55" s="66"/>
      <c r="G55" s="66"/>
      <c r="H55" s="66"/>
      <c r="I55" s="66"/>
      <c r="J55" s="84"/>
    </row>
    <row r="56" s="40" customFormat="1" ht="20.45" customHeight="1" spans="1:10">
      <c r="A56" s="53">
        <v>20</v>
      </c>
      <c r="B56" s="53" t="s">
        <v>220</v>
      </c>
      <c r="C56" s="53"/>
      <c r="D56" s="53" t="s">
        <v>56</v>
      </c>
      <c r="E56" s="53">
        <v>7</v>
      </c>
      <c r="F56" s="66"/>
      <c r="G56" s="66"/>
      <c r="H56" s="66"/>
      <c r="I56" s="66"/>
      <c r="J56" s="84"/>
    </row>
    <row r="57" s="40" customFormat="1" ht="20.45" customHeight="1" spans="1:10">
      <c r="A57" s="53">
        <v>21</v>
      </c>
      <c r="B57" s="53" t="s">
        <v>221</v>
      </c>
      <c r="C57" s="50"/>
      <c r="D57" s="50" t="s">
        <v>51</v>
      </c>
      <c r="E57" s="53">
        <v>1</v>
      </c>
      <c r="F57" s="66"/>
      <c r="G57" s="66"/>
      <c r="H57" s="66"/>
      <c r="I57" s="66"/>
      <c r="J57" s="84"/>
    </row>
    <row r="58" s="40" customFormat="1" ht="20.45" customHeight="1" spans="1:10">
      <c r="A58" s="53">
        <v>22</v>
      </c>
      <c r="B58" s="80" t="s">
        <v>223</v>
      </c>
      <c r="C58" s="53" t="s">
        <v>224</v>
      </c>
      <c r="D58" s="53" t="s">
        <v>77</v>
      </c>
      <c r="E58" s="53">
        <v>1</v>
      </c>
      <c r="F58" s="66"/>
      <c r="G58" s="66"/>
      <c r="H58" s="66"/>
      <c r="I58" s="66"/>
      <c r="J58" s="84"/>
    </row>
    <row r="59" s="40" customFormat="1" ht="18" customHeight="1" spans="5:10">
      <c r="E59" s="82"/>
      <c r="J59" s="84"/>
    </row>
    <row r="60" s="40" customFormat="1" ht="18" customHeight="1" spans="5:10">
      <c r="E60" s="82"/>
      <c r="J60" s="84"/>
    </row>
    <row r="61" s="40" customFormat="1" ht="18" customHeight="1" spans="5:10">
      <c r="E61" s="82"/>
      <c r="J61" s="84"/>
    </row>
    <row r="62" s="40" customFormat="1" ht="18" customHeight="1" spans="5:10">
      <c r="E62" s="82"/>
      <c r="J62" s="84"/>
    </row>
    <row r="63" s="40" customFormat="1" ht="18" customHeight="1" spans="5:10">
      <c r="E63" s="82"/>
      <c r="J63" s="84"/>
    </row>
    <row r="64" s="40" customFormat="1" ht="18" customHeight="1" spans="5:10">
      <c r="E64" s="82"/>
      <c r="J64" s="84"/>
    </row>
    <row r="65" s="40" customFormat="1" ht="18" customHeight="1" spans="5:10">
      <c r="E65" s="82"/>
      <c r="J65" s="84"/>
    </row>
    <row r="66" s="40" customFormat="1" ht="18" customHeight="1" spans="5:10">
      <c r="E66" s="82"/>
      <c r="J66" s="84"/>
    </row>
    <row r="67" s="40" customFormat="1" ht="18" customHeight="1" spans="5:10">
      <c r="E67" s="82"/>
      <c r="J67" s="84"/>
    </row>
    <row r="68" s="40" customFormat="1" ht="18" customHeight="1" spans="5:10">
      <c r="E68" s="82"/>
      <c r="J68" s="84"/>
    </row>
    <row r="69" s="40" customFormat="1" ht="18" customHeight="1" spans="5:10">
      <c r="E69" s="82"/>
      <c r="J69" s="84"/>
    </row>
    <row r="70" s="40" customFormat="1" ht="18" customHeight="1" spans="5:10">
      <c r="E70" s="82"/>
      <c r="J70" s="84"/>
    </row>
    <row r="71" s="40" customFormat="1" ht="18" customHeight="1" spans="5:10">
      <c r="E71" s="82"/>
      <c r="J71" s="84"/>
    </row>
    <row r="72" s="40" customFormat="1" ht="18" customHeight="1" spans="5:10">
      <c r="E72" s="82"/>
      <c r="J72" s="84"/>
    </row>
    <row r="73" s="40" customFormat="1" ht="18" customHeight="1" spans="5:10">
      <c r="E73" s="82"/>
      <c r="J73" s="84"/>
    </row>
    <row r="74" s="40" customFormat="1" ht="18" customHeight="1" spans="5:10">
      <c r="E74" s="82"/>
      <c r="J74" s="84"/>
    </row>
    <row r="75" s="40" customFormat="1" ht="18" customHeight="1" spans="5:10">
      <c r="E75" s="82"/>
      <c r="J75" s="84"/>
    </row>
    <row r="76" s="40" customFormat="1" ht="18" customHeight="1" spans="5:10">
      <c r="E76" s="82"/>
      <c r="J76" s="84"/>
    </row>
    <row r="77" s="40" customFormat="1" ht="18" customHeight="1" spans="5:10">
      <c r="E77" s="82"/>
      <c r="J77" s="84"/>
    </row>
    <row r="78" s="40" customFormat="1" ht="18" customHeight="1" spans="5:10">
      <c r="E78" s="82"/>
      <c r="J78" s="84"/>
    </row>
    <row r="79" s="40" customFormat="1" ht="18" customHeight="1" spans="5:10">
      <c r="E79" s="82"/>
      <c r="J79" s="84"/>
    </row>
    <row r="80" s="40" customFormat="1" ht="18" customHeight="1" spans="5:10">
      <c r="E80" s="82"/>
      <c r="J80" s="84"/>
    </row>
    <row r="81" s="40" customFormat="1" ht="18" customHeight="1" spans="5:10">
      <c r="E81" s="82"/>
      <c r="J81" s="84"/>
    </row>
    <row r="82" s="40" customFormat="1" ht="18" customHeight="1" spans="5:10">
      <c r="E82" s="82"/>
      <c r="J82" s="84"/>
    </row>
    <row r="83" s="40" customFormat="1" ht="18" customHeight="1" spans="5:10">
      <c r="E83" s="82"/>
      <c r="J83" s="84"/>
    </row>
    <row r="84" s="40" customFormat="1" ht="18" customHeight="1" spans="5:10">
      <c r="E84" s="82"/>
      <c r="J84" s="84"/>
    </row>
    <row r="85" s="40" customFormat="1" ht="18" customHeight="1" spans="5:10">
      <c r="E85" s="82"/>
      <c r="J85" s="84"/>
    </row>
    <row r="86" s="40" customFormat="1" ht="18" customHeight="1" spans="5:10">
      <c r="E86" s="82"/>
      <c r="J86" s="84"/>
    </row>
    <row r="87" s="40" customFormat="1" ht="18" customHeight="1" spans="5:10">
      <c r="E87" s="82"/>
      <c r="J87" s="84"/>
    </row>
    <row r="88" s="40" customFormat="1" ht="18" customHeight="1" spans="5:10">
      <c r="E88" s="82"/>
      <c r="J88" s="84"/>
    </row>
    <row r="89" s="40" customFormat="1" ht="18" customHeight="1" spans="5:10">
      <c r="E89" s="82"/>
      <c r="J89" s="84"/>
    </row>
    <row r="90" s="40" customFormat="1" ht="18" customHeight="1" spans="5:10">
      <c r="E90" s="82"/>
      <c r="J90" s="84"/>
    </row>
    <row r="91" s="40" customFormat="1" ht="18" customHeight="1" spans="5:10">
      <c r="E91" s="82"/>
      <c r="J91" s="84"/>
    </row>
    <row r="92" s="40" customFormat="1" ht="18" customHeight="1" spans="5:10">
      <c r="E92" s="82"/>
      <c r="J92" s="84"/>
    </row>
    <row r="93" s="40" customFormat="1" ht="18" customHeight="1" spans="5:10">
      <c r="E93" s="82"/>
      <c r="J93" s="84"/>
    </row>
    <row r="94" s="40" customFormat="1" ht="18" customHeight="1" spans="5:10">
      <c r="E94" s="82"/>
      <c r="J94" s="84"/>
    </row>
    <row r="95" s="40" customFormat="1" ht="18" customHeight="1" spans="5:10">
      <c r="E95" s="82"/>
      <c r="J95" s="84"/>
    </row>
    <row r="96" s="40" customFormat="1" ht="18" customHeight="1" spans="5:10">
      <c r="E96" s="82"/>
      <c r="J96" s="84"/>
    </row>
    <row r="97" s="40" customFormat="1" ht="18" customHeight="1" spans="5:10">
      <c r="E97" s="82"/>
      <c r="J97" s="84"/>
    </row>
    <row r="98" s="40" customFormat="1" ht="18" customHeight="1" spans="5:10">
      <c r="E98" s="82"/>
      <c r="J98" s="84"/>
    </row>
    <row r="99" s="40" customFormat="1" ht="18" customHeight="1" spans="5:10">
      <c r="E99" s="82"/>
      <c r="J99" s="84"/>
    </row>
    <row r="100" s="40" customFormat="1" ht="18" customHeight="1" spans="5:10">
      <c r="E100" s="82"/>
      <c r="J100" s="84"/>
    </row>
    <row r="101" s="40" customFormat="1" ht="18" customHeight="1" spans="5:10">
      <c r="E101" s="82"/>
      <c r="J101" s="84"/>
    </row>
    <row r="102" s="40" customFormat="1" ht="18" customHeight="1" spans="5:10">
      <c r="E102" s="82"/>
      <c r="J102" s="84"/>
    </row>
    <row r="103" s="40" customFormat="1" ht="18" customHeight="1" spans="5:10">
      <c r="E103" s="82"/>
      <c r="J103" s="84"/>
    </row>
    <row r="104" s="40" customFormat="1" ht="18" customHeight="1" spans="5:10">
      <c r="E104" s="82"/>
      <c r="J104" s="84"/>
    </row>
    <row r="105" s="40" customFormat="1" ht="18" customHeight="1" spans="5:10">
      <c r="E105" s="82"/>
      <c r="J105" s="84"/>
    </row>
    <row r="106" s="40" customFormat="1" ht="18" customHeight="1" spans="5:10">
      <c r="E106" s="82"/>
      <c r="J106" s="84"/>
    </row>
    <row r="107" s="40" customFormat="1" ht="18" customHeight="1" spans="5:10">
      <c r="E107" s="82"/>
      <c r="J107" s="84"/>
    </row>
    <row r="108" s="40" customFormat="1" ht="18" customHeight="1" spans="5:10">
      <c r="E108" s="82"/>
      <c r="J108" s="84"/>
    </row>
    <row r="109" s="40" customFormat="1" ht="18" customHeight="1" spans="5:10">
      <c r="E109" s="82"/>
      <c r="J109" s="84"/>
    </row>
    <row r="110" s="40" customFormat="1" ht="18" customHeight="1" spans="5:10">
      <c r="E110" s="82"/>
      <c r="J110" s="84"/>
    </row>
    <row r="111" s="40" customFormat="1" ht="18" customHeight="1" spans="5:10">
      <c r="E111" s="82"/>
      <c r="J111" s="84"/>
    </row>
    <row r="112" s="40" customFormat="1" ht="18" customHeight="1" spans="5:10">
      <c r="E112" s="82"/>
      <c r="J112" s="84"/>
    </row>
    <row r="113" s="40" customFormat="1" ht="18" customHeight="1" spans="5:10">
      <c r="E113" s="82"/>
      <c r="J113" s="84"/>
    </row>
    <row r="114" s="40" customFormat="1" ht="18" customHeight="1" spans="5:10">
      <c r="E114" s="82"/>
      <c r="J114" s="84"/>
    </row>
    <row r="115" s="40" customFormat="1" ht="18" customHeight="1" spans="5:10">
      <c r="E115" s="82"/>
      <c r="J115" s="84"/>
    </row>
    <row r="116" s="40" customFormat="1" ht="18" customHeight="1" spans="5:10">
      <c r="E116" s="82"/>
      <c r="J116" s="84"/>
    </row>
    <row r="117" s="40" customFormat="1" ht="18" customHeight="1" spans="5:10">
      <c r="E117" s="82"/>
      <c r="J117" s="84"/>
    </row>
    <row r="118" s="40" customFormat="1" ht="18" customHeight="1" spans="5:10">
      <c r="E118" s="82"/>
      <c r="J118" s="84"/>
    </row>
    <row r="119" s="40" customFormat="1" ht="18" customHeight="1" spans="5:10">
      <c r="E119" s="82"/>
      <c r="J119" s="84"/>
    </row>
    <row r="120" s="40" customFormat="1" ht="18" customHeight="1" spans="5:10">
      <c r="E120" s="82"/>
      <c r="J120" s="84"/>
    </row>
    <row r="121" s="40" customFormat="1" ht="18" customHeight="1" spans="5:10">
      <c r="E121" s="82"/>
      <c r="J121" s="84"/>
    </row>
    <row r="122" s="40" customFormat="1" ht="18" customHeight="1" spans="5:10">
      <c r="E122" s="82"/>
      <c r="J122" s="84"/>
    </row>
    <row r="123" s="40" customFormat="1" ht="18" customHeight="1" spans="5:10">
      <c r="E123" s="82"/>
      <c r="J123" s="84"/>
    </row>
    <row r="124" s="40" customFormat="1" ht="18" customHeight="1" spans="5:10">
      <c r="E124" s="82"/>
      <c r="J124" s="84"/>
    </row>
    <row r="125" s="40" customFormat="1" ht="18" customHeight="1" spans="5:10">
      <c r="E125" s="82"/>
      <c r="J125" s="84"/>
    </row>
    <row r="126" s="40" customFormat="1" ht="18" customHeight="1" spans="5:10">
      <c r="E126" s="82"/>
      <c r="J126" s="84"/>
    </row>
    <row r="127" s="40" customFormat="1" ht="18" customHeight="1" spans="5:10">
      <c r="E127" s="82"/>
      <c r="J127" s="84"/>
    </row>
    <row r="130" customFormat="1" customHeight="1" spans="2:3">
      <c r="B130" s="2"/>
      <c r="C130" s="2"/>
    </row>
  </sheetData>
  <mergeCells count="8">
    <mergeCell ref="A1:I1"/>
    <mergeCell ref="F3:G3"/>
    <mergeCell ref="H3:I3"/>
    <mergeCell ref="A3:A4"/>
    <mergeCell ref="B3:B4"/>
    <mergeCell ref="C3:C4"/>
    <mergeCell ref="D3:D4"/>
    <mergeCell ref="E3:E4"/>
  </mergeCells>
  <printOptions horizontalCentered="1"/>
  <pageMargins left="0.393700787401575" right="0.393700787401575" top="0.984251968503937" bottom="0.984251968503937" header="0.511811023622047" footer="0.511811023622047"/>
  <pageSetup paperSize="9" orientation="landscape" horizontalDpi="360" verticalDpi="36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9"/>
  <sheetViews>
    <sheetView workbookViewId="0">
      <selection activeCell="C18" sqref="C18"/>
    </sheetView>
  </sheetViews>
  <sheetFormatPr defaultColWidth="9" defaultRowHeight="18.75" customHeight="1"/>
  <cols>
    <col min="1" max="1" width="4.5" style="41" customWidth="1"/>
    <col min="2" max="2" width="30.275" style="42" customWidth="1"/>
    <col min="3" max="3" width="52.3833333333333" style="42" customWidth="1"/>
    <col min="4" max="4" width="5.775" style="43" customWidth="1"/>
    <col min="5" max="5" width="7.88333333333333" style="43" customWidth="1"/>
    <col min="6" max="6" width="9.5" style="43" customWidth="1"/>
    <col min="7" max="7" width="8.21666666666667" style="44" customWidth="1"/>
    <col min="8" max="8" width="8.10833333333333" style="44" customWidth="1"/>
    <col min="9" max="9" width="8.10833333333333" style="42" customWidth="1"/>
    <col min="10" max="10" width="9.38333333333333" style="42" customWidth="1"/>
    <col min="11" max="16384" width="9" style="42"/>
  </cols>
  <sheetData>
    <row r="1" ht="25.5" customHeight="1" spans="1:9">
      <c r="A1" s="8" t="s">
        <v>225</v>
      </c>
      <c r="B1" s="8"/>
      <c r="C1" s="8"/>
      <c r="D1" s="8"/>
      <c r="E1" s="8"/>
      <c r="F1" s="8"/>
      <c r="G1" s="8"/>
      <c r="H1" s="8"/>
      <c r="I1" s="8"/>
    </row>
    <row r="2" s="2" customFormat="1" ht="18" customHeight="1" spans="1:9">
      <c r="A2" s="45"/>
      <c r="D2" s="45"/>
      <c r="E2" s="46"/>
      <c r="F2" s="46"/>
      <c r="G2" s="46"/>
      <c r="H2" s="47"/>
      <c r="I2" s="72" t="s">
        <v>226</v>
      </c>
    </row>
    <row r="3" s="2" customFormat="1" ht="18" customHeight="1" spans="1:9">
      <c r="A3" s="10" t="s">
        <v>227</v>
      </c>
      <c r="B3" s="48" t="s">
        <v>228</v>
      </c>
      <c r="C3" s="10" t="s">
        <v>19</v>
      </c>
      <c r="D3" s="10" t="s">
        <v>20</v>
      </c>
      <c r="E3" s="10" t="s">
        <v>21</v>
      </c>
      <c r="F3" s="49" t="s">
        <v>229</v>
      </c>
      <c r="G3" s="50"/>
      <c r="H3" s="51" t="s">
        <v>230</v>
      </c>
      <c r="I3" s="73"/>
    </row>
    <row r="4" s="2" customFormat="1" ht="18" customHeight="1" spans="1:9">
      <c r="A4" s="13"/>
      <c r="B4" s="52"/>
      <c r="C4" s="13"/>
      <c r="D4" s="13"/>
      <c r="E4" s="13"/>
      <c r="F4" s="53" t="s">
        <v>182</v>
      </c>
      <c r="G4" s="53" t="s">
        <v>183</v>
      </c>
      <c r="H4" s="54" t="s">
        <v>182</v>
      </c>
      <c r="I4" s="54" t="s">
        <v>183</v>
      </c>
    </row>
    <row r="5" s="40" customFormat="1" ht="18.6" customHeight="1" spans="1:9">
      <c r="A5" s="55"/>
      <c r="B5" s="56" t="s">
        <v>231</v>
      </c>
      <c r="C5" s="57"/>
      <c r="D5" s="55"/>
      <c r="E5" s="58"/>
      <c r="F5" s="58"/>
      <c r="G5" s="58"/>
      <c r="H5" s="59"/>
      <c r="I5" s="59"/>
    </row>
    <row r="6" s="40" customFormat="1" ht="18.6" customHeight="1" spans="1:10">
      <c r="A6" s="60" t="s">
        <v>25</v>
      </c>
      <c r="B6" s="61" t="str">
        <f>机电设备!B6</f>
        <v>兰州湾渠首</v>
      </c>
      <c r="C6" s="62"/>
      <c r="D6" s="55"/>
      <c r="E6" s="58"/>
      <c r="F6" s="58"/>
      <c r="G6" s="58"/>
      <c r="H6" s="59"/>
      <c r="I6" s="59"/>
      <c r="J6" s="74"/>
    </row>
    <row r="7" s="40" customFormat="1" ht="12.75" spans="1:10">
      <c r="A7" s="28"/>
      <c r="B7" s="63" t="s">
        <v>232</v>
      </c>
      <c r="C7" s="64" t="s">
        <v>233</v>
      </c>
      <c r="D7" s="28" t="s">
        <v>130</v>
      </c>
      <c r="E7" s="28">
        <v>153</v>
      </c>
      <c r="F7" s="65"/>
      <c r="G7" s="65"/>
      <c r="H7" s="66"/>
      <c r="I7" s="66"/>
      <c r="J7" s="74"/>
    </row>
    <row r="8" s="40" customFormat="1" ht="26.45" customHeight="1" spans="1:10">
      <c r="A8" s="28"/>
      <c r="B8" s="63" t="s">
        <v>234</v>
      </c>
      <c r="C8" s="64" t="s">
        <v>235</v>
      </c>
      <c r="D8" s="28" t="s">
        <v>236</v>
      </c>
      <c r="E8" s="28">
        <v>4</v>
      </c>
      <c r="F8" s="65"/>
      <c r="G8" s="65"/>
      <c r="H8" s="65"/>
      <c r="I8" s="65"/>
      <c r="J8" s="74"/>
    </row>
    <row r="9" s="40" customFormat="1" ht="43.35" customHeight="1" spans="1:10">
      <c r="A9" s="28"/>
      <c r="B9" s="63" t="s">
        <v>237</v>
      </c>
      <c r="C9" s="64" t="s">
        <v>238</v>
      </c>
      <c r="D9" s="28" t="s">
        <v>42</v>
      </c>
      <c r="E9" s="28">
        <v>80</v>
      </c>
      <c r="F9" s="65"/>
      <c r="G9" s="65"/>
      <c r="H9" s="65"/>
      <c r="I9" s="65"/>
      <c r="J9" s="74"/>
    </row>
    <row r="10" s="40" customFormat="1" ht="18.6" customHeight="1" spans="1:10">
      <c r="A10" s="28"/>
      <c r="B10" s="24" t="s">
        <v>239</v>
      </c>
      <c r="C10" s="64" t="s">
        <v>240</v>
      </c>
      <c r="D10" s="28" t="s">
        <v>56</v>
      </c>
      <c r="E10" s="28">
        <v>3</v>
      </c>
      <c r="F10" s="65"/>
      <c r="G10" s="65"/>
      <c r="H10" s="65"/>
      <c r="I10" s="65"/>
      <c r="J10" s="74"/>
    </row>
    <row r="11" s="40" customFormat="1" ht="18.6" customHeight="1" spans="1:10">
      <c r="A11" s="28"/>
      <c r="B11" s="24" t="s">
        <v>241</v>
      </c>
      <c r="C11" s="64" t="s">
        <v>242</v>
      </c>
      <c r="D11" s="28" t="s">
        <v>56</v>
      </c>
      <c r="E11" s="28">
        <v>3</v>
      </c>
      <c r="F11" s="65"/>
      <c r="G11" s="58"/>
      <c r="H11" s="65"/>
      <c r="I11" s="65"/>
      <c r="J11" s="74"/>
    </row>
    <row r="12" s="40" customFormat="1" ht="18.6" customHeight="1" spans="1:10">
      <c r="A12" s="28"/>
      <c r="B12" s="24" t="s">
        <v>243</v>
      </c>
      <c r="C12" s="64"/>
      <c r="D12" s="28" t="s">
        <v>56</v>
      </c>
      <c r="E12" s="28">
        <v>4</v>
      </c>
      <c r="F12" s="65"/>
      <c r="G12" s="58"/>
      <c r="H12" s="65"/>
      <c r="I12" s="65"/>
      <c r="J12" s="74"/>
    </row>
    <row r="13" s="40" customFormat="1" ht="18.6" customHeight="1" spans="1:10">
      <c r="A13" s="28"/>
      <c r="B13" s="24" t="s">
        <v>244</v>
      </c>
      <c r="C13" s="67"/>
      <c r="D13" s="28" t="s">
        <v>56</v>
      </c>
      <c r="E13" s="68">
        <v>1</v>
      </c>
      <c r="F13" s="65"/>
      <c r="G13" s="58"/>
      <c r="H13" s="65"/>
      <c r="I13" s="65"/>
      <c r="J13" s="74"/>
    </row>
    <row r="14" s="40" customFormat="1" ht="18.6" customHeight="1" spans="1:10">
      <c r="A14" s="28"/>
      <c r="B14" s="24" t="s">
        <v>245</v>
      </c>
      <c r="C14" s="67"/>
      <c r="D14" s="28" t="s">
        <v>56</v>
      </c>
      <c r="E14" s="68">
        <v>1</v>
      </c>
      <c r="F14" s="65"/>
      <c r="G14" s="65"/>
      <c r="H14" s="65"/>
      <c r="I14" s="65"/>
      <c r="J14" s="74"/>
    </row>
    <row r="15" s="40" customFormat="1" ht="18.6" customHeight="1" spans="1:10">
      <c r="A15" s="28"/>
      <c r="B15" s="24" t="s">
        <v>246</v>
      </c>
      <c r="C15" s="63" t="s">
        <v>247</v>
      </c>
      <c r="D15" s="28" t="s">
        <v>248</v>
      </c>
      <c r="E15" s="69">
        <v>1</v>
      </c>
      <c r="F15" s="65"/>
      <c r="G15" s="58"/>
      <c r="H15" s="65"/>
      <c r="I15" s="65"/>
      <c r="J15" s="74"/>
    </row>
    <row r="16" s="40" customFormat="1" ht="18.6" customHeight="1" spans="1:10">
      <c r="A16" s="60" t="s">
        <v>127</v>
      </c>
      <c r="B16" s="61" t="str">
        <f>机电设备!B35</f>
        <v>黑沟渠首</v>
      </c>
      <c r="C16" s="62"/>
      <c r="D16" s="55"/>
      <c r="E16" s="58"/>
      <c r="F16" s="65"/>
      <c r="G16" s="58"/>
      <c r="H16" s="59"/>
      <c r="I16" s="59"/>
      <c r="J16" s="74"/>
    </row>
    <row r="17" s="40" customFormat="1" ht="12.75" spans="1:10">
      <c r="A17" s="28">
        <v>1</v>
      </c>
      <c r="B17" s="24" t="s">
        <v>232</v>
      </c>
      <c r="C17" s="64" t="s">
        <v>249</v>
      </c>
      <c r="D17" s="28" t="s">
        <v>130</v>
      </c>
      <c r="E17" s="28">
        <v>98</v>
      </c>
      <c r="F17" s="65"/>
      <c r="G17" s="58"/>
      <c r="H17" s="65"/>
      <c r="I17" s="65"/>
      <c r="J17" s="74"/>
    </row>
    <row r="18" s="40" customFormat="1" ht="25.7" customHeight="1" spans="1:10">
      <c r="A18" s="28">
        <v>2</v>
      </c>
      <c r="B18" s="24" t="s">
        <v>234</v>
      </c>
      <c r="C18" s="64" t="s">
        <v>235</v>
      </c>
      <c r="D18" s="28" t="s">
        <v>236</v>
      </c>
      <c r="E18" s="28">
        <v>2</v>
      </c>
      <c r="F18" s="65"/>
      <c r="G18" s="58"/>
      <c r="H18" s="65"/>
      <c r="I18" s="65"/>
      <c r="J18" s="74"/>
    </row>
    <row r="19" s="40" customFormat="1" ht="43.7" customHeight="1" spans="1:10">
      <c r="A19" s="28">
        <v>3</v>
      </c>
      <c r="B19" s="24" t="s">
        <v>237</v>
      </c>
      <c r="C19" s="64" t="s">
        <v>250</v>
      </c>
      <c r="D19" s="28" t="s">
        <v>42</v>
      </c>
      <c r="E19" s="28">
        <v>50</v>
      </c>
      <c r="F19" s="65"/>
      <c r="G19" s="65"/>
      <c r="H19" s="65"/>
      <c r="I19" s="65"/>
      <c r="J19" s="74"/>
    </row>
    <row r="20" s="40" customFormat="1" ht="18.6" customHeight="1" spans="1:10">
      <c r="A20" s="28">
        <v>4</v>
      </c>
      <c r="B20" s="24" t="s">
        <v>239</v>
      </c>
      <c r="C20" s="64" t="s">
        <v>251</v>
      </c>
      <c r="D20" s="28" t="s">
        <v>56</v>
      </c>
      <c r="E20" s="28">
        <v>2</v>
      </c>
      <c r="F20" s="65"/>
      <c r="G20" s="58"/>
      <c r="H20" s="65"/>
      <c r="I20" s="65"/>
      <c r="J20" s="74"/>
    </row>
    <row r="21" s="40" customFormat="1" ht="18.6" customHeight="1" spans="1:10">
      <c r="A21" s="28">
        <v>5</v>
      </c>
      <c r="B21" s="24" t="s">
        <v>241</v>
      </c>
      <c r="C21" s="64" t="s">
        <v>252</v>
      </c>
      <c r="D21" s="28" t="s">
        <v>56</v>
      </c>
      <c r="E21" s="28">
        <v>2</v>
      </c>
      <c r="F21" s="65"/>
      <c r="G21" s="58"/>
      <c r="H21" s="65"/>
      <c r="I21" s="65"/>
      <c r="J21" s="74"/>
    </row>
    <row r="22" s="40" customFormat="1" ht="18.6" customHeight="1" spans="1:10">
      <c r="A22" s="28">
        <v>6</v>
      </c>
      <c r="B22" s="24" t="s">
        <v>243</v>
      </c>
      <c r="C22" s="64"/>
      <c r="D22" s="28" t="s">
        <v>56</v>
      </c>
      <c r="E22" s="28">
        <v>3</v>
      </c>
      <c r="F22" s="65"/>
      <c r="G22" s="58"/>
      <c r="H22" s="65"/>
      <c r="I22" s="65"/>
      <c r="J22" s="74"/>
    </row>
    <row r="23" s="40" customFormat="1" ht="28.5" customHeight="1" spans="1:10">
      <c r="A23" s="28">
        <v>7</v>
      </c>
      <c r="B23" s="24" t="s">
        <v>253</v>
      </c>
      <c r="C23" s="64" t="s">
        <v>254</v>
      </c>
      <c r="D23" s="28" t="s">
        <v>56</v>
      </c>
      <c r="E23" s="28">
        <v>1</v>
      </c>
      <c r="F23" s="65"/>
      <c r="G23" s="58"/>
      <c r="H23" s="65"/>
      <c r="I23" s="65"/>
      <c r="J23" s="74"/>
    </row>
    <row r="24" s="40" customFormat="1" ht="12" spans="1:10">
      <c r="A24" s="28">
        <v>8</v>
      </c>
      <c r="B24" s="24" t="s">
        <v>255</v>
      </c>
      <c r="C24" s="64" t="s">
        <v>256</v>
      </c>
      <c r="D24" s="28" t="s">
        <v>77</v>
      </c>
      <c r="E24" s="28">
        <v>2</v>
      </c>
      <c r="F24" s="65"/>
      <c r="G24" s="58"/>
      <c r="H24" s="65"/>
      <c r="I24" s="65"/>
      <c r="J24" s="74"/>
    </row>
    <row r="25" ht="24" customHeight="1" spans="3:3">
      <c r="C25" s="70"/>
    </row>
    <row r="26" ht="17.25" customHeight="1"/>
    <row r="27" ht="17.25" customHeight="1" spans="6:6">
      <c r="F27" s="71"/>
    </row>
    <row r="28" ht="17.25" customHeight="1"/>
    <row r="29" ht="17.25" customHeight="1"/>
  </sheetData>
  <mergeCells count="8">
    <mergeCell ref="A1:I1"/>
    <mergeCell ref="F3:G3"/>
    <mergeCell ref="H3:I3"/>
    <mergeCell ref="A3:A4"/>
    <mergeCell ref="B3:B4"/>
    <mergeCell ref="C3:C4"/>
    <mergeCell ref="D3:D4"/>
    <mergeCell ref="E3:E4"/>
  </mergeCells>
  <printOptions horizontalCentered="1"/>
  <pageMargins left="0.393700787401575" right="0.393700787401575" top="0.984251968503937" bottom="0.984251968503937" header="0.511811023622047" footer="0.511811023622047"/>
  <pageSetup paperSize="9" orientation="landscape" horizontalDpi="360" verticalDpi="36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4"/>
  <sheetViews>
    <sheetView tabSelected="1" workbookViewId="0">
      <selection activeCell="E10" sqref="E10"/>
    </sheetView>
  </sheetViews>
  <sheetFormatPr defaultColWidth="9" defaultRowHeight="18.75" customHeight="1"/>
  <cols>
    <col min="1" max="1" width="7.38333333333333" style="6" customWidth="1"/>
    <col min="2" max="2" width="33.3833333333333" customWidth="1"/>
    <col min="3" max="3" width="7.21666666666667" customWidth="1"/>
    <col min="4" max="4" width="10.1083333333333" customWidth="1"/>
    <col min="5" max="6" width="10.1083333333333" style="7" customWidth="1"/>
    <col min="7" max="7" width="14.375" customWidth="1"/>
    <col min="8" max="8" width="27.6083333333333" customWidth="1"/>
    <col min="9" max="9" width="4.275" customWidth="1"/>
  </cols>
  <sheetData>
    <row r="1" s="1" customFormat="1" ht="25.5" customHeight="1" spans="1:6">
      <c r="A1" s="8" t="s">
        <v>257</v>
      </c>
      <c r="B1" s="8"/>
      <c r="C1" s="8"/>
      <c r="D1" s="8"/>
      <c r="E1" s="8"/>
      <c r="F1" s="8"/>
    </row>
    <row r="2" customHeight="1" spans="1:6">
      <c r="A2" s="9" t="s">
        <v>258</v>
      </c>
      <c r="B2" s="9"/>
      <c r="C2" s="9"/>
      <c r="D2" s="9"/>
      <c r="E2" s="9"/>
      <c r="F2" s="9"/>
    </row>
    <row r="3" s="2" customFormat="1" ht="19.5" customHeight="1" spans="1:7">
      <c r="A3" s="10" t="s">
        <v>227</v>
      </c>
      <c r="B3" s="11" t="s">
        <v>259</v>
      </c>
      <c r="C3" s="10" t="s">
        <v>20</v>
      </c>
      <c r="D3" s="10" t="s">
        <v>21</v>
      </c>
      <c r="E3" s="12" t="s">
        <v>229</v>
      </c>
      <c r="F3" s="12" t="s">
        <v>230</v>
      </c>
      <c r="G3" s="28" t="s">
        <v>4</v>
      </c>
    </row>
    <row r="4" s="2" customFormat="1" ht="19.5" customHeight="1" spans="1:7">
      <c r="A4" s="13"/>
      <c r="B4" s="14"/>
      <c r="C4" s="13"/>
      <c r="D4" s="13"/>
      <c r="E4" s="15"/>
      <c r="F4" s="15"/>
      <c r="G4" s="28"/>
    </row>
    <row r="5" s="3" customFormat="1" ht="19.2" customHeight="1" spans="1:7">
      <c r="A5" s="29"/>
      <c r="B5" s="30" t="s">
        <v>260</v>
      </c>
      <c r="C5" s="31"/>
      <c r="D5" s="32"/>
      <c r="E5" s="33"/>
      <c r="F5" s="34"/>
      <c r="G5" s="35"/>
    </row>
    <row r="6" s="3" customFormat="1" ht="19.2" customHeight="1" spans="1:10">
      <c r="A6" s="29" t="s">
        <v>25</v>
      </c>
      <c r="B6" s="36" t="s">
        <v>261</v>
      </c>
      <c r="C6" s="31" t="s">
        <v>77</v>
      </c>
      <c r="D6" s="34">
        <v>1</v>
      </c>
      <c r="E6" s="33"/>
      <c r="F6" s="34"/>
      <c r="G6" s="37" t="s">
        <v>262</v>
      </c>
      <c r="J6" s="4"/>
    </row>
    <row r="7" s="4" customFormat="1" ht="38" customHeight="1" spans="1:7">
      <c r="A7" s="38" t="s">
        <v>127</v>
      </c>
      <c r="B7" s="36" t="s">
        <v>263</v>
      </c>
      <c r="C7" s="31" t="s">
        <v>77</v>
      </c>
      <c r="D7" s="39">
        <v>1</v>
      </c>
      <c r="E7" s="33"/>
      <c r="F7" s="34"/>
      <c r="G7" s="37" t="s">
        <v>264</v>
      </c>
    </row>
    <row r="8" s="4" customFormat="1" customHeight="1" spans="1:6">
      <c r="A8" s="25"/>
      <c r="B8" s="25"/>
      <c r="C8" s="25"/>
      <c r="D8" s="25"/>
      <c r="E8" s="25"/>
      <c r="F8" s="25"/>
    </row>
    <row r="9" s="5" customFormat="1" customHeight="1" spans="1:6">
      <c r="A9" s="26"/>
      <c r="E9" s="27"/>
      <c r="F9" s="27"/>
    </row>
    <row r="10" s="5" customFormat="1" customHeight="1" spans="1:6">
      <c r="A10" s="26"/>
      <c r="E10" s="27"/>
      <c r="F10" s="27"/>
    </row>
    <row r="11" s="5" customFormat="1" customHeight="1" spans="1:6">
      <c r="A11" s="26"/>
      <c r="E11" s="27"/>
      <c r="F11" s="27"/>
    </row>
    <row r="12" s="5" customFormat="1" customHeight="1" spans="1:6">
      <c r="A12" s="26"/>
      <c r="E12" s="27"/>
      <c r="F12" s="27"/>
    </row>
    <row r="13" s="5" customFormat="1" customHeight="1" spans="1:6">
      <c r="A13" s="26"/>
      <c r="E13" s="27"/>
      <c r="F13" s="27"/>
    </row>
    <row r="14" s="5" customFormat="1" customHeight="1" spans="1:6">
      <c r="A14" s="26"/>
      <c r="E14" s="27"/>
      <c r="F14" s="27"/>
    </row>
  </sheetData>
  <mergeCells count="10">
    <mergeCell ref="A1:F1"/>
    <mergeCell ref="A2:F2"/>
    <mergeCell ref="A8:F8"/>
    <mergeCell ref="A3:A4"/>
    <mergeCell ref="B3:B4"/>
    <mergeCell ref="C3:C4"/>
    <mergeCell ref="D3:D4"/>
    <mergeCell ref="E3:E4"/>
    <mergeCell ref="F3:F4"/>
    <mergeCell ref="G3:G4"/>
  </mergeCells>
  <printOptions horizontalCentered="1"/>
  <pageMargins left="0.590551181102362" right="0.590551181102362" top="1.96850393700787" bottom="0.78740157480315" header="0.511811023622047" footer="0.511811023622047"/>
  <pageSetup paperSize="9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4"/>
  <sheetViews>
    <sheetView workbookViewId="0">
      <selection activeCell="G11" sqref="G11"/>
    </sheetView>
  </sheetViews>
  <sheetFormatPr defaultColWidth="9" defaultRowHeight="18.75" customHeight="1"/>
  <cols>
    <col min="1" max="1" width="7.38333333333333" style="6" customWidth="1"/>
    <col min="2" max="2" width="33.3833333333333" customWidth="1"/>
    <col min="3" max="3" width="7.21666666666667" customWidth="1"/>
    <col min="4" max="4" width="10.1083333333333" customWidth="1"/>
    <col min="5" max="6" width="10.1083333333333" style="7" customWidth="1"/>
    <col min="7" max="7" width="10.1083333333333" customWidth="1"/>
    <col min="8" max="8" width="27.6083333333333" customWidth="1"/>
    <col min="9" max="9" width="4.275" customWidth="1"/>
  </cols>
  <sheetData>
    <row r="1" s="1" customFormat="1" ht="25.5" customHeight="1" spans="1:6">
      <c r="A1" s="8" t="s">
        <v>265</v>
      </c>
      <c r="B1" s="8"/>
      <c r="C1" s="8"/>
      <c r="D1" s="8"/>
      <c r="E1" s="8"/>
      <c r="F1" s="8"/>
    </row>
    <row r="2" customHeight="1" spans="1:6">
      <c r="A2" s="9"/>
      <c r="B2" s="9"/>
      <c r="C2" s="9"/>
      <c r="D2" s="9"/>
      <c r="E2" s="9"/>
      <c r="F2" s="9"/>
    </row>
    <row r="3" s="2" customFormat="1" ht="19.5" customHeight="1" spans="1:7">
      <c r="A3" s="10" t="s">
        <v>227</v>
      </c>
      <c r="B3" s="11" t="s">
        <v>259</v>
      </c>
      <c r="C3" s="10" t="s">
        <v>20</v>
      </c>
      <c r="D3" s="10" t="s">
        <v>21</v>
      </c>
      <c r="E3" s="12" t="s">
        <v>229</v>
      </c>
      <c r="F3" s="12" t="s">
        <v>230</v>
      </c>
      <c r="G3" s="12" t="s">
        <v>4</v>
      </c>
    </row>
    <row r="4" s="2" customFormat="1" ht="19.5" customHeight="1" spans="1:7">
      <c r="A4" s="13"/>
      <c r="B4" s="14"/>
      <c r="C4" s="13"/>
      <c r="D4" s="13"/>
      <c r="E4" s="15"/>
      <c r="F4" s="15"/>
      <c r="G4" s="15"/>
    </row>
    <row r="5" s="3" customFormat="1" ht="19.2" customHeight="1" spans="1:7">
      <c r="A5" s="16"/>
      <c r="B5" s="17" t="s">
        <v>266</v>
      </c>
      <c r="C5" s="18"/>
      <c r="D5" s="19"/>
      <c r="E5" s="20"/>
      <c r="F5" s="21"/>
      <c r="G5" s="22"/>
    </row>
    <row r="6" s="3" customFormat="1" ht="19.2" customHeight="1" spans="1:10">
      <c r="A6" s="16" t="s">
        <v>25</v>
      </c>
      <c r="B6" s="23" t="s">
        <v>267</v>
      </c>
      <c r="C6" s="18" t="s">
        <v>77</v>
      </c>
      <c r="D6" s="21">
        <v>1</v>
      </c>
      <c r="E6" s="20">
        <v>20000</v>
      </c>
      <c r="F6" s="21">
        <v>20000</v>
      </c>
      <c r="G6" s="24" t="s">
        <v>11</v>
      </c>
      <c r="J6" s="4"/>
    </row>
    <row r="7" s="4" customFormat="1" customHeight="1"/>
    <row r="8" s="4" customFormat="1" customHeight="1" spans="1:6">
      <c r="A8" s="25"/>
      <c r="B8" s="25"/>
      <c r="C8" s="25"/>
      <c r="D8" s="25"/>
      <c r="E8" s="25"/>
      <c r="F8" s="25"/>
    </row>
    <row r="9" s="5" customFormat="1" customHeight="1" spans="1:6">
      <c r="A9" s="26"/>
      <c r="E9" s="27"/>
      <c r="F9" s="27"/>
    </row>
    <row r="10" s="5" customFormat="1" customHeight="1" spans="1:6">
      <c r="A10" s="26"/>
      <c r="E10" s="27"/>
      <c r="F10" s="27"/>
    </row>
    <row r="11" s="5" customFormat="1" customHeight="1" spans="1:6">
      <c r="A11" s="26"/>
      <c r="E11" s="27"/>
      <c r="F11" s="27"/>
    </row>
    <row r="12" s="5" customFormat="1" customHeight="1" spans="1:6">
      <c r="A12" s="26"/>
      <c r="E12" s="27"/>
      <c r="F12" s="27"/>
    </row>
    <row r="13" s="5" customFormat="1" customHeight="1" spans="1:6">
      <c r="A13" s="26"/>
      <c r="E13" s="27"/>
      <c r="F13" s="27"/>
    </row>
    <row r="14" s="5" customFormat="1" customHeight="1" spans="1:6">
      <c r="A14" s="26"/>
      <c r="E14" s="27"/>
      <c r="F14" s="27"/>
    </row>
  </sheetData>
  <mergeCells count="10">
    <mergeCell ref="A1:F1"/>
    <mergeCell ref="A2:F2"/>
    <mergeCell ref="A8:F8"/>
    <mergeCell ref="A3:A4"/>
    <mergeCell ref="B3:B4"/>
    <mergeCell ref="C3:C4"/>
    <mergeCell ref="D3:D4"/>
    <mergeCell ref="E3:E4"/>
    <mergeCell ref="F3:F4"/>
    <mergeCell ref="G3:G4"/>
  </mergeCells>
  <printOptions horizontalCentered="1"/>
  <pageMargins left="0.590551181102362" right="0.590551181102362" top="1.96850393700787" bottom="0.78740157480315" header="0.511811023622047" footer="0.511811023622047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汇总表</vt:lpstr>
      <vt:lpstr>建工概算</vt:lpstr>
      <vt:lpstr>机电设备</vt:lpstr>
      <vt:lpstr>金属结构设备</vt:lpstr>
      <vt:lpstr>临时工程</vt:lpstr>
      <vt:lpstr>其他工程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Administrator</cp:lastModifiedBy>
  <dcterms:created xsi:type="dcterms:W3CDTF">2025-03-27T02:53:00Z</dcterms:created>
  <dcterms:modified xsi:type="dcterms:W3CDTF">2025-03-28T07:27:06Z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419EBFA459C045899AFFEB00D6A27A0F_12</vt:lpwstr>
  </property>
  <property fmtid="{D5CDD505-2E9C-101B-9397-08002B2CF9AE}" pid="3" name="KSOProductBuildVer">
    <vt:lpwstr>2052-12.1.0.20305</vt:lpwstr>
  </property>
</Properties>
</file>