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Sheet1!$A$1:$F$22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<sst xmlns="http://schemas.openxmlformats.org/spreadsheetml/2006/main" count="70" uniqueCount="56">
  <si>
    <t xml:space="preserve">海北州海晏县“两镇一线”生态修复治理项目 </t>
  </si>
  <si>
    <t>序号</t>
  </si>
  <si>
    <t>名称</t>
  </si>
  <si>
    <t>规格型号</t>
  </si>
  <si>
    <t>计量单位</t>
  </si>
  <si>
    <t>数量</t>
  </si>
  <si>
    <t>单价</t>
  </si>
  <si>
    <t>合价</t>
  </si>
  <si>
    <t>备注</t>
  </si>
  <si>
    <t>青杨A</t>
  </si>
  <si>
    <t>1.种类：青杨A
2.株高、冠径：φ≥6cm,H4m留分枝，全冠移植，土球≥40cm
3.树形优美，有中心主杆，无病虫害，长势佳,含运输及补植费
4.苗木采购
5.人工栽植费、整地</t>
  </si>
  <si>
    <t>株</t>
  </si>
  <si>
    <t>青杨B</t>
  </si>
  <si>
    <t>1.种类：青杨B
2.株高、冠径：Φ≥3cm,高度2.5m定杆,裸根苗
3.树形优美，有中心主杆，无病虫害，长势佳,含运输及补植费
4.苗木采购
5.人工栽植费、整地</t>
  </si>
  <si>
    <t>榆叶梅墩</t>
  </si>
  <si>
    <t>1.种类：榆叶梅墩
2.冠丛高：墩状3-4年,高度&gt;150cm,7分支以上
3.无病虫害，长势佳，含运输及补植费
4.苗木采购
5.人工栽植费、整地</t>
  </si>
  <si>
    <t>辽东丁香墩</t>
  </si>
  <si>
    <t>1.种类：辽东丁香墩
2.冠丛高：墩状3-4年,高度&gt;150cm,7分支以上
3.无病虫害，长势佳，含运输及补植费
4.苗木采购
5.人工栽植费、整地</t>
  </si>
  <si>
    <t>乌柳</t>
  </si>
  <si>
    <t>1.种类：乌柳
2.冠丛高：三年生，3分支以上，裸根苗
3.裸根苗，含运输及补植费
4.苗木采购
5.人工栽植费、整地</t>
  </si>
  <si>
    <t>青海云杉A</t>
  </si>
  <si>
    <t>1.种类：青海云杉A
2.胸径或干径：H≥400cm,P≥180cm,土球≥65cm
3.树形优美，无病虫害,长势佳，冠幅饱满，含运输及补植费
4.苗木采购
5.人工栽植费、整地</t>
  </si>
  <si>
    <t>青海云杉B</t>
  </si>
  <si>
    <t>1.种类：青海云杉 B
2.胸径或干径：H≥150cm ,P≥60cm ,土球≥30cm
3.树形优美，有中心主杆，无病虫害，长势佳,含运输及补植费，(补植区用苗，7.48亩 )、(补植区用苗，5.79亩)
4.人工栽植费、整地</t>
  </si>
  <si>
    <t>青海云杉C</t>
  </si>
  <si>
    <t>1.种类：青海云杉C
2.株高、冠径：H≥250cm,P≥130cm,土球≥40cm
3.苗木从东大滩水库成片林中移植，本项目中只列支了起苗、含运输及补植费
4.含人工栽植费、整地</t>
  </si>
  <si>
    <t>红花岩黄芪</t>
  </si>
  <si>
    <t>1.苗木、花卉种类：红花岩黄芪
2.苗木采购
3.库区中对面北坡进行栽植红花岩黄芪，9株/平方米，含人工栽植、整地、灌溉，可替代树种为柳兰。</t>
  </si>
  <si>
    <t>m2</t>
  </si>
  <si>
    <t>树木支撑架</t>
  </si>
  <si>
    <t>1.支架
2.每套3个支撑杆，高度2米</t>
  </si>
  <si>
    <t>混播草坪</t>
  </si>
  <si>
    <t>1.冷地早熟禾：高羊茅:紫羊茅=1:2:2
2.20g/m²,含人工、草种、有机肥、播种、无纺布铺设，无纺布重量30g/平方米</t>
  </si>
  <si>
    <t>施肥</t>
  </si>
  <si>
    <t>1.采购有机肥
2.人工施肥
3.500g/株</t>
  </si>
  <si>
    <t>公斤</t>
  </si>
  <si>
    <t>营养液</t>
  </si>
  <si>
    <t>1.6cm青杨，4m云杉进行注射，每株一袋，对脱水严重的苗木增加注射次数，费用不计</t>
  </si>
  <si>
    <t>袋</t>
  </si>
  <si>
    <t>种植土回(换)填</t>
  </si>
  <si>
    <t>1.种植土
2.含运输及整地，微地形整形，详见施工图</t>
  </si>
  <si>
    <t>m3</t>
  </si>
  <si>
    <t>灌溉</t>
  </si>
  <si>
    <t>1.2元/次/株，三年共10次，包括冬春灌，第一年≥4次、第二年≥4次、第三年≥2次，视天气干旱程度适量加次数，费用不计</t>
  </si>
  <si>
    <t>1.三年共10次，含冬春灌，第一年≥4次，第二年≥4次、第三年≥2次，视天气干旱程度适量加次数，费用不计
2.混播草区域及补植补栽区域全面的灌溉</t>
  </si>
  <si>
    <t>亩</t>
  </si>
  <si>
    <t>平整场地</t>
  </si>
  <si>
    <t>1.地形落差大，不平整,对2.76亩的迎风坡面进行刷坡平整进行栽植</t>
  </si>
  <si>
    <t>浸塑围栏</t>
  </si>
  <si>
    <t>1.U型立柱(塑前壁厚1.2mm,立柱高度1.8m),护栏高度1.5m,两折弯加强筋，网孔7X15cm的孔，浸塑后丝径6mm</t>
  </si>
  <si>
    <t>m</t>
  </si>
  <si>
    <t>编结式围栏</t>
  </si>
  <si>
    <t>1.围栏规格GB91L-8/110/15
2.水泥立柱间距10米，规格10*10厘米，高度2.0米，顶部设置Φ2.8mm钢丝，并对水泥立柱进行绿白涂色</t>
  </si>
  <si>
    <t>抚育管理</t>
  </si>
  <si>
    <t>1.东大门至康复中心上下行线行道树抚育管护
2.2025年(青杨修枝、刷白，灌木修枝、可燃物清理)
3.2026、2027年(修枝、可燃物清理)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</si>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</sst>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SimSun"/>
      <charset val="134"/>
    </font>
    <font>
      <sz val="12"/>
      <color rgb="FF00000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top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workbookViewId="0">
      <selection activeCell="G23" sqref="G23"/>
    </sheetView>
  </sheetViews>
  <sheetFormatPr defaultColWidth="9" defaultRowHeight="14.25" outlineLevelCol="7"/>
  <cols>
    <col min="1" max="1" width="9" style="1"/>
    <col min="2" max="2" width="15.625" style="2" customWidth="1"/>
    <col min="3" max="3" width="57.625" style="2" customWidth="1"/>
    <col min="4" max="5" width="9" style="1"/>
    <col min="6" max="16384" width="9" style="3"/>
  </cols>
  <sheetData>
    <row r="1" ht="20.25" spans="1:8">
      <c r="A1" s="4" t="s">
        <v>0</v>
      </c>
      <c r="B1" s="4"/>
      <c r="C1" s="4"/>
      <c r="D1" s="4"/>
      <c r="E1" s="4"/>
      <c r="F1" s="4"/>
      <c r="G1" s="5"/>
      <c r="H1" s="5"/>
    </row>
    <row r="2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ht="71.25" spans="1:8">
      <c r="A3" s="6">
        <v>1</v>
      </c>
      <c r="B3" s="8" t="s">
        <v>9</v>
      </c>
      <c r="C3" s="8" t="s">
        <v>10</v>
      </c>
      <c r="D3" s="9" t="s">
        <v>11</v>
      </c>
      <c r="E3" s="10">
        <f>145+56+1861</f>
        <v>2062</v>
      </c>
      <c r="F3" s="11"/>
      <c r="G3" s="5"/>
      <c r="H3" s="5"/>
    </row>
    <row r="4" ht="71.25" spans="1:8">
      <c r="A4" s="6">
        <v>2</v>
      </c>
      <c r="B4" s="8" t="s">
        <v>12</v>
      </c>
      <c r="C4" s="8" t="s">
        <v>13</v>
      </c>
      <c r="D4" s="9" t="s">
        <v>11</v>
      </c>
      <c r="E4" s="10">
        <v>6385</v>
      </c>
      <c r="F4" s="11"/>
      <c r="G4" s="5"/>
      <c r="H4" s="5"/>
    </row>
    <row r="5" ht="71.25" spans="1:8">
      <c r="A5" s="6">
        <v>3</v>
      </c>
      <c r="B5" s="8" t="s">
        <v>14</v>
      </c>
      <c r="C5" s="8" t="s">
        <v>15</v>
      </c>
      <c r="D5" s="9" t="s">
        <v>11</v>
      </c>
      <c r="E5" s="10">
        <f>68+68+48+46+21</f>
        <v>251</v>
      </c>
      <c r="F5" s="11"/>
      <c r="G5" s="5"/>
      <c r="H5" s="5"/>
    </row>
    <row r="6" ht="71.25" spans="1:8">
      <c r="A6" s="6">
        <v>4</v>
      </c>
      <c r="B6" s="8" t="s">
        <v>16</v>
      </c>
      <c r="C6" s="8" t="s">
        <v>17</v>
      </c>
      <c r="D6" s="9" t="s">
        <v>11</v>
      </c>
      <c r="E6" s="10">
        <f>77+77+39+53+27</f>
        <v>273</v>
      </c>
      <c r="F6" s="11"/>
      <c r="G6" s="5"/>
      <c r="H6" s="5"/>
    </row>
    <row r="7" ht="71.25" spans="1:8">
      <c r="A7" s="6">
        <v>5</v>
      </c>
      <c r="B7" s="8" t="s">
        <v>18</v>
      </c>
      <c r="C7" s="8" t="s">
        <v>19</v>
      </c>
      <c r="D7" s="9" t="s">
        <v>11</v>
      </c>
      <c r="E7" s="10">
        <f>122+122</f>
        <v>244</v>
      </c>
      <c r="F7" s="11"/>
      <c r="G7" s="5"/>
      <c r="H7" s="5"/>
    </row>
    <row r="8" ht="71.25" spans="1:8">
      <c r="A8" s="6">
        <v>6</v>
      </c>
      <c r="B8" s="8" t="s">
        <v>20</v>
      </c>
      <c r="C8" s="8" t="s">
        <v>21</v>
      </c>
      <c r="D8" s="9" t="s">
        <v>11</v>
      </c>
      <c r="E8" s="10">
        <f>25+33+20+12+1861+5562</f>
        <v>7513</v>
      </c>
      <c r="F8" s="11"/>
      <c r="G8" s="5"/>
      <c r="H8" s="5"/>
    </row>
    <row r="9" ht="71.25" spans="1:8">
      <c r="A9" s="6">
        <v>7</v>
      </c>
      <c r="B9" s="8" t="s">
        <v>22</v>
      </c>
      <c r="C9" s="8" t="s">
        <v>23</v>
      </c>
      <c r="D9" s="9" t="s">
        <v>11</v>
      </c>
      <c r="E9" s="10">
        <v>702</v>
      </c>
      <c r="F9" s="11"/>
      <c r="G9" s="5"/>
      <c r="H9" s="5"/>
    </row>
    <row r="10" ht="88" customHeight="1" spans="1:8">
      <c r="A10" s="6">
        <v>8</v>
      </c>
      <c r="B10" s="8" t="s">
        <v>24</v>
      </c>
      <c r="C10" s="8" t="s">
        <v>25</v>
      </c>
      <c r="D10" s="9" t="s">
        <v>11</v>
      </c>
      <c r="E10" s="10">
        <f>1000+90</f>
        <v>1090</v>
      </c>
      <c r="F10" s="11"/>
      <c r="G10" s="5"/>
      <c r="H10" s="5"/>
    </row>
    <row r="11" ht="57" spans="1:8">
      <c r="A11" s="6">
        <v>9</v>
      </c>
      <c r="B11" s="8" t="s">
        <v>26</v>
      </c>
      <c r="C11" s="8" t="s">
        <v>27</v>
      </c>
      <c r="D11" s="9" t="s">
        <v>28</v>
      </c>
      <c r="E11" s="10">
        <v>1407</v>
      </c>
      <c r="F11" s="11"/>
      <c r="G11" s="5"/>
      <c r="H11" s="5"/>
    </row>
    <row r="12" ht="28.5" spans="1:8">
      <c r="A12" s="6">
        <v>10</v>
      </c>
      <c r="B12" s="8" t="s">
        <v>29</v>
      </c>
      <c r="C12" s="8" t="s">
        <v>30</v>
      </c>
      <c r="D12" s="9" t="s">
        <v>11</v>
      </c>
      <c r="E12" s="10">
        <f>145+3722+81+5627</f>
        <v>9575</v>
      </c>
      <c r="F12" s="11"/>
      <c r="G12" s="5"/>
      <c r="H12" s="5"/>
    </row>
    <row r="13" ht="42.75" spans="1:8">
      <c r="A13" s="6">
        <v>11</v>
      </c>
      <c r="B13" s="8" t="s">
        <v>31</v>
      </c>
      <c r="C13" s="8" t="s">
        <v>32</v>
      </c>
      <c r="D13" s="9" t="s">
        <v>28</v>
      </c>
      <c r="E13" s="10">
        <v>2771</v>
      </c>
      <c r="F13" s="11"/>
      <c r="G13" s="5"/>
      <c r="H13" s="5"/>
    </row>
    <row r="14" ht="42.75" spans="1:8">
      <c r="A14" s="6">
        <v>12</v>
      </c>
      <c r="B14" s="12" t="s">
        <v>33</v>
      </c>
      <c r="C14" s="13" t="s">
        <v>34</v>
      </c>
      <c r="D14" s="6" t="s">
        <v>35</v>
      </c>
      <c r="E14" s="6">
        <f>210+159+252+212+2958+1861+2781+828</f>
        <v>9261</v>
      </c>
      <c r="F14" s="11"/>
      <c r="G14" s="5"/>
      <c r="H14" s="5"/>
    </row>
    <row r="15" ht="28.5" spans="1:8">
      <c r="A15" s="6">
        <v>13</v>
      </c>
      <c r="B15" s="8" t="s">
        <v>36</v>
      </c>
      <c r="C15" s="14" t="s">
        <v>37</v>
      </c>
      <c r="D15" s="9" t="s">
        <v>38</v>
      </c>
      <c r="E15" s="10">
        <f>81+33+20+12+3722+5562+145</f>
        <v>9575</v>
      </c>
      <c r="F15" s="11"/>
      <c r="G15" s="5"/>
      <c r="H15" s="5"/>
    </row>
    <row r="16" ht="28.5" spans="1:8">
      <c r="A16" s="6">
        <v>14</v>
      </c>
      <c r="B16" s="8" t="s">
        <v>39</v>
      </c>
      <c r="C16" s="14" t="s">
        <v>40</v>
      </c>
      <c r="D16" s="9" t="s">
        <v>41</v>
      </c>
      <c r="E16" s="10">
        <v>300</v>
      </c>
      <c r="F16" s="11"/>
      <c r="G16" s="5"/>
      <c r="H16" s="5"/>
    </row>
    <row r="17" ht="28.5" spans="1:8">
      <c r="A17" s="6">
        <v>15</v>
      </c>
      <c r="B17" s="8" t="s">
        <v>42</v>
      </c>
      <c r="C17" s="8" t="s">
        <v>43</v>
      </c>
      <c r="D17" s="9" t="s">
        <v>11</v>
      </c>
      <c r="E17" s="10">
        <f>1656+5915+3722+5562</f>
        <v>16855</v>
      </c>
      <c r="F17" s="11"/>
      <c r="G17" s="5"/>
      <c r="H17" s="5"/>
    </row>
    <row r="18" ht="42.75" spans="1:8">
      <c r="A18" s="6">
        <v>16</v>
      </c>
      <c r="B18" s="8" t="s">
        <v>42</v>
      </c>
      <c r="C18" s="8" t="s">
        <v>44</v>
      </c>
      <c r="D18" s="9" t="s">
        <v>45</v>
      </c>
      <c r="E18" s="15">
        <f>9.13+5.48+6.03+6.83</f>
        <v>27.47</v>
      </c>
      <c r="F18" s="11"/>
      <c r="G18" s="5"/>
      <c r="H18" s="5"/>
    </row>
    <row r="19" ht="28.5" spans="1:8">
      <c r="A19" s="6">
        <v>17</v>
      </c>
      <c r="B19" s="8" t="s">
        <v>46</v>
      </c>
      <c r="C19" s="8" t="s">
        <v>47</v>
      </c>
      <c r="D19" s="9" t="s">
        <v>45</v>
      </c>
      <c r="E19" s="15">
        <f>1.65+0.87+0.24</f>
        <v>2.76</v>
      </c>
      <c r="F19" s="11"/>
      <c r="G19" s="5"/>
      <c r="H19" s="5"/>
    </row>
    <row r="20" ht="28.5" spans="1:8">
      <c r="A20" s="6">
        <v>18</v>
      </c>
      <c r="B20" s="8" t="s">
        <v>48</v>
      </c>
      <c r="C20" s="8" t="s">
        <v>49</v>
      </c>
      <c r="D20" s="9" t="s">
        <v>50</v>
      </c>
      <c r="E20" s="10">
        <f>13758+7758</f>
        <v>21516</v>
      </c>
      <c r="F20" s="11"/>
      <c r="G20" s="5"/>
      <c r="H20" s="5"/>
    </row>
    <row r="21" ht="42.75" spans="1:8">
      <c r="A21" s="6">
        <v>19</v>
      </c>
      <c r="B21" s="8" t="s">
        <v>51</v>
      </c>
      <c r="C21" s="8" t="s">
        <v>52</v>
      </c>
      <c r="D21" s="9" t="s">
        <v>50</v>
      </c>
      <c r="E21" s="10">
        <v>1206</v>
      </c>
      <c r="F21" s="11"/>
      <c r="G21" s="5"/>
      <c r="H21" s="5"/>
    </row>
    <row r="22" ht="42.75" spans="1:8">
      <c r="A22" s="6">
        <v>20</v>
      </c>
      <c r="B22" s="8" t="s">
        <v>53</v>
      </c>
      <c r="C22" s="8" t="s">
        <v>54</v>
      </c>
      <c r="D22" s="9" t="s">
        <v>28</v>
      </c>
      <c r="E22" s="10">
        <v>136060</v>
      </c>
      <c r="F22" s="11"/>
      <c r="G22" s="5"/>
      <c r="H22" s="5"/>
    </row>
    <row r="23" spans="1:8">
      <c r="A23" s="16"/>
      <c r="B23" s="17"/>
      <c r="C23" s="17"/>
      <c r="D23" s="18" t="s">
        <v>55</v>
      </c>
      <c r="E23" s="19"/>
      <c r="F23" s="20"/>
      <c r="G23" s="5"/>
      <c r="H23" s="5"/>
    </row>
  </sheetData>
  <autoFilter xmlns:etc="http://www.wps.cn/officeDocument/2017/etCustomData" ref="A1:F22" etc:filterBottomFollowUsedRange="0">
    <extLst/>
  </autoFilter>
  <mergeCells count="2">
    <mergeCell ref="A1:F1"/>
    <mergeCell ref="D23:F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2025-04-02T08:21:00Z</dcterms:created>
  <dcterms:modified xsi:type="dcterms:W3CDTF">2025-04-02T15:37:41Z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579CA98ABEF247479E100A5D154443BF_11</vt:lpwstr>
  </property>
  <property fmtid="{D5CDD505-2E9C-101B-9397-08002B2CF9AE}" pid="3" name="KSOProductBuildVer">
    <vt:lpwstr>2052-12.1.0.20305</vt:lpwstr>
  </property>
</Properties>
</file>