
<file path=[Content_Types].xml><?xml version="1.0" encoding="utf-8"?>
<Types xmlns="http://schemas.openxmlformats.org/package/2006/content-types">
  <Default Extension="png" ContentType="image/png"/>
  <Default Extension="wdp" ContentType="image/vnd.ms-photo"/>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255" firstSheet="3" activeTab="4"/>
  </bookViews>
  <sheets>
    <sheet name="汇总表" sheetId="16" r:id="rId1"/>
    <sheet name="茶几、休闲桌" sheetId="1" r:id="rId2"/>
    <sheet name="办公桌" sheetId="2" r:id="rId3"/>
    <sheet name="其他桌" sheetId="8" r:id="rId4"/>
    <sheet name="办公椅" sheetId="3" r:id="rId5"/>
    <sheet name="休闲椅" sheetId="10" r:id="rId6"/>
    <sheet name="会议椅、洽谈椅" sheetId="11" r:id="rId7"/>
    <sheet name="写字椅、阅览椅" sheetId="12" r:id="rId8"/>
    <sheet name="其他椅" sheetId="13" r:id="rId9"/>
    <sheet name="沙发" sheetId="7" r:id="rId10"/>
    <sheet name="床" sheetId="5" r:id="rId11"/>
    <sheet name="床头柜、衣柜" sheetId="6" r:id="rId12"/>
    <sheet name="文件柜、茶水柜" sheetId="4" r:id="rId13"/>
    <sheet name="其他柜" sheetId="9" r:id="rId14"/>
    <sheet name="吧台" sheetId="14" r:id="rId15"/>
    <sheet name="其他内容" sheetId="15" r:id="rId16"/>
  </sheets>
  <definedNames>
    <definedName name="_xlnm.Print_Titles" localSheetId="14">吧台!$1:$2</definedName>
    <definedName name="_xlnm.Print_Titles" localSheetId="15">其他内容!$1:$2</definedName>
    <definedName name="_xlnm.Print_Titles" localSheetId="13">其他柜!$1:$2</definedName>
    <definedName name="_xlnm.Print_Titles" localSheetId="12">文件柜、茶水柜!$1:$2</definedName>
    <definedName name="_xlnm.Print_Titles" localSheetId="11">床头柜、衣柜!$1:$2</definedName>
    <definedName name="_xlnm.Print_Titles" localSheetId="10">床!$1:$2</definedName>
    <definedName name="_xlnm.Print_Titles" localSheetId="9">沙发!$1:$2</definedName>
    <definedName name="_xlnm.Print_Titles" localSheetId="8">其他椅!$1:$2</definedName>
    <definedName name="_xlnm.Print_Titles" localSheetId="7">写字椅、阅览椅!$1:$2</definedName>
    <definedName name="_xlnm.Print_Titles" localSheetId="6">会议椅、洽谈椅!$1:$2</definedName>
    <definedName name="_xlnm.Print_Titles" localSheetId="5">休闲椅!$1:$2</definedName>
    <definedName name="_xlnm.Print_Titles" localSheetId="4">办公椅!$1:$2</definedName>
    <definedName name="_xlnm.Print_Titles" localSheetId="3">其他桌!$1:$2</definedName>
    <definedName name="_xlnm.Print_Titles" localSheetId="2">办公桌!$1:$2</definedName>
    <definedName name="_xlnm.Print_Titles" localSheetId="1">茶几、休闲桌!$1:$2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<sst xmlns="http://schemas.openxmlformats.org/spreadsheetml/2006/main" count="661" uniqueCount="337">
  <si>
    <t>汇总表</t>
  </si>
  <si>
    <t>项目名称：大堰镇生态整治片区一期项目办公配套设施采购项目</t>
  </si>
  <si>
    <t>序号</t>
  </si>
  <si>
    <t>名称</t>
  </si>
  <si>
    <t>备注</t>
  </si>
  <si>
    <t>茶几、休闲桌</t>
  </si>
  <si>
    <t>办公桌</t>
  </si>
  <si>
    <t>其他桌</t>
  </si>
  <si>
    <t>办公椅</t>
  </si>
  <si>
    <t>休闲椅</t>
  </si>
  <si>
    <t>会议椅、洽谈椅</t>
  </si>
  <si>
    <t>写字椅、阅览椅</t>
  </si>
  <si>
    <t>其他椅</t>
  </si>
  <si>
    <t>沙发</t>
  </si>
  <si>
    <t>床</t>
  </si>
  <si>
    <t>床头柜、衣柜</t>
  </si>
  <si>
    <t>文件柜、茶水柜</t>
  </si>
  <si>
    <t>其他柜</t>
  </si>
  <si>
    <t>吧台</t>
  </si>
  <si>
    <t>其他内容</t>
  </si>
  <si>
    <t>参考图片</t>
  </si>
  <si>
    <t>规格</t>
  </si>
  <si>
    <t>数量</t>
  </si>
  <si>
    <t>单位</t>
  </si>
  <si>
    <t>休闲桌</t>
  </si>
  <si>
    <t>φ902*760</t>
  </si>
  <si>
    <t>张</t>
  </si>
  <si>
    <t xml:space="preserve">1、基材：E0级浸渍胶膜纸饰面颗粒板  
2、封边：PVC同色封边，全自动封边机工艺，粘合牢固，无脱胶，防水。厚度不小于2MM。
3、脚架：采用优质钢管，耐腐蚀：乙酸盐雾试验:喷雾周期为100h，等级为10级。                                                                                                                              4、工艺：采用剪切、冲压、折弯、激光焊接工艺，钢板经酸洗、磷化、防锈处理，表面采用热固性粉末静电喷涂，耐高温，防静电；重金属含量：可溶性铅、镉、铬、汞均未检出。                                                                                                                                                                </t>
  </si>
  <si>
    <t>茶几</t>
  </si>
  <si>
    <t>φ802*760</t>
  </si>
  <si>
    <t>φ801*760</t>
  </si>
  <si>
    <t>φ805*760</t>
  </si>
  <si>
    <t xml:space="preserve">1、基材：楠竹，榫卯结构工艺制成。硬度≥67.7MPa，静曲强度≥120.9MPa，冲击韧性≥114.7KF/D3。                                                                                 2、油漆：水性环保漆油漆
</t>
  </si>
  <si>
    <t>φ506*760</t>
  </si>
  <si>
    <t>茶几             （提供样品）</t>
  </si>
  <si>
    <t>1330*700*485</t>
  </si>
  <si>
    <t>活动茶几</t>
  </si>
  <si>
    <t>636*400*631</t>
  </si>
  <si>
    <t>只</t>
  </si>
  <si>
    <t>1203*600*550</t>
  </si>
  <si>
    <t>1051*700*550</t>
  </si>
  <si>
    <t>1、基材：采用优质橡胶木，木材含水率符合要求、甲醛释放量未检出；                                                                                                 2、油漆：水性环保漆油漆；</t>
  </si>
  <si>
    <t>φ506*550</t>
  </si>
  <si>
    <t>605*600*450</t>
  </si>
  <si>
    <t>1、基材：E0级浸渍胶膜纸饰面颗粒板。
2、封边：PVC同色封边，全自动封边机工艺，粘合牢固，无脱胶，防水。厚度不小于2MM。
3、五金配件：采用优质三合一连接件</t>
  </si>
  <si>
    <t>1210*600*450</t>
  </si>
  <si>
    <t>607*400*550</t>
  </si>
  <si>
    <t xml:space="preserve">1、台面：爵士白大理石
2、脚架：采用优质钢管，耐腐蚀：乙酸盐雾试验:喷雾周期为100h，等级为10级。                                                                                                                             3、工艺：采用剪切、冲压、折弯、激光焊接工艺，钢板经酸洗、磷化、防锈处理，表面采用热固性粉末静电喷涂，耐高温，防静电；重金属含量：可溶性铅、镉、铬、汞均未检出。                                                                                                                                                              </t>
  </si>
  <si>
    <t>φ603*650</t>
  </si>
  <si>
    <t>1.基材：采用E0级浸渍胶膜纸饰面颗粒板
2.封边：PVC同色封边，全自动封边机工艺，粘合牢固，无脱胶，防水。厚度不小于2MM
3.框架：采用优质橡胶木，木材含水率符合要求、甲醛释放量未检出；
4.油漆：水性环保漆油漆</t>
  </si>
  <si>
    <t>1182*600*450</t>
  </si>
  <si>
    <t>1、基材：采用AAA级白蜡木实木框架；宽板材拼接自然
2、油漆：水性环保漆油漆</t>
  </si>
  <si>
    <t>401*600*450</t>
  </si>
  <si>
    <t>个</t>
  </si>
  <si>
    <t>1.面料：采用优质胡桃木贴面，木皮厚度≥0.7MM，实木封边，面材木纹自然清晰                                                                2.基材：E0级优质中密度纤维板，甲醛释放量E0级；                                                                                                3.油漆：采用水性环保漆。                                                                                                                         4.五金配件：采用优质三合一连接件</t>
  </si>
  <si>
    <t>长茶几</t>
  </si>
  <si>
    <t>1202*600*450</t>
  </si>
  <si>
    <t>1430*700*760</t>
  </si>
  <si>
    <t xml:space="preserve">1、材料：主台台面、前挡板、副台整体基材采用榆木实木，台面厚度不小于5cm，含水率符合GB/T 3324-2017木家具通用技术条件检测要求。木材经防虫、防腐、防变形等技术处理。整体稳定性高、可承受≥250KG压力。
2、油漆：采用水性环保漆。
3、采用优质阻尼导轨、阻尼铰链、三合一连接件
4、办公桌成品应符合以下要求：①木材含水率；②漆膜附着力1级、③耐磨性（1000r不低于2级）、④甲醛释放量≤0.1mg/L，提供国家认可的，具备CMA和CNAS等标志的市场监督管理部门委托第三方检测机构出具的同类成品抽样检测报告  </t>
  </si>
  <si>
    <t>办公桌      （提供样品）</t>
  </si>
  <si>
    <t>主台：1600*800*750
副台：1500*350*600</t>
  </si>
  <si>
    <t>1810*900*760</t>
  </si>
  <si>
    <t>1、基材：采用E0级三聚氰胺多层板；       
2、封边：PVC同色封边，要求全自动封边机工艺，粘合牢固，无脱胶，防水性能好。厚度不小于2MM。
3、五金件：采用优质阻尼导轨、阻尼铰链、三合一连接件</t>
  </si>
  <si>
    <t>办公桌椅</t>
  </si>
  <si>
    <t>1420*700*760</t>
  </si>
  <si>
    <t>套</t>
  </si>
  <si>
    <t>1.面料：采用优质胡桃木贴面，木皮厚度≥0.7MM，实木封边，面材木纹自然清晰                                2.基材：E0级优质中密度纤维板，甲醛释放量E0级；                                                       3.油漆：采用水性环保漆。
4.五金件：采用优质阻尼导轨、阻尼铰链、三合一连接件</t>
  </si>
  <si>
    <t>写字桌</t>
  </si>
  <si>
    <t>1411*700*760</t>
  </si>
  <si>
    <t xml:space="preserve">1.基材：采用E0级浸渍胶膜纸饰面颗粒板
2.封边：PVC同色封边，要求全自动封边机工艺，粘合牢固，无脱胶，防水性能好。厚度不小于2M。
3.五金件：采用优质阻尼导轨、三合一连接件                                                     </t>
  </si>
  <si>
    <t>条桌</t>
  </si>
  <si>
    <t>1200*400*760</t>
  </si>
  <si>
    <t>定制桌</t>
  </si>
  <si>
    <t>1400*600*760</t>
  </si>
  <si>
    <t>吧桌</t>
  </si>
  <si>
    <t>2800*400*1100</t>
  </si>
  <si>
    <t>会议桌椅</t>
  </si>
  <si>
    <t>3200*1400*760</t>
  </si>
  <si>
    <t>组</t>
  </si>
  <si>
    <t>4000*1400*760</t>
  </si>
  <si>
    <t>棋桌椅</t>
  </si>
  <si>
    <t>1400*700*760</t>
  </si>
  <si>
    <t>主席台</t>
  </si>
  <si>
    <t>2100*600*760</t>
  </si>
  <si>
    <t>1.面料：采用优质胡桃木贴面，木皮厚度≥0.7MM，实木封边，面材木纹自然清晰                    2.基材：E0级优质中密度纤维板，甲醛释放量E0级                                                     3.油漆：水性环保漆油漆。                                                                                            4.五金配件：采用优质三合一连接件</t>
  </si>
  <si>
    <t>会议桌</t>
  </si>
  <si>
    <t>8000*2000*760</t>
  </si>
  <si>
    <t>圆餐桌</t>
  </si>
  <si>
    <t>φ2000*760</t>
  </si>
  <si>
    <t>1.餐桌基材：采用AAA级白蜡木实木框架；
2.宽板材拼接自然，面板内嵌防变形金属丝杆、底座内嵌配重板，结构稳定，承载力强；                                                                                 3.油漆：水性环保漆油漆</t>
  </si>
  <si>
    <t>侧桌</t>
  </si>
  <si>
    <t>730*280*600</t>
  </si>
  <si>
    <t>1、基材：采用AAA级白蜡木实木框架；宽板材拼接自然；
2、油漆：水性环保漆油漆</t>
  </si>
  <si>
    <t>洽谈桌</t>
  </si>
  <si>
    <t>2800*1200*760</t>
  </si>
  <si>
    <t xml:space="preserve">1.基材：楠竹，榫卯结构工艺制成。硬度≥67.7MPa，静曲强度≥120.9MPa，冲击韧性≥114.7KF/D3。                                                                                         2.油漆：水性环保漆油漆 
</t>
  </si>
  <si>
    <t>1800*750*760</t>
  </si>
  <si>
    <t>方圆桌</t>
  </si>
  <si>
    <t>660*660*725</t>
  </si>
  <si>
    <t>卷脚长桌</t>
  </si>
  <si>
    <t>1600*700*750</t>
  </si>
  <si>
    <t>圆桌</t>
  </si>
  <si>
    <t>φ900*750</t>
  </si>
  <si>
    <t>询问桌</t>
  </si>
  <si>
    <t>1600*700*760</t>
  </si>
  <si>
    <t>1、基材：采用E0级三聚氰胺多层板；    
2、封边：PVC同色封边，要求全自动封边机工艺，粘合牢固，无脱胶，防水性能好。厚度不小于2M。
3、五金配件：采用优质三合一连接件</t>
  </si>
  <si>
    <t>阅览桌</t>
  </si>
  <si>
    <t>3200*1500*750</t>
  </si>
  <si>
    <t>1600*800*760</t>
  </si>
  <si>
    <t>3600*1500*760</t>
  </si>
  <si>
    <t>2000*1000*760</t>
  </si>
  <si>
    <t>1、基材：采用E0级三聚氰胺多层板；       
2、封边：PVC同色封边，要求全自动封边机工艺，粘合牢固，无脱胶，防水性能好。厚度不小于2M。
3、桌架：采用优质钢管，耐腐蚀：乙酸盐雾试验:喷雾周期为100h，等级为10级。                                                                                                                             4、工艺：采用剪切、冲压、折弯、激光焊接工艺，钢板经酸洗、磷化、防锈处理，表面采用热固性粉末静电喷涂，耐高温，防静电；重金属含量：可溶性铅、镉、铬、汞均未检出。</t>
  </si>
  <si>
    <t>儿童桌</t>
  </si>
  <si>
    <t>1400*600*650
（一桌六椅）</t>
  </si>
  <si>
    <t>1.采用优质橡胶木,木材含水率符合要求、甲醛释放量未检出。                                                                                               2.油漆：水性环保漆油漆。</t>
  </si>
  <si>
    <t>培训桌</t>
  </si>
  <si>
    <t>1、桌台架：U型托臂厚度2.5㎜优质冷轧钢板开孔冲压一次成型，两个托臂之间用25*25*1.2㎜方管焊接形成一个整体，保证与桌面连接稳固，托臂靠近使用者位置安装50*30*30㎜ABS保护盖。台架下挂钢板冲圆孔置物架。
2、折叠机构：转动卡板用冷轧钢板冲压一次成型，规格123㎜*58㎜*5㎜，机构外罩86*45*125㎜ABS防尘装饰盖。台架两端操控手柄为ABS材料内嵌镀铬实心钢棒。折叠机构和前挡板连接要求一体联动。
3、台架立柱和横档：采用30*80*1.5㎜扁圆钢管，钢管内需焊接厚度5mm连接片，螺杆固定。                             
4、脚架:采用Φ50㎜*2㎜圆管,两端安装镜面ABS装饰盖。                                                                                                                                   5、脚轮：轮径52㎜,尼龙轮圈外覆PU静音材料,4个脚轮要求高度调节功能，其中两个带刹车脚轮按下刹车手柄后，轮子后部立柱直接抵向地面,使得轮子悬空2㎜以上，从而使整个桌子的更加稳定。                                                                      6.台面基材：采用E0级三聚氰胺多层板；                                                                                                                         7.封边：PVC同色封边，要求全自动封边机工艺，粘合牢固，无脱胶，防水性能好。厚度不小于2M。</t>
  </si>
  <si>
    <t>研讨桌</t>
  </si>
  <si>
    <t>1800*600*760</t>
  </si>
  <si>
    <t>φ1600*760</t>
  </si>
  <si>
    <t>台面：天然大理石,耐磨性及放射性核素限量符合规范要求。</t>
  </si>
  <si>
    <t>乒乓球桌</t>
  </si>
  <si>
    <t>1800*2600*900</t>
  </si>
  <si>
    <t>1、材质：全钢制，厚度≥0.6mm热固性粉末静电喷涂钢板；符合：GB/T20124-2006《钢铁  氮含量的测定 惰性气体融热导法（常规方法）》GB/T4336-2016《碳素钢和中低合金钢 多元素含量的测定 火花放电原子发射光谱法（常规法）》内容符合：C/% ：0.069、S/% ：0.011、 Mn/% ：0.25、 P/%：0.021、 Si/% ：0.032、 Cr/%：0.028、 Ni/% ：0.012、 Cu/%：0.021、 N/% ：0.002。                                                                                                                                                                 2、工艺：采用剪切、冲压、折弯、激光焊接工艺，钢板经酸洗、磷化、防锈处理，表面采用热固性粉末静电喷涂，耐高温，防静电；符合：GB/T3325-2017《金属家具通用技术条件》、GB18584-2001《室内装饰装修材料 木家具中有害物质限量》内容包含：外观性能符合要求；重金属含量：可溶性铅、镉、铬、汞均未检出。   
3、五金件：采用优质五金件。</t>
  </si>
  <si>
    <r>
      <t xml:space="preserve">办公椅       </t>
    </r>
    <r>
      <rPr>
        <sz val="10"/>
        <rFont val="宋体"/>
        <charset val="134"/>
      </rPr>
      <t>（提供样品）</t>
    </r>
  </si>
  <si>
    <t>总高：1165mm
总宽：690mm
座高：450mm
座宽：510mm
座深：530mm
扶手高：650mm
平躺长：1430mm</t>
  </si>
  <si>
    <t>把</t>
  </si>
  <si>
    <t>1、面料：采用网布饰面，耐磨、防污、透气，无色差，甲醛含量(mg/kg)未检出
2、海绵：采用优质高密度海绵，符合采用高弹力海绵，符合GB/T10802-2006《通用软体聚醚型聚氨酯泡沫塑料》。撕裂强度≥2.6N/cm
3、扶手：铝合金一体成型，ABS一次成型。
4、背框：采用耐冲击聚丙烯(PP) 、ABS合成塑料射出成型；椅背可90°放平午休。
5、脚架：优质合金脚架。</t>
  </si>
  <si>
    <t>560*605*（910-1010）</t>
  </si>
  <si>
    <r>
      <t xml:space="preserve">1、椅背：人体工程学设计尼龙背框/电镀装饰件
2、腰托：上下升降可调尼龙腰托，≥7cm
3、背网：KD网布，甲醛含量(mg/kg)未检出                                             
4、椅座：一次成型60%高回弹定型棉，符合GB/T10802-2006《通用软体聚醚型聚氨酯泡沫塑料》。撕裂强度≥2.6N/cm。  
5、座布：黑色弹力布
6、扶手：T22固定扶手，PP硬扶手面，嵌电镀装饰件
7、底盘：3.0MM壁厚两段分体倾仰原位锁定机构
8、气杆：四级黑色气杆
9、椅脚：R340mm尼龙五星脚
10、椅轮：Φ50MM尼龙直板轮
11、办公椅成品应符合以下要求：①产品理化性能（纺织面料、金属件涂层、电镀件）符合要求。③座面耐久性全项符合要求；⑤甲醛释放量（办公椅甲醛释放量不应大于0.041mg/mh。）办公椅TVOC不应大于0.03mg/mh；提供国家认可的，具备CMA和CNAS等标志的市场监督管理部门委托第三方检测机构出具的同类成品抽样检测报告   </t>
    </r>
    <r>
      <rPr>
        <sz val="10"/>
        <color rgb="FFFF0000"/>
        <rFont val="宋体"/>
        <charset val="134"/>
      </rPr>
      <t xml:space="preserve"> </t>
    </r>
  </si>
  <si>
    <t>640*650*990</t>
  </si>
  <si>
    <t>1、面料:采用优质牛皮，符合CB/T16799-2018《家具用皮革》，游离甲醛（mg/kg）未检出
2、辅料:采用优质高密度海绵，符合采用高弹力海绵，符合GB/T10802-2006《通用软体聚醚型聚氨酯泡沫塑料》。撕裂强度≥2.6N/cm。 
3、脚架：橡胶木油漆脚架，木材含水率符合要求、甲醛释放量未检出 。
4、油漆：水性环保漆油漆</t>
  </si>
  <si>
    <t xml:space="preserve">1、面料:靠背、座垫采用龙纹特网
2、椅背：人体工程学设计，PA材质加高强度玻璃纤维，下部≥8mm厚钢板连接，靠背强度、阻燃性能符合国家标准，外加电镀装饰件。
3、腰托：上下≥70mm升降可调尼龙腰托                                                4、座垫:坐垫采用人体工程学设计全网镂空灰色骨架，坐垫采用龙纹特网，座垫强度、阻燃性能符合国家标准。
5、扶手：采用高强度PP加玻璃纤维材质，固定扶手，垂直测试≥115公斤，水平测试≥68公斤
脚架：≥2.0MM壁厚加强套管黑色哑光喷涂Φ≥25mm钢管，钢制尾板连接椅背，工字形脚架  </t>
  </si>
  <si>
    <t>450*450*770</t>
  </si>
  <si>
    <t>1、面料:采用优质皮革饰面，撕裂力：≥20N，挥发性有机物(VOC)：≤14mg/kg，可萃取的重金属，铅(Pb)：未检出，镉(Cd)：未检出
2、辅料:采用优质高密度海绵，撕裂强度≥2.6N/cm
3、脚架：橡胶木油漆脚架，木材含水率符合要求、甲醛释放量未检出
4、油漆：水性环保漆油漆</t>
  </si>
  <si>
    <t>590*680*790</t>
  </si>
  <si>
    <t>1、面料:采用优质皮革饰面，撕裂力：≥20N，挥发性有机物(VOC)：≤14mg/kg，可萃取的重金属，铅(Pb)：未检出，镉(Cd)：未检出
2、辅料:采用优质高密度海绵，撕裂强度≥2.6N/cm。  
3、脚架采用钢制脚架。  
4、脚架工艺：采用剪切、冲压、折弯、激光焊接工艺，钢板经酸洗、磷化、防锈处理，表面采用热固性粉末静电喷涂，耐高温，防静电；重金属含量：可溶性铅、镉、铬、汞均未检出。</t>
  </si>
  <si>
    <t>休闲椅     （提供样品）</t>
  </si>
  <si>
    <t>560*560*807</t>
  </si>
  <si>
    <t>技术参数规格：座高：428mm，座宽：510mm；座板档由三片27*5的楠竹木材组成，由9根27*15的楠竹木材组成座板。                                                                                                                               1、基材：楠竹，榫卯结构工艺制成。硬度≥67.7MPa，静曲强度≥120.9MPa，冲击韧性≥114.7KF/D3。                                                                                     2、油漆：水性环保漆油漆</t>
  </si>
  <si>
    <t>660*680*795</t>
  </si>
  <si>
    <t xml:space="preserve">1、基材：楠竹，榫卯结构工艺制成。硬度≥67.7MPa，静曲强度≥120.9MPa，冲击韧性≥114.7KF/D3。                                                                                              2、油漆：水性环保漆油漆                                                              </t>
  </si>
  <si>
    <t>620*566*780</t>
  </si>
  <si>
    <t>藤椅</t>
  </si>
  <si>
    <t>630*540*1050</t>
  </si>
  <si>
    <t>1、基材：采用优质天然藤面
2、油漆：水性环保漆油漆</t>
  </si>
  <si>
    <t>会议椅</t>
  </si>
  <si>
    <t>590*700*850</t>
  </si>
  <si>
    <t>1.采用优质高密度海绵。撕裂强度≥2.6N/cm。                                                                                  2.采用优质网布，甲醛含量(mg/kg)未检出 
3.1.8厚电镀或喷粉蛋型管，可拆装四脚椅架，以实心钢筋支撑座板，带铝合金活动链接件，座板可翻转</t>
  </si>
  <si>
    <t>1.面料:采用优质牛皮，游离甲醛（mg/kg）未检出
2.辅料:采用优质高密度海绵，符合采用高弹力海绵。撕裂强度≥2.6N/cm。 
3.脚架：橡胶木油漆脚架，木材含水率符合要求、甲醛释放量未检出 。
4.油漆：水性环保漆油漆</t>
  </si>
  <si>
    <t>620*590*970</t>
  </si>
  <si>
    <t>1、面料：采用优质科技网布面料,阻燃、防污、耐磨。椅脚：电镀弓形架
2、海绵：采用高回弹海绵,撕裂强度≥2.6N/cm。</t>
  </si>
  <si>
    <t>洽谈椅</t>
  </si>
  <si>
    <t>625*580*870</t>
  </si>
  <si>
    <t xml:space="preserve">1、基材：楠竹，榫卯结构工艺制成。硬度≥67.7MPa，静曲强度≥120.9MPa，冲击韧性≥114.7KF/D3。                                                                                2、油漆：水性环保漆油漆 </t>
  </si>
  <si>
    <t>510*550*750</t>
  </si>
  <si>
    <t>650*510*910</t>
  </si>
  <si>
    <t>写字椅</t>
  </si>
  <si>
    <t>480*550*800</t>
  </si>
  <si>
    <t>1.材质：优质橡胶木，木材含水率符合要求、甲醛释放量未检出 。
2.油漆：水性环保漆油漆</t>
  </si>
  <si>
    <t>475*495*760</t>
  </si>
  <si>
    <t>1、基材：楠竹，榫卯结构工艺制成。硬度≥67.7MPa，静曲强度≥120.9MPa，冲击韧性≥114.7KF/D3。                                                                                       2.油漆：水性环保漆油漆</t>
  </si>
  <si>
    <t>阅览椅</t>
  </si>
  <si>
    <t>460*570*860</t>
  </si>
  <si>
    <t>1.采用优质皮革饰面，撕裂力：≥20N，挥发性有机物(VOC)：≤14mg/kg，可萃取的重金属，铅(Pb)：未检出，镉(Cd)：未检出
2.辅料:采用优质高密度海绵，符合采用高弹力海绵，撕裂强度≥2.6N/cm。 
3.脚架：橡胶木油漆脚架，木材含水率符合要求、甲醛释放量未检出。 
4.油漆：水性环保漆油漆</t>
  </si>
  <si>
    <t>610*560*800</t>
  </si>
  <si>
    <t>1.电镀钢架一体成型PP椅座，可拆装方便运输
2.电镀实心雪橇架，配双排扣脚垫</t>
  </si>
  <si>
    <t>610*520*780</t>
  </si>
  <si>
    <t>1.一体成型PP椅座                                                                                                            2.辅料:采用优质高密度海绵，撕裂强度≥2.6N/cm。 
3.细砂喷粉四脚弯脚架；</t>
  </si>
  <si>
    <t>610*590*745</t>
  </si>
  <si>
    <t>1、木质基材：
1）采用优质胡桃木，无虫眼、无结疤，纹理美观、抗压力强、木性坚韧、耐腐蚀性强。
2）实木经过防霉处理，其防霉测试等级须达到0级。
2、油漆：
1）油漆：水性环保漆油漆
2)“五底三面”油漆工艺喷涂，耐腐蚀、耐水、耐磨，漆面硬度≥3H，抗刮不褪色
3、框架尺寸：靠背厚度25mm，高度120mm，横档50mm*28mm，底座挡33mm*50mm，座板462mm*477mm*22mm，横档及座板根据人体工程学弧形工艺处理，以增加座位的舒适性</t>
  </si>
  <si>
    <t>主席椅</t>
  </si>
  <si>
    <t>660W*810D*1060H</t>
  </si>
  <si>
    <t>1.面料:采用优质黑色牛皮，游离甲醛（mg/kg）未检出
2.辅料:采用优质高密度海绵，撕裂强度≥2.6N/cm。  
3.脚架：橡胶木油漆脚架，木材含水率符合要求、甲醛释放量未检出 
4.油漆：水性环保漆油漆</t>
  </si>
  <si>
    <t>餐椅</t>
  </si>
  <si>
    <t>餐椅基材：
1、采用优质胡桃木，无虫眼、无结疤，抗压、耐腐蚀。
2、实木经过防霉处理，其防霉测试等级须达到0级。
3、油漆：水性环保漆油漆
4、框架尺寸：靠背厚度≥25mm，高度≥120mm，横档≥50mm*28mm，底座挡≥33mm*50mm，座板≥462mm*477mm*22mm
5、餐椅成品应符合以下要求：①木材含水率：8-15%、②椅凳类强度和耐久性全项符合要求、③甲醛释放量≤0.4mg/L；提供国家认可的，具备CMA和CNAS等标志的市场监督管理部门委托第三方检测机构出具的同类成品抽样检测报告</t>
  </si>
  <si>
    <t>椅子</t>
  </si>
  <si>
    <t>480*540*740</t>
  </si>
  <si>
    <t>1、基材：楠竹，榫卯结构工艺制成。硬度≥67.7MPa，静曲强度≥120.9MPa，冲击韧性≥114.7KF/D3。 
2.辅料:采用优质高密度海绵，撕裂强度≥2.6N/cm。                                                                                                                  3、油漆：水性环保漆油漆                                                                                                    4、五金配件：采用优质三合一连接件</t>
  </si>
  <si>
    <t>接待椅</t>
  </si>
  <si>
    <t xml:space="preserve">1、椅背：人体工程学设计尼龙背框 /电镀装饰件
2、腰托：上下升降可调尼龙腰托，7cm
3、背网：KD网布，甲醛含量(mg/kg)未检出                                             
4、椅座：一次成型60%高回弹定型棉，符合GB/T10802-2006《通用软体聚醚型聚氨酯泡沫塑料》。撕裂强度≥2.6N/cm。  
5、座布：黑色弹力布
6、扶手：T22固定扶手，PP硬扶手面，嵌电镀装饰件
7、底盘：3.0MM壁厚两段分体倾仰原位锁定机构
8、气杆：四级黑色气杆，通过BIFMA测试标准
9、椅脚：R340mm尼龙五星脚
10、椅轮：Φ50MM尼龙直板轮   </t>
  </si>
  <si>
    <t>茶椅</t>
  </si>
  <si>
    <t>570*630*760</t>
  </si>
  <si>
    <t>1.基材：采用AAA级白蜡木实木框架；
2.油漆：水性环保漆油漆
3.采用优质高密度海绵，撕裂强度≥2.6N/cm。
4.面料:采用优质皮革饰面，撕裂力：≥20N，挥发性有机物(VOC)：≤14mg/kg，可萃取的重金属，铅(Pb)：未检出，镉(Cd)：未检出</t>
  </si>
  <si>
    <t>培训椅</t>
  </si>
  <si>
    <t>1、面料：采用优质科技网布面料,具有阻燃、防污、耐磨强，耐磨性能等特点。
2、椅脚：电镀弓形架
3、海绵：采用高回弹海绵,撕裂强度≥2.6N/cm。</t>
  </si>
  <si>
    <t>剧院椅
(提供样品）</t>
  </si>
  <si>
    <t>中心距550*553*988  高</t>
  </si>
  <si>
    <t>位</t>
  </si>
  <si>
    <t>1、椅座、椅背外板：采用高密度硬木多层板加竹楠木饰面材质制成。（背板厚：1.6MM，座板厚：12MM），所有板材采用E0级板，漆面采用净味漆二底三面处理，提高油漆面光滑度以及平整度，具备完善的吸音和排气功能。
2、 座椅扶手框：采用优质宝钢冷轧钢板厚度不低于1.6MM冲压、焊接、整形。连接件采用冷轧钢板厚度不低于1.8MM冲压、焊接、整形。全部成型后再经过除锈、喷塑、高温炉焗。 
3、站脚底脚：采用优质铝合金材质，模具压注成型，要求抛光、烤漆和防氧化处理。底脚长度：50CM,高度:24cm，宽度：6CM，底脚高度9cm/长16CM，上配有15CM*24CM与底脚一次成型的电子设备仓配有USB电源充电端口与应急照明灯。外盖透明亚克力板，固定、移动双用设计。
4、海绵：采用高密度回弹定性发泡海绵。椅背海绵密度不小于40kg/m3，
5、布料：布料为针织麻绒布，成分为腈纶100%。抗污、耐磨、防褪色。外观平整，不起皱。
6、扶手:采用竹楠木材质，厚度不小于2CM，漆面采用净味漆二底三面处理，扶手除边上两个扶手外，中间座位两个座椅共用一个扶手。
7、支架及写字板：支架采用优质冷轧钢板厚度不低于2.0MM冲压、焊接、整形面板，采用竹楠木材质：尺寸大小：24CM*24.1CM*18CM。
8、座包：采用单弹簧加阻尼回位机构，回位灵巧，无回位噪音。
9、座椅结构：采用两侧受力结构，指座包在外力作用与背相碰撞时受力点不在海绵上，而在座包两侧的角码上。
10、紧固螺丝：采用防锈静电涂内六角膨胀螺丝，不生锈。
11、座椅外形：设计要符合“人体形态学”工程原理，舒适度好。
12、所有的钢材都使用最优质钢材，五金件部分采用冷轧板或型材冲压成型，表面做防锈处理,再采用电泳18微米涂装,做防腐蚀底漆保护,然后采用环氧树脂30微米喷涂,保证盐喷400小时或盐浴100小时漆膜耐腐蚀试验不生锈,漆膜附着力超过二级。</t>
  </si>
  <si>
    <t>435*475*800</t>
  </si>
  <si>
    <t>1.面料:采用优质西皮
2.辅料:采用高回弹海绵撕裂强度≥2.6N/cm   
3.脚架：橡胶木油漆脚架，木材含水率符合要求、甲醛释放量未检出 
4.油漆：水性环保漆油漆</t>
  </si>
  <si>
    <t>吧椅</t>
  </si>
  <si>
    <t>430*450*1020</t>
  </si>
  <si>
    <t>1.一体成型PP椅座；
2.优质弹力座布；
3.细砂喷粉雪橇架；</t>
  </si>
  <si>
    <t>休闲沙发</t>
  </si>
  <si>
    <t>2950*660*750</t>
  </si>
  <si>
    <t>1.面料:采用优质牛皮，游离甲醛（mg/kg）未检出。
2.靠背装钉多条橡筋，坐垫为标准间距蛇形簧，透气网孔布
3.靠包座包均采用度高回弹海绵；撕裂强度≥2.6N/cm。</t>
  </si>
  <si>
    <t>沙发        （提供样品）</t>
  </si>
  <si>
    <t xml:space="preserve">1980*690*683  </t>
  </si>
  <si>
    <t>技术参数规格：座高：403mm；扶手高：208mm；沙发座框料为：70mm*38mm                                                                          1、基材：楠竹，榫卯结构工艺制成。硬度≥67.7MPa，静曲强度≥120.9MPa，冲击韧性≥114.7KF/D3。                       
2.坐垫：采用高弹力海绵，撕裂强度≥2.6N/cm。                                                                                                            3.油漆：水性环保漆油漆</t>
  </si>
  <si>
    <t>双人位</t>
  </si>
  <si>
    <t>三人位</t>
  </si>
  <si>
    <t xml:space="preserve">1.采用优质皮革饰面，撕裂力：≥20N，挥发性有机物(VOC)：≤14mg/kg，可萃取的重金属，铅(Pb)：未检出，镉(Cd)：未检出
2.采用高弹力海绵，撕裂强度≥2.6N/cm。  
3.采用四面抛光、烘干、除虫处理实木木架
4.采用锰钢蛇簧加平衡线处理
</t>
  </si>
  <si>
    <t xml:space="preserve">沙发           </t>
  </si>
  <si>
    <t>1100*840*800</t>
  </si>
  <si>
    <t>1、尺寸规格：1100*840*800，扶手：810*285*560 座面：505*540*400，靠背：1030*290*490，
2、材质：沙发内部框架采用40*30的桦木与≥18cm的多层板，坐垫采用≥3根锰钢蛇形弹簧穿平衡钢筋，加绷带，沙发脚采用4个不锈钢脚组成，经酸洗、磷化、防锈处理，表面采用热固性粉末静电喷涂。                                                                                                                       3、面层.沙发整体采用优质皮革饰面，撕裂力：≥20N，挥发性有机物(VOC)：≤14mg/kg，可萃取的重金属，铅(Pb)：未检出，镉(Cd)：未检出
4、沙发内部填充采用高弹力海绵，撕裂强度≥2.6N/cm。
5、沙发成品应符合以下要求：①木材含水率：8-15%；②沙发产品力学性能全项符合要求；③沙发安全性能全项符合要求；提供国家认可的，具备CMA和CNAS等标志的市场监督管理部门委托第三方检测机构出具的同类成品抽样检测报告</t>
  </si>
  <si>
    <t>造型沙发</t>
  </si>
  <si>
    <t>Φ2400*740*700</t>
  </si>
  <si>
    <t>1.采用优质西皮
2.采用高弹力海绵，符合采用高弹力海绵，撕裂强度≥2.6N/cm。 
3.采用四面抛光、烘干、除虫处理实木木架
4.采用锰钢蛇簧加平衡线处理</t>
  </si>
  <si>
    <t>3200*3200*800</t>
  </si>
  <si>
    <t xml:space="preserve">1、面料:选用优质阻燃麻绒，无异味、ph值a≤9.0、甲醛释放量未检出、可分解致癌芳香胺染料未检出、色牢度：耐水-沾色：≥4-5级。耐酸汗渍-沾色：≥4-5级。耐碱汗渍-沾色：≥4-5级。耐干摩擦-沾色：≥4级。                                                                            2.橡胶木油漆脚架，木材含水率符合要求、甲醛释放量未检出                                                             3、海绵:采用优质高密度海绵，撕裂强度≥2.6N/cm。                                                                        </t>
  </si>
  <si>
    <t>550*600*600</t>
  </si>
  <si>
    <t>异形沙发</t>
  </si>
  <si>
    <t>3200*1800*800
含茶几*2
圆凳*4</t>
  </si>
  <si>
    <t>3700*1500*800</t>
  </si>
  <si>
    <t>φ2200*760</t>
  </si>
  <si>
    <t>1.面料:采用优质牛皮，游离甲醛（mg/kg）未检出。
2.采用高弹力海绵，撕裂强度≥2.6N/cm。  
3.采用橡胶木油漆脚架，木材含水率符合要求、甲醛释放量未检出 
4.采用锰钢蛇簧加平衡线处理</t>
  </si>
  <si>
    <t>5200*2900*750</t>
  </si>
  <si>
    <t>双人床</t>
  </si>
  <si>
    <t>2000*1800*1100</t>
  </si>
  <si>
    <r>
      <t>1、整体采用优质橡胶木，木材含水率符合要求、甲醛释放量未检出 。                                                                                                   2、油漆：水性环保漆油漆。
3、床铺板：采用优质樟子松
4、</t>
    </r>
    <r>
      <rPr>
        <sz val="10"/>
        <rFont val="宋体"/>
        <charset val="134"/>
      </rPr>
      <t>床成品应符合以下要求：①单层床强度和耐久性全项符合要求；②木材含水率8-15%；③漆膜、漆膜外观要求全项符合要求；④甲醛释放量≤0.4mg/L；提供国家认可的，具备CMA和CNAS等标志的市场监督管理部门委托第三方检测机构出具的同类成品抽样检测报告</t>
    </r>
  </si>
  <si>
    <t>单人床</t>
  </si>
  <si>
    <t>1200*2000*1100</t>
  </si>
  <si>
    <t>1500*2000*1100</t>
  </si>
  <si>
    <t>床垫</t>
  </si>
  <si>
    <t>1200*2000</t>
  </si>
  <si>
    <t>1、高级针织面料
2、高弹舒压海绵
3、波形海绵
4、独立袋装弹簧
5、200g无胶棉
6、500g耐磨静音棉毡
7、条纹边框
8、3CM乳胶</t>
  </si>
  <si>
    <t>1600*2000*1030</t>
  </si>
  <si>
    <t>1、基材：楠竹，榫卯结构工艺制成。硬度≥67.7MPa，静曲强度≥120.9MPa，冲击韧性≥114.7KF/D3。                                                                                      2、油漆：水性环保漆油漆                                                                                           3、床铺板：采用优质樟子松</t>
  </si>
  <si>
    <t>2150*1915*1030</t>
  </si>
  <si>
    <t>床头柜</t>
  </si>
  <si>
    <t>600*600*550</t>
  </si>
  <si>
    <t>1.整体采用优质橡胶木，木材含水率符合要求、甲醛释放量未检出 。                                                                                                2.油漆：水性环保漆油漆
4、五金配件：采用优质三合一连接件</t>
  </si>
  <si>
    <t>450*400*500</t>
  </si>
  <si>
    <t>502*500*440</t>
  </si>
  <si>
    <t xml:space="preserve">1、基材：楠竹，榫卯结构工艺制成。硬度≥67.7MPa，静曲强度≥120.9MPa，冲击韧性≥114.7KF/D3。                                                                                    2、油漆：水性环保漆油漆
3、五金件：采用优质阻尼导轨                                                                                                                     </t>
  </si>
  <si>
    <t>衣柜</t>
  </si>
  <si>
    <t>1201*600*2000</t>
  </si>
  <si>
    <t xml:space="preserve">1、基材：采用E0级浸渍胶膜纸饰面颗粒板
2、封边：PVC同色封边，全自动封边机工艺，粘合牢固，无脱胶，防水。厚度不小于2MM                                                    3、五金配件：采用优质三合一连接件                    </t>
  </si>
  <si>
    <t>801*600*2000</t>
  </si>
  <si>
    <t>1200*600*2000</t>
  </si>
  <si>
    <t xml:space="preserve">1、基材：楠竹，榫卯结构工艺制成。硬度≥67.7MPa，静曲强度≥120.9MPa，冲击韧性≥114.7KF/D3。                                                                                            2、油漆：水性环保漆油漆，                                                               3、五金件：采用优质阻尼铰链。                                                                </t>
  </si>
  <si>
    <t>更衣柜</t>
  </si>
  <si>
    <t>900*500*1850</t>
  </si>
  <si>
    <t>1、材质：全钢制，厚度≥0.6mm热固性粉末静电喷涂钢板；                                                                                                 2、工艺：采用剪切、冲压、折弯、激光焊接工艺，钢板经酸洗、磷化、防锈处理，表面采用热固性粉末静电喷涂，耐高温，防静电，重金属含量：可溶性铅、镉、铬、汞均未检出。   
3、五金配件：采用优质三合一连接件，</t>
  </si>
  <si>
    <t>文件柜</t>
  </si>
  <si>
    <t>801*400*2000</t>
  </si>
  <si>
    <t>1.面料：采用优质胡桃木贴面，木皮厚度≥0.7MM，实木封边，面材木纹自然清晰                         2.基材：E0级优质中密度纤维板，甲醛释放量E0级                                                      3、油漆：水性环保漆油漆
4、五金件：采用优质阻尼铰链、三合一连接件</t>
  </si>
  <si>
    <r>
      <t xml:space="preserve">
1、基材：采用E0级浸渍胶膜纸饰面颗粒板
2、封边：PVC同色封边，全自动封边机工艺，粘合牢固，无脱胶，防水。厚度不小于2MM
3、采用胶粘剂，甲醛，[mg/(㎡·h])未检出、总挥发性有机物，[mg/(m²·h])：≤0.1     
4、五金件：采用优质阻尼铰链、三合一连接件
</t>
    </r>
    <r>
      <rPr>
        <sz val="10"/>
        <rFont val="宋体"/>
        <charset val="134"/>
      </rPr>
      <t>5、文件柜成品应符合以下要求：①产品表面理化性能（漆膜、软、硬质覆面）全项符合要求；②甲醛释放量≤0.4mg/L；③产品重金属含量（可溶性铅，可溶性锅，可溶性铬，可溶性汞）未检出；提供国家认可的，具备CMA和CNAS等标志的市场监督管理部门委托第三方检测机构出具的同类成品抽样检测报告</t>
    </r>
  </si>
  <si>
    <t>茶水柜</t>
  </si>
  <si>
    <t>800*400*800</t>
  </si>
  <si>
    <t>1、基材：采用E0级浸渍胶膜纸饰面颗粒板。
2、封边：PVC同色封边，全自动封边机工艺，粘合牢固，无脱胶，防水。厚度不小于2MM。
3、五金件：采用优质阻尼导轨、阻尼铰链、三合一连接件</t>
  </si>
  <si>
    <t>1210*400*850</t>
  </si>
  <si>
    <t>1.面料：采用优质胡桃木贴面，木皮厚度≥0.7MM，实木封边，面材木纹自然清晰                                                        2.基材：E0级优质中密度纤维板，甲醛释放量E0级；                                                                               3、油漆：水性环保漆油漆。                                                                                        4、五金件：采用优质阻尼导轨、阻尼铰链、三合一连接件</t>
  </si>
  <si>
    <t>展示柜</t>
  </si>
  <si>
    <t>800*400*1800</t>
  </si>
  <si>
    <t xml:space="preserve">1、基材：楠竹，榫卯结构工艺制成。硬度≥67.7MPa，静曲强度≥120.9MPa，冲击韧性≥114.7KF/D3。                                                                                       2、油漆：水性环保漆油漆
</t>
  </si>
  <si>
    <t>书柜</t>
  </si>
  <si>
    <t>807*400*2100</t>
  </si>
  <si>
    <t>1、基材：基材：采用E0级浸渍胶膜纸饰面颗粒板。
2、封边：PVC同色封边，全自动封边机工艺，粘合牢固，无脱胶，防水。厚度不小于2MM。  
3、五金件：采用优质阻尼铰链、三合一连接件</t>
  </si>
  <si>
    <t>矮柜</t>
  </si>
  <si>
    <t>2400*400*1000</t>
  </si>
  <si>
    <t>4800*400*1000</t>
  </si>
  <si>
    <t>双面书架</t>
  </si>
  <si>
    <t>1200*600*1150</t>
  </si>
  <si>
    <t>五节柜</t>
  </si>
  <si>
    <t>900*400*1940</t>
  </si>
  <si>
    <t>1、材质：全钢制，厚度≥0.6mm热固性粉末静电喷涂钢板；                                                                                                                                                    2、工艺：采用剪切、冲压、折弯、激光焊接工艺，钢板经酸洗、磷化、防锈处理，表面采用热固性粉末静电喷涂，耐高温，防静电；重金属含量：可溶性铅、镉、铬、汞均未检出。   
3、五金件：采用优质五金件。</t>
  </si>
  <si>
    <t>双面消防战斗柜</t>
  </si>
  <si>
    <t>902*400*2000</t>
  </si>
  <si>
    <t>资料柜</t>
  </si>
  <si>
    <t>1502*400*2000</t>
  </si>
  <si>
    <t>1.面料：采用优质胡桃木贴面，木皮厚度≥0.7MM，实木封边，面材木纹自然清晰                                                                 2.基材：E0级优质中密度纤维板，甲醛释放量E0级；                                                                                     3、油漆：采用水性环保漆。                                                                           采用优质三合一连接件</t>
  </si>
  <si>
    <t>标准双面书架</t>
  </si>
  <si>
    <t>900*500*2150</t>
  </si>
  <si>
    <t>节</t>
  </si>
  <si>
    <t>1、材质：采用优质304不锈钢，金属表面耐腐蚀：乙酸盐雾试验&lt;AASS法&gt;(连续喷雾100h)：涂(镀)层本身的耐腐蚀等级10级、涂(镀)层对基体的保护等级10级                                                                                                                                                             2、工艺：采用剪切、冲压、折弯、激光焊接工艺，钢板经酸洗、磷化、防锈处理，表面采用热固性粉末静电喷涂，耐高温，防静电；重金属含量：可溶性铅、镉、铬、汞均未检出。   
3、五金件：采用优质五金件。</t>
  </si>
  <si>
    <t>货架</t>
  </si>
  <si>
    <t>1000*400*2000</t>
  </si>
  <si>
    <t>2000*400*2000</t>
  </si>
  <si>
    <t>备餐台</t>
  </si>
  <si>
    <t>1407*400*1000</t>
  </si>
  <si>
    <t>1.面料：采用优质胡桃木贴面，木皮厚度≥0.7MM，实木封边，面材木纹自然清晰
2.基材：E0级优质中密度纤维板，甲醛释放量E0级
3.油漆：水性环保漆油漆
4.台面：采用爵士白大理石,                                                                                       5.五金件：采用优质阻尼导轨、阻尼铰链三合一连接件</t>
  </si>
  <si>
    <t>接待台</t>
  </si>
  <si>
    <t>2400*600*1150</t>
  </si>
  <si>
    <t>1.基材：采用E0级三聚氰胺多层板；
2.台面天采用爵士白大理石
3.封边：PVC同色封边，全自动封边机工艺，粘合牢固，无脱胶，防水。厚度不小于2MM。
4.五金件：采用优质阻尼导轨、阻尼铰链、三合一连接件</t>
  </si>
  <si>
    <t>3200*800*1050</t>
  </si>
  <si>
    <t>1.基材：采用E0级三聚氰胺多层板
2.台面：天然大理石,耐磨性及放射性核素限量符合规范要求。
3.封边：PVC同色封边，全自动封边机工艺，粘合牢固，无脱胶，防水。厚度不小于2MM。
4.五金件：采用优质阻尼导轨、阻尼铰链、三合一连接件</t>
  </si>
  <si>
    <t>6000*750*1050</t>
  </si>
  <si>
    <t>讲台</t>
  </si>
  <si>
    <t>608*500*1150</t>
  </si>
  <si>
    <t>1、基材：采用E0级浸渍胶膜纸饰面颗粒板。
2、封边：封边：PVC同色封边，全自动封边机工艺，粘合牢固，无脱胶，防水。厚度不小于2MM
3、五金件：采用优质三合一连接件</t>
  </si>
  <si>
    <t>班台</t>
  </si>
  <si>
    <t>1800*900*760</t>
  </si>
  <si>
    <t>1.面料：采用优质胡桃木贴面，木皮厚度≥0.7MM，实木封边，面材木纹自然清晰                                                           2.基材：E0级优质中密度纤维板，甲醛释放量E0级；                                                                                      3、油漆：水性环保漆油漆。                                                                                               4、五金件：采用优质阻尼导轨、阻尼铰链、三合一连接件</t>
  </si>
  <si>
    <t>茶吧台</t>
  </si>
  <si>
    <t>1200*400*900</t>
  </si>
  <si>
    <t>茶座</t>
  </si>
  <si>
    <t>2400*900*760</t>
  </si>
  <si>
    <t>工作位</t>
  </si>
  <si>
    <t>1200*600*760</t>
  </si>
  <si>
    <t>1、基材：采用E0级浸渍胶膜纸饰面颗粒板  
2、封边：封边：PVC同色封边，全自动封边机工艺，粘合牢固，无脱胶，防水。厚度不小于2MM
3、五金件：采用优质阻尼导轨、阻尼铰链、三合一连接件</t>
  </si>
  <si>
    <t>会议室</t>
  </si>
  <si>
    <t>7200*1800*760</t>
  </si>
  <si>
    <t>1.面料：采用优质胡桃木贴面，木皮厚度≥0.7MM，实木封边，面材木纹自然清晰                                                            2.基材：E0级优质中密度纤维板，甲醛释放量E0级；                                                                                         3、油漆：水性环保漆油漆。                                                                                               4、五金件： 采用优质三合一连接件</t>
  </si>
  <si>
    <t>挡屏</t>
  </si>
  <si>
    <t>880*1980*40</t>
  </si>
  <si>
    <t>1、基材：楠竹，榫卯结构工艺制成。硬度≥67.7MPa，静曲强度≥120.9MPa，冲击韧性≥114.7KF/D3。                                                                                           2、油漆：水性环保漆油漆</t>
  </si>
  <si>
    <t>电子阅览</t>
  </si>
  <si>
    <t>1400*700*750</t>
  </si>
  <si>
    <t xml:space="preserve">1、基材：采用E0级三聚氰胺多层板
2、封边：PVC同色封边，全自动封边机工艺，粘合牢固，无脱胶，防水。厚度不小于2MM。
3、桌架：采用厚度≥0.6mm热固性粉末静电喷涂钢板；                                                                                                                                                                4、工艺：采用剪切、冲压、折弯、激光焊接工艺，钢板经酸洗、磷化、防锈处理，表面采用热固性粉末静电喷涂；重金属含量：可溶性铅、镉、铬、汞均未检出。 </t>
  </si>
  <si>
    <t>中二斗</t>
  </si>
  <si>
    <t>1、材质：全钢制，厚度≥0.6mm热固性粉末静电喷涂钢板；                                                                                                                                                                 2、工艺：采用剪切、冲压、折弯、激光焊接工艺，钢板经酸洗、磷化、防锈处理，表面采用热固性粉末静电喷涂，耐高温，防静电；重金属含量：可溶性铅、镉、铬、汞均未检出。   
3、五金件：采用优质五金件。</t>
  </si>
  <si>
    <t>更衣凳</t>
  </si>
  <si>
    <t>1800*350*420</t>
  </si>
  <si>
    <t>1、材质：全钢制，厚度≥0.6mm热固性粉末静电喷涂钢板                                                                                                                                                                 2、工艺：采用剪切、冲压、折弯、激光焊接工艺，钢板经酸洗、磷化、防锈处理，表面采用热固性粉末静电喷涂，耐高温，防静电；重金属含量：可溶性铅、镉、铬、汞均未检出。   
3、五金件：采用优质五金件。</t>
  </si>
  <si>
    <t>小型绿植</t>
  </si>
  <si>
    <t>210*352</t>
  </si>
  <si>
    <t>颗</t>
  </si>
  <si>
    <t>绿萝，蓄水的花瓶</t>
  </si>
  <si>
    <t>跑步机</t>
  </si>
  <si>
    <t>80*210*134</t>
  </si>
  <si>
    <t>NFC-碰即连                                                                                                                                                                                                                                                  20档电动坡度调节，折叠                                                                                                                                                                                                          720mm越大跑台</t>
  </si>
  <si>
    <t>拳击套装</t>
  </si>
  <si>
    <t>130*48*210</t>
  </si>
  <si>
    <t xml:space="preserve">1、材质：全钢制；   
2、海绵：采用高回弹海绵基材：撕裂强度≥2.6N/cm。  </t>
  </si>
  <si>
    <t>划船机</t>
  </si>
  <si>
    <t>50*100*140</t>
  </si>
  <si>
    <t>哑铃架配套</t>
  </si>
  <si>
    <t>1450*600*902</t>
  </si>
  <si>
    <t>哑铃床</t>
  </si>
  <si>
    <t>1401*305*495</t>
  </si>
  <si>
    <t>1、材质：全钢制，厚度≥0.6mm热固性粉末静电喷涂钢板；                                                                                                                                                               2、工艺：采用剪切、冲压、折弯、激光焊接工艺，钢板经酸洗、磷化、防锈处理，表面采用热固性粉末静电喷涂，耐高温，防静电；重金属含量：可溶性铅、镉、铬、汞均未检出。   
3、五金件：采用优质五金件。</t>
  </si>
  <si>
    <t>飞镖，棋类</t>
  </si>
  <si>
    <t>φ300*300</t>
  </si>
  <si>
    <t>标准</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</si>
</sst>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28">
    <font>
      <sz val="11"/>
      <color theme="1"/>
      <name val="宋体"/>
      <charset val="134"/>
      <scheme val="minor"/>
    </font>
    <font>
      <sz val="10"/>
      <color theme="1"/>
      <name val="宋体"/>
      <charset val="134"/>
    </font>
    <font>
      <b/>
      <sz val="14"/>
      <color theme="1"/>
      <name val="宋体"/>
      <charset val="134"/>
      <scheme val="minor"/>
    </font>
    <font>
      <sz val="10"/>
      <color theme="1"/>
      <name val="宋体"/>
      <charset val="134"/>
      <scheme val="minor"/>
    </font>
    <font>
      <sz val="10"/>
      <name val="宋体"/>
      <charset val="134"/>
    </font>
    <font>
      <b/>
      <sz val="14"/>
      <name val="宋体"/>
      <charset val="134"/>
      <scheme val="minor"/>
    </font>
    <font>
      <sz val="10"/>
      <name val="宋体"/>
      <charset val="134"/>
      <scheme val="minor"/>
    </font>
    <font>
      <sz val="16"/>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color rgb="FFFF0000"/>
      <name val="宋体"/>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6">
    <border>
      <left/>
      <right/>
      <top/>
      <bottom/>
      <diagonal/>
    </border>
    <border>
      <left style="thin">
        <color auto="1"/>
      </left>
      <right style="thin">
        <color auto="1"/>
      </right>
      <top style="thin">
        <color auto="1"/>
      </top>
      <bottom style="thin">
        <color auto="1"/>
      </bottom>
      <diagonal/>
    </border>
    <border>
      <left style="thin">
        <color auto="1"/>
      </left>
      <right style="thin">
        <color rgb="FF3F3F3F"/>
      </right>
      <top style="thin">
        <color auto="1"/>
      </top>
      <bottom style="thin">
        <color auto="1"/>
      </bottom>
      <diagonal/>
    </border>
    <border>
      <left style="thin">
        <color rgb="FF3F3F3F"/>
      </left>
      <right style="thin">
        <color rgb="FF3F3F3F"/>
      </right>
      <top style="thin">
        <color rgb="FF3F3F3F"/>
      </top>
      <bottom style="thin">
        <color rgb="FF3F3F3F"/>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rgb="FF3F3F3F"/>
      </left>
      <right style="thin">
        <color auto="1"/>
      </right>
      <top style="thin">
        <color auto="1"/>
      </top>
      <bottom style="thin">
        <color rgb="FF3F3F3F"/>
      </bottom>
      <diagonal/>
    </border>
    <border>
      <left style="thin">
        <color auto="1"/>
      </left>
      <right style="thin">
        <color auto="1"/>
      </right>
      <top style="thin">
        <color auto="1"/>
      </top>
      <bottom style="thin">
        <color rgb="FF3F3F3F"/>
      </bottom>
      <diagonal/>
    </border>
    <border>
      <left style="thin">
        <color auto="1"/>
      </left>
      <right style="thin">
        <color rgb="FF3F3F3F"/>
      </right>
      <top style="thin">
        <color auto="1"/>
      </top>
      <bottom/>
      <diagonal/>
    </border>
    <border>
      <left style="thin">
        <color auto="1"/>
      </left>
      <right style="thin">
        <color rgb="FF3F3F3F"/>
      </right>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rgb="FF3F3F3F"/>
      </bottom>
      <diagonal/>
    </border>
    <border>
      <left/>
      <right style="thin">
        <color rgb="FF3F3F3F"/>
      </right>
      <top style="thin">
        <color rgb="FF3F3F3F"/>
      </top>
      <bottom style="thin">
        <color rgb="FF3F3F3F"/>
      </bottom>
      <diagonal/>
    </border>
    <border>
      <left/>
      <right style="thin">
        <color auto="1"/>
      </right>
      <top style="thin">
        <color rgb="FF3F3F3F"/>
      </top>
      <bottom style="thin">
        <color auto="1"/>
      </bottom>
      <diagonal/>
    </border>
    <border>
      <left style="thin">
        <color auto="1"/>
      </left>
      <right style="thin">
        <color auto="1"/>
      </right>
      <top style="thin">
        <color rgb="FF3F3F3F"/>
      </top>
      <bottom style="thin">
        <color auto="1"/>
      </bottom>
      <diagonal/>
    </border>
    <border>
      <left style="thin">
        <color rgb="FF3F3F3F"/>
      </left>
      <right style="thin">
        <color rgb="FF3F3F3F"/>
      </right>
      <top style="thin">
        <color rgb="FF3F3F3F"/>
      </top>
      <bottom/>
      <diagonal/>
    </border>
    <border>
      <left style="thin">
        <color rgb="FF3F3F3F"/>
      </left>
      <right style="thin">
        <color rgb="FF3F3F3F"/>
      </right>
      <top/>
      <bottom/>
      <diagonal/>
    </border>
    <border>
      <left style="thin">
        <color rgb="FF3F3F3F"/>
      </left>
      <right style="thin">
        <color rgb="FF3F3F3F"/>
      </right>
      <top/>
      <bottom style="thin">
        <color rgb="FF3F3F3F"/>
      </bottom>
      <diagonal/>
    </border>
    <border>
      <left/>
      <right style="thin">
        <color rgb="FF3F3F3F"/>
      </right>
      <top style="thin">
        <color rgb="FF3F3F3F"/>
      </top>
      <bottom/>
      <diagonal/>
    </border>
    <border>
      <left/>
      <right style="thin">
        <color rgb="FF3F3F3F"/>
      </right>
      <top/>
      <bottom style="thin">
        <color rgb="FF3F3F3F"/>
      </bottom>
      <diagonal/>
    </border>
    <border>
      <left style="thin">
        <color rgb="FF3F3F3F"/>
      </left>
      <right/>
      <top style="thin">
        <color rgb="FF3F3F3F"/>
      </top>
      <bottom style="thin">
        <color rgb="FF3F3F3F"/>
      </bottom>
      <diagonal/>
    </border>
    <border>
      <left style="thin">
        <color auto="1"/>
      </left>
      <right style="thin">
        <color auto="1"/>
      </right>
      <top/>
      <bottom style="thin">
        <color rgb="FF3F3F3F"/>
      </bottom>
      <diagonal/>
    </border>
    <border>
      <left style="thin">
        <color auto="1"/>
      </left>
      <right style="thin">
        <color auto="1"/>
      </right>
      <top style="thin">
        <color rgb="FF3F3F3F"/>
      </top>
      <bottom style="thin">
        <color rgb="FF3F3F3F"/>
      </bottom>
      <diagonal/>
    </border>
    <border>
      <left style="thin">
        <color rgb="FF3F3F3F"/>
      </left>
      <right/>
      <top style="thin">
        <color rgb="FF3F3F3F"/>
      </top>
      <bottom/>
      <diagonal/>
    </border>
    <border>
      <left style="thin">
        <color auto="1"/>
      </left>
      <right style="thin">
        <color auto="1"/>
      </right>
      <top style="thin">
        <color rgb="FF3F3F3F"/>
      </top>
      <bottom/>
      <diagonal/>
    </border>
    <border>
      <left/>
      <right style="thin">
        <color auto="1"/>
      </right>
      <top style="thin">
        <color rgb="FF3F3F3F"/>
      </top>
      <bottom/>
      <diagonal/>
    </border>
    <border>
      <left style="thin">
        <color rgb="FF3F3F3F"/>
      </left>
      <right/>
      <top/>
      <bottom style="thin">
        <color rgb="FF3F3F3F"/>
      </bottom>
      <diagonal/>
    </border>
    <border>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8" fillId="0" borderId="0" applyNumberFormat="0" applyFill="0" applyBorder="0" applyAlignment="0" applyProtection="0">
      <alignment vertical="center"/>
    </xf>
    <xf numFmtId="0" fontId="9" fillId="0" borderId="0" applyNumberFormat="0" applyFill="0" applyBorder="0" applyAlignment="0" applyProtection="0">
      <alignment vertical="center"/>
    </xf>
    <xf numFmtId="0" fontId="0" fillId="2" borderId="29" applyNumberFormat="0" applyFont="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3" fillId="0" borderId="30" applyNumberFormat="0" applyFill="0" applyAlignment="0" applyProtection="0">
      <alignment vertical="center"/>
    </xf>
    <xf numFmtId="0" fontId="14" fillId="0" borderId="30" applyNumberFormat="0" applyFill="0" applyAlignment="0" applyProtection="0">
      <alignment vertical="center"/>
    </xf>
    <xf numFmtId="0" fontId="15" fillId="0" borderId="31" applyNumberFormat="0" applyFill="0" applyAlignment="0" applyProtection="0">
      <alignment vertical="center"/>
    </xf>
    <xf numFmtId="0" fontId="15" fillId="0" borderId="0" applyNumberFormat="0" applyFill="0" applyBorder="0" applyAlignment="0" applyProtection="0">
      <alignment vertical="center"/>
    </xf>
    <xf numFmtId="0" fontId="16" fillId="3" borderId="32" applyNumberFormat="0" applyAlignment="0" applyProtection="0">
      <alignment vertical="center"/>
    </xf>
    <xf numFmtId="0" fontId="17" fillId="4" borderId="3" applyNumberFormat="0" applyAlignment="0" applyProtection="0">
      <alignment vertical="center"/>
    </xf>
    <xf numFmtId="0" fontId="18" fillId="4" borderId="32" applyNumberFormat="0" applyAlignment="0" applyProtection="0">
      <alignment vertical="center"/>
    </xf>
    <xf numFmtId="0" fontId="19" fillId="5" borderId="33" applyNumberFormat="0" applyAlignment="0" applyProtection="0">
      <alignment vertical="center"/>
    </xf>
    <xf numFmtId="0" fontId="20" fillId="0" borderId="34" applyNumberFormat="0" applyFill="0" applyAlignment="0" applyProtection="0">
      <alignment vertical="center"/>
    </xf>
    <xf numFmtId="0" fontId="21" fillId="0" borderId="35" applyNumberFormat="0" applyFill="0" applyAlignment="0" applyProtection="0">
      <alignment vertical="center"/>
    </xf>
    <xf numFmtId="0" fontId="22" fillId="6" borderId="0" applyNumberFormat="0" applyBorder="0" applyAlignment="0" applyProtection="0">
      <alignment vertical="center"/>
    </xf>
    <xf numFmtId="0" fontId="23" fillId="7" borderId="0" applyNumberFormat="0" applyBorder="0" applyAlignment="0" applyProtection="0">
      <alignment vertical="center"/>
    </xf>
    <xf numFmtId="0" fontId="24" fillId="8" borderId="0" applyNumberFormat="0" applyBorder="0" applyAlignment="0" applyProtection="0">
      <alignment vertical="center"/>
    </xf>
    <xf numFmtId="0" fontId="25" fillId="9" borderId="0" applyNumberFormat="0" applyBorder="0" applyAlignment="0" applyProtection="0">
      <alignment vertical="center"/>
    </xf>
    <xf numFmtId="0" fontId="26" fillId="10" borderId="0" applyNumberFormat="0" applyBorder="0" applyAlignment="0" applyProtection="0">
      <alignment vertical="center"/>
    </xf>
    <xf numFmtId="0" fontId="26" fillId="11" borderId="0" applyNumberFormat="0" applyBorder="0" applyAlignment="0" applyProtection="0">
      <alignment vertical="center"/>
    </xf>
    <xf numFmtId="0" fontId="25" fillId="12" borderId="0" applyNumberFormat="0" applyBorder="0" applyAlignment="0" applyProtection="0">
      <alignment vertical="center"/>
    </xf>
    <xf numFmtId="0" fontId="25" fillId="13" borderId="0" applyNumberFormat="0" applyBorder="0" applyAlignment="0" applyProtection="0">
      <alignment vertical="center"/>
    </xf>
    <xf numFmtId="0" fontId="26" fillId="14" borderId="0" applyNumberFormat="0" applyBorder="0" applyAlignment="0" applyProtection="0">
      <alignment vertical="center"/>
    </xf>
    <xf numFmtId="0" fontId="26" fillId="15" borderId="0" applyNumberFormat="0" applyBorder="0" applyAlignment="0" applyProtection="0">
      <alignment vertical="center"/>
    </xf>
    <xf numFmtId="0" fontId="25" fillId="16" borderId="0" applyNumberFormat="0" applyBorder="0" applyAlignment="0" applyProtection="0">
      <alignment vertical="center"/>
    </xf>
    <xf numFmtId="0" fontId="25" fillId="17" borderId="0" applyNumberFormat="0" applyBorder="0" applyAlignment="0" applyProtection="0">
      <alignment vertical="center"/>
    </xf>
    <xf numFmtId="0" fontId="26" fillId="18" borderId="0" applyNumberFormat="0" applyBorder="0" applyAlignment="0" applyProtection="0">
      <alignment vertical="center"/>
    </xf>
    <xf numFmtId="0" fontId="26" fillId="19" borderId="0" applyNumberFormat="0" applyBorder="0" applyAlignment="0" applyProtection="0">
      <alignment vertical="center"/>
    </xf>
    <xf numFmtId="0" fontId="25" fillId="20" borderId="0" applyNumberFormat="0" applyBorder="0" applyAlignment="0" applyProtection="0">
      <alignment vertical="center"/>
    </xf>
    <xf numFmtId="0" fontId="25" fillId="21" borderId="0" applyNumberFormat="0" applyBorder="0" applyAlignment="0" applyProtection="0">
      <alignment vertical="center"/>
    </xf>
    <xf numFmtId="0" fontId="26" fillId="22" borderId="0" applyNumberFormat="0" applyBorder="0" applyAlignment="0" applyProtection="0">
      <alignment vertical="center"/>
    </xf>
    <xf numFmtId="0" fontId="26" fillId="23" borderId="0" applyNumberFormat="0" applyBorder="0" applyAlignment="0" applyProtection="0">
      <alignment vertical="center"/>
    </xf>
    <xf numFmtId="0" fontId="25" fillId="24" borderId="0" applyNumberFormat="0" applyBorder="0" applyAlignment="0" applyProtection="0">
      <alignment vertical="center"/>
    </xf>
    <xf numFmtId="0" fontId="25" fillId="25" borderId="0" applyNumberFormat="0" applyBorder="0" applyAlignment="0" applyProtection="0">
      <alignment vertical="center"/>
    </xf>
    <xf numFmtId="0" fontId="26" fillId="26" borderId="0" applyNumberFormat="0" applyBorder="0" applyAlignment="0" applyProtection="0">
      <alignment vertical="center"/>
    </xf>
    <xf numFmtId="0" fontId="26" fillId="27" borderId="0" applyNumberFormat="0" applyBorder="0" applyAlignment="0" applyProtection="0">
      <alignment vertical="center"/>
    </xf>
    <xf numFmtId="0" fontId="25" fillId="28" borderId="0" applyNumberFormat="0" applyBorder="0" applyAlignment="0" applyProtection="0">
      <alignment vertical="center"/>
    </xf>
    <xf numFmtId="0" fontId="25" fillId="29" borderId="0" applyNumberFormat="0" applyBorder="0" applyAlignment="0" applyProtection="0">
      <alignment vertical="center"/>
    </xf>
    <xf numFmtId="0" fontId="26" fillId="30" borderId="0" applyNumberFormat="0" applyBorder="0" applyAlignment="0" applyProtection="0">
      <alignment vertical="center"/>
    </xf>
    <xf numFmtId="0" fontId="26" fillId="31" borderId="0" applyNumberFormat="0" applyBorder="0" applyAlignment="0" applyProtection="0">
      <alignment vertical="center"/>
    </xf>
    <xf numFmtId="0" fontId="25" fillId="32" borderId="0" applyNumberFormat="0" applyBorder="0" applyAlignment="0" applyProtection="0">
      <alignment vertical="center"/>
    </xf>
    <xf numFmtId="0" fontId="0" fillId="0" borderId="0">
      <alignment vertical="center"/>
    </xf>
  </cellStyleXfs>
  <cellXfs count="130">
    <xf numFmtId="0" fontId="0" fillId="0" borderId="0" xfId="0">
      <alignment vertical="center"/>
    </xf>
    <xf numFmtId="0" fontId="1" fillId="0" borderId="0" xfId="0" applyFont="1">
      <alignment vertical="center"/>
    </xf>
    <xf numFmtId="0" fontId="2" fillId="0" borderId="0" xfId="0" applyFont="1" applyFill="1" applyAlignment="1">
      <alignment horizontal="center" vertical="center"/>
    </xf>
    <xf numFmtId="0" fontId="3" fillId="0" borderId="1" xfId="0" applyFont="1" applyFill="1" applyBorder="1" applyAlignment="1">
      <alignment horizontal="center" vertical="center"/>
    </xf>
    <xf numFmtId="0" fontId="1" fillId="0" borderId="2" xfId="0" applyFont="1" applyFill="1" applyBorder="1" applyAlignment="1">
      <alignment horizontal="center" vertical="center"/>
    </xf>
    <xf numFmtId="0" fontId="1" fillId="0" borderId="3" xfId="0" applyFont="1" applyFill="1" applyBorder="1" applyAlignment="1">
      <alignment vertical="center"/>
    </xf>
    <xf numFmtId="0" fontId="1" fillId="0" borderId="3" xfId="0" applyFont="1" applyFill="1" applyBorder="1" applyAlignment="1">
      <alignment horizontal="center" vertical="center"/>
    </xf>
    <xf numFmtId="0" fontId="1" fillId="0" borderId="3" xfId="0" applyFont="1" applyFill="1" applyBorder="1" applyAlignment="1">
      <alignment horizontal="center" vertical="center" wrapText="1"/>
    </xf>
    <xf numFmtId="0" fontId="1" fillId="0" borderId="3" xfId="0" applyFont="1" applyFill="1" applyBorder="1" applyAlignment="1">
      <alignment horizontal="left" vertical="center" wrapText="1"/>
    </xf>
    <xf numFmtId="0" fontId="4" fillId="0" borderId="3" xfId="33" applyFont="1" applyFill="1" applyBorder="1" applyAlignment="1">
      <alignment horizontal="center" vertical="center" wrapText="1"/>
    </xf>
    <xf numFmtId="0" fontId="4" fillId="0" borderId="1" xfId="0" applyNumberFormat="1" applyFont="1" applyFill="1" applyBorder="1" applyAlignment="1" applyProtection="1">
      <alignment horizontal="center" vertical="center" wrapText="1"/>
    </xf>
    <xf numFmtId="0" fontId="1" fillId="0" borderId="0" xfId="0" applyFont="1" applyFill="1">
      <alignment vertical="center"/>
    </xf>
    <xf numFmtId="0" fontId="1" fillId="0" borderId="0" xfId="0" applyFont="1" applyAlignment="1">
      <alignment vertical="center" wrapText="1"/>
    </xf>
    <xf numFmtId="0" fontId="2" fillId="0" borderId="0" xfId="0" applyFont="1" applyAlignment="1">
      <alignment horizontal="center" vertical="center"/>
    </xf>
    <xf numFmtId="0" fontId="2" fillId="0" borderId="0" xfId="0" applyFont="1" applyAlignment="1">
      <alignment horizontal="center" vertical="center" wrapText="1"/>
    </xf>
    <xf numFmtId="0" fontId="3" fillId="0" borderId="1" xfId="0" applyFont="1" applyBorder="1" applyAlignment="1">
      <alignment horizontal="center" vertical="center"/>
    </xf>
    <xf numFmtId="0" fontId="3" fillId="0" borderId="1" xfId="0" applyFont="1" applyBorder="1" applyAlignment="1">
      <alignment horizontal="center" vertical="center" wrapText="1"/>
    </xf>
    <xf numFmtId="0" fontId="1" fillId="0" borderId="1" xfId="0" applyFont="1" applyBorder="1" applyAlignment="1">
      <alignment horizontal="center" vertical="center"/>
    </xf>
    <xf numFmtId="0" fontId="1" fillId="0" borderId="1" xfId="0" applyFont="1" applyFill="1" applyBorder="1" applyAlignment="1">
      <alignment horizontal="center" vertical="center"/>
    </xf>
    <xf numFmtId="0" fontId="1" fillId="0" borderId="1" xfId="0" applyFont="1" applyFill="1" applyBorder="1" applyAlignment="1">
      <alignment horizontal="center" vertical="center" wrapText="1"/>
    </xf>
    <xf numFmtId="0" fontId="1" fillId="0" borderId="1" xfId="0" applyFont="1" applyFill="1" applyBorder="1" applyAlignment="1">
      <alignment horizontal="left" vertical="center" wrapText="1"/>
    </xf>
    <xf numFmtId="0" fontId="1" fillId="0" borderId="4" xfId="0" applyFont="1" applyBorder="1" applyAlignment="1">
      <alignment horizontal="center" vertical="center"/>
    </xf>
    <xf numFmtId="0" fontId="1" fillId="0" borderId="4" xfId="0" applyFont="1" applyBorder="1" applyAlignment="1">
      <alignment horizontal="center" vertical="center" wrapText="1"/>
    </xf>
    <xf numFmtId="0" fontId="1" fillId="0" borderId="4" xfId="0" applyFont="1" applyBorder="1" applyAlignment="1">
      <alignment horizontal="left" vertical="center" wrapText="1"/>
    </xf>
    <xf numFmtId="0" fontId="1" fillId="0" borderId="5" xfId="0" applyFont="1" applyBorder="1" applyAlignment="1">
      <alignment horizontal="left" vertical="center" wrapText="1"/>
    </xf>
    <xf numFmtId="0" fontId="1" fillId="0" borderId="1" xfId="0" applyFont="1" applyFill="1" applyBorder="1" applyAlignment="1">
      <alignment vertical="center"/>
    </xf>
    <xf numFmtId="0" fontId="4" fillId="0" borderId="1" xfId="33" applyFont="1" applyFill="1" applyBorder="1" applyAlignment="1">
      <alignment horizontal="center" vertical="center" wrapText="1"/>
    </xf>
    <xf numFmtId="0" fontId="1" fillId="0" borderId="4" xfId="0" applyFont="1" applyFill="1" applyBorder="1" applyAlignment="1">
      <alignment horizontal="left" vertical="center" wrapText="1"/>
    </xf>
    <xf numFmtId="0" fontId="1" fillId="0" borderId="1" xfId="0" applyFont="1" applyFill="1" applyBorder="1">
      <alignment vertical="center"/>
    </xf>
    <xf numFmtId="0" fontId="1" fillId="0" borderId="6" xfId="0" applyFont="1" applyFill="1" applyBorder="1" applyAlignment="1">
      <alignment horizontal="left" vertical="center" wrapText="1"/>
    </xf>
    <xf numFmtId="0" fontId="1" fillId="0" borderId="0" xfId="0" applyFont="1" applyAlignment="1">
      <alignment horizontal="center" vertical="center"/>
    </xf>
    <xf numFmtId="0" fontId="2" fillId="0" borderId="0" xfId="0" applyFont="1" applyFill="1" applyAlignment="1">
      <alignment horizontal="center" vertical="center" wrapText="1"/>
    </xf>
    <xf numFmtId="0" fontId="3" fillId="0" borderId="1" xfId="0" applyFont="1" applyFill="1" applyBorder="1" applyAlignment="1">
      <alignment horizontal="center" vertical="center" wrapText="1"/>
    </xf>
    <xf numFmtId="0" fontId="1" fillId="0" borderId="5" xfId="0" applyFont="1" applyFill="1" applyBorder="1" applyAlignment="1">
      <alignment horizontal="left" vertical="center" wrapText="1"/>
    </xf>
    <xf numFmtId="0" fontId="1" fillId="0" borderId="4" xfId="0" applyFont="1" applyFill="1" applyBorder="1" applyAlignment="1">
      <alignment horizontal="center" vertical="center"/>
    </xf>
    <xf numFmtId="0" fontId="1" fillId="0" borderId="6" xfId="0" applyFont="1" applyFill="1" applyBorder="1" applyAlignment="1">
      <alignment horizontal="center" vertical="center"/>
    </xf>
    <xf numFmtId="0" fontId="1" fillId="0" borderId="2" xfId="0" applyFont="1" applyBorder="1" applyAlignment="1">
      <alignment horizontal="center" vertical="center"/>
    </xf>
    <xf numFmtId="0" fontId="1" fillId="0" borderId="7" xfId="0" applyFont="1" applyFill="1" applyBorder="1" applyAlignment="1">
      <alignment horizontal="center" vertical="center"/>
    </xf>
    <xf numFmtId="0" fontId="1" fillId="0" borderId="8" xfId="0" applyFont="1" applyFill="1" applyBorder="1" applyAlignment="1">
      <alignment horizontal="center" vertical="center"/>
    </xf>
    <xf numFmtId="0" fontId="1" fillId="0" borderId="8" xfId="0" applyFont="1" applyFill="1" applyBorder="1" applyAlignment="1">
      <alignment horizontal="center" vertical="center" wrapText="1"/>
    </xf>
    <xf numFmtId="0" fontId="1" fillId="0" borderId="8" xfId="0" applyFont="1" applyFill="1" applyBorder="1" applyAlignment="1">
      <alignment vertical="center" wrapText="1"/>
    </xf>
    <xf numFmtId="0" fontId="1" fillId="0" borderId="3" xfId="0" applyFont="1" applyFill="1" applyBorder="1" applyAlignment="1">
      <alignment horizontal="left" vertical="center" wrapText="1"/>
    </xf>
    <xf numFmtId="0" fontId="1" fillId="0" borderId="9" xfId="0" applyFont="1" applyBorder="1" applyAlignment="1">
      <alignment horizontal="center" vertical="center"/>
    </xf>
    <xf numFmtId="0" fontId="1" fillId="0" borderId="9" xfId="0" applyFont="1" applyBorder="1" applyAlignment="1">
      <alignment horizontal="left" vertical="center" wrapText="1"/>
    </xf>
    <xf numFmtId="0" fontId="1" fillId="0" borderId="10" xfId="0" applyFont="1" applyBorder="1" applyAlignment="1">
      <alignment horizontal="center" vertical="center"/>
    </xf>
    <xf numFmtId="0" fontId="1" fillId="0" borderId="10" xfId="0" applyFont="1" applyBorder="1" applyAlignment="1">
      <alignment horizontal="left" vertical="center" wrapText="1"/>
    </xf>
    <xf numFmtId="0" fontId="1" fillId="0" borderId="11" xfId="0" applyFont="1" applyFill="1" applyBorder="1" applyAlignment="1">
      <alignment horizontal="center" vertical="center"/>
    </xf>
    <xf numFmtId="0" fontId="1" fillId="0" borderId="12" xfId="0" applyFont="1" applyFill="1" applyBorder="1" applyAlignment="1">
      <alignment horizontal="center" vertical="center"/>
    </xf>
    <xf numFmtId="0" fontId="4" fillId="0" borderId="8" xfId="33" applyFont="1" applyFill="1" applyBorder="1" applyAlignment="1">
      <alignment horizontal="center" vertical="center" wrapText="1"/>
    </xf>
    <xf numFmtId="0" fontId="1" fillId="0" borderId="8" xfId="0" applyFont="1" applyFill="1" applyBorder="1" applyAlignment="1">
      <alignment horizontal="left" vertical="center" wrapText="1"/>
    </xf>
    <xf numFmtId="0" fontId="1" fillId="0" borderId="13" xfId="0" applyFont="1" applyFill="1" applyBorder="1" applyAlignment="1">
      <alignment vertical="center"/>
    </xf>
    <xf numFmtId="0" fontId="1" fillId="0" borderId="14" xfId="0" applyFont="1" applyFill="1" applyBorder="1" applyAlignment="1">
      <alignment horizontal="center" vertical="center"/>
    </xf>
    <xf numFmtId="0" fontId="1" fillId="0" borderId="15" xfId="0" applyFont="1" applyFill="1" applyBorder="1" applyAlignment="1">
      <alignment horizontal="center" vertical="center"/>
    </xf>
    <xf numFmtId="0" fontId="1" fillId="0" borderId="15" xfId="0" applyFont="1" applyFill="1" applyBorder="1" applyAlignment="1">
      <alignment horizontal="center" vertical="center" wrapText="1"/>
    </xf>
    <xf numFmtId="0" fontId="1" fillId="0" borderId="15" xfId="0" applyFont="1" applyFill="1" applyBorder="1" applyAlignment="1">
      <alignment horizontal="left" vertical="center" wrapText="1"/>
    </xf>
    <xf numFmtId="0" fontId="1" fillId="0" borderId="13" xfId="0" applyFont="1" applyFill="1" applyBorder="1" applyAlignment="1">
      <alignment horizontal="center" vertical="center"/>
    </xf>
    <xf numFmtId="0" fontId="1" fillId="0" borderId="16" xfId="0" applyFont="1" applyFill="1" applyBorder="1" applyAlignment="1">
      <alignment horizontal="center" vertical="center"/>
    </xf>
    <xf numFmtId="0" fontId="1" fillId="0" borderId="16" xfId="0" applyFont="1" applyFill="1" applyBorder="1" applyAlignment="1">
      <alignment horizontal="left" vertical="center" wrapText="1"/>
    </xf>
    <xf numFmtId="0" fontId="1" fillId="0" borderId="17" xfId="0" applyFont="1" applyFill="1" applyBorder="1" applyAlignment="1">
      <alignment horizontal="center" vertical="center"/>
    </xf>
    <xf numFmtId="0" fontId="1" fillId="0" borderId="17" xfId="0" applyFont="1" applyFill="1" applyBorder="1" applyAlignment="1">
      <alignment horizontal="left" vertical="center" wrapText="1"/>
    </xf>
    <xf numFmtId="0" fontId="1" fillId="0" borderId="18" xfId="0" applyFont="1" applyFill="1" applyBorder="1" applyAlignment="1">
      <alignment horizontal="center" vertical="center"/>
    </xf>
    <xf numFmtId="0" fontId="1" fillId="0" borderId="18" xfId="0" applyFont="1" applyFill="1" applyBorder="1" applyAlignment="1">
      <alignment horizontal="left" vertical="center" wrapText="1"/>
    </xf>
    <xf numFmtId="0" fontId="1" fillId="0" borderId="16" xfId="0" applyFont="1" applyFill="1" applyBorder="1" applyAlignment="1">
      <alignment horizontal="left" vertical="center" wrapText="1"/>
    </xf>
    <xf numFmtId="0" fontId="1" fillId="0" borderId="18" xfId="0" applyFont="1" applyFill="1" applyBorder="1" applyAlignment="1">
      <alignment horizontal="left" vertical="center" wrapText="1"/>
    </xf>
    <xf numFmtId="0" fontId="5" fillId="0" borderId="0" xfId="0" applyFont="1" applyFill="1" applyAlignment="1">
      <alignment horizontal="center" vertical="center"/>
    </xf>
    <xf numFmtId="0" fontId="5" fillId="0" borderId="0" xfId="0" applyFont="1" applyFill="1" applyAlignment="1">
      <alignment horizontal="center" vertical="center" wrapText="1"/>
    </xf>
    <xf numFmtId="0" fontId="6" fillId="0" borderId="1" xfId="0" applyFont="1" applyFill="1" applyBorder="1" applyAlignment="1">
      <alignment horizontal="center" vertical="center"/>
    </xf>
    <xf numFmtId="0" fontId="6" fillId="0" borderId="1" xfId="0" applyFont="1" applyFill="1" applyBorder="1" applyAlignment="1">
      <alignment horizontal="center" vertical="center" wrapText="1"/>
    </xf>
    <xf numFmtId="0" fontId="4" fillId="0" borderId="1" xfId="0" applyFont="1" applyFill="1" applyBorder="1" applyAlignment="1">
      <alignment horizontal="center" vertical="center"/>
    </xf>
    <xf numFmtId="0" fontId="4" fillId="0" borderId="1" xfId="0" applyFont="1" applyFill="1" applyBorder="1" applyAlignment="1">
      <alignment vertical="center"/>
    </xf>
    <xf numFmtId="0" fontId="4" fillId="0" borderId="1" xfId="0" applyFont="1" applyFill="1" applyBorder="1" applyAlignment="1">
      <alignment horizontal="center" vertical="center" wrapText="1"/>
    </xf>
    <xf numFmtId="0" fontId="4" fillId="0" borderId="1" xfId="49" applyFont="1" applyFill="1" applyBorder="1" applyAlignment="1">
      <alignment horizontal="left" vertical="center" wrapText="1"/>
    </xf>
    <xf numFmtId="0" fontId="4" fillId="0" borderId="4" xfId="0" applyFont="1" applyFill="1" applyBorder="1" applyAlignment="1">
      <alignment horizontal="left" vertical="center" wrapText="1"/>
    </xf>
    <xf numFmtId="0" fontId="4" fillId="0" borderId="6" xfId="0" applyFont="1" applyFill="1" applyBorder="1" applyAlignment="1">
      <alignment horizontal="left" vertical="center" wrapText="1"/>
    </xf>
    <xf numFmtId="0" fontId="4" fillId="0" borderId="1" xfId="0" applyFont="1" applyFill="1" applyBorder="1" applyAlignment="1">
      <alignment horizontal="left" vertical="center" wrapText="1"/>
    </xf>
    <xf numFmtId="0" fontId="4" fillId="0" borderId="4" xfId="49" applyFont="1" applyFill="1" applyBorder="1" applyAlignment="1">
      <alignment horizontal="left" vertical="center" wrapText="1"/>
    </xf>
    <xf numFmtId="0" fontId="4" fillId="0" borderId="6" xfId="49" applyFont="1" applyFill="1" applyBorder="1" applyAlignment="1">
      <alignment horizontal="left" vertical="center" wrapText="1"/>
    </xf>
    <xf numFmtId="0" fontId="4" fillId="0" borderId="5" xfId="0" applyFont="1" applyFill="1" applyBorder="1" applyAlignment="1">
      <alignment horizontal="left" vertical="center" wrapText="1"/>
    </xf>
    <xf numFmtId="0" fontId="4" fillId="0" borderId="4" xfId="0" applyFont="1" applyFill="1" applyBorder="1" applyAlignment="1">
      <alignment vertical="center" wrapText="1"/>
    </xf>
    <xf numFmtId="0" fontId="4" fillId="0" borderId="6" xfId="0" applyFont="1" applyFill="1" applyBorder="1" applyAlignment="1">
      <alignment vertical="center" wrapText="1"/>
    </xf>
    <xf numFmtId="0" fontId="4" fillId="0" borderId="13" xfId="0" applyFont="1" applyFill="1" applyBorder="1" applyAlignment="1">
      <alignment vertical="center"/>
    </xf>
    <xf numFmtId="0" fontId="4" fillId="0" borderId="3" xfId="0" applyFont="1" applyFill="1" applyBorder="1" applyAlignment="1">
      <alignment horizontal="center" vertical="center"/>
    </xf>
    <xf numFmtId="0" fontId="4" fillId="0" borderId="3" xfId="0" applyFont="1" applyFill="1" applyBorder="1" applyAlignment="1">
      <alignment horizontal="center" vertical="center" wrapText="1"/>
    </xf>
    <xf numFmtId="0" fontId="4" fillId="0" borderId="16" xfId="0" applyFont="1" applyFill="1" applyBorder="1" applyAlignment="1">
      <alignment horizontal="left" vertical="center" wrapText="1"/>
    </xf>
    <xf numFmtId="0" fontId="4" fillId="0" borderId="3" xfId="0" applyFont="1" applyFill="1" applyBorder="1" applyAlignment="1">
      <alignment horizontal="left" vertical="center" wrapText="1"/>
    </xf>
    <xf numFmtId="0" fontId="4" fillId="0" borderId="3" xfId="0" applyFont="1" applyFill="1" applyBorder="1" applyAlignment="1">
      <alignment horizontal="left" vertical="center" wrapText="1"/>
    </xf>
    <xf numFmtId="0" fontId="4" fillId="0" borderId="13" xfId="33" applyFont="1" applyFill="1" applyBorder="1" applyAlignment="1">
      <alignment horizontal="center" vertical="center" wrapText="1"/>
    </xf>
    <xf numFmtId="0" fontId="4" fillId="0" borderId="4" xfId="0" applyFont="1" applyFill="1" applyBorder="1" applyAlignment="1">
      <alignment horizontal="center" vertical="center"/>
    </xf>
    <xf numFmtId="0" fontId="4" fillId="0" borderId="19" xfId="0" applyFont="1" applyFill="1" applyBorder="1" applyAlignment="1">
      <alignment vertical="center"/>
    </xf>
    <xf numFmtId="0" fontId="4" fillId="0" borderId="16" xfId="0" applyFont="1" applyFill="1" applyBorder="1" applyAlignment="1">
      <alignment horizontal="center" vertical="center"/>
    </xf>
    <xf numFmtId="0" fontId="4" fillId="0" borderId="16" xfId="0" applyFont="1" applyFill="1" applyBorder="1" applyAlignment="1">
      <alignment horizontal="center" vertical="center" wrapText="1"/>
    </xf>
    <xf numFmtId="0" fontId="4" fillId="0" borderId="16" xfId="33" applyFont="1" applyFill="1" applyBorder="1" applyAlignment="1">
      <alignment horizontal="center" vertical="center" wrapText="1"/>
    </xf>
    <xf numFmtId="0" fontId="4" fillId="0" borderId="1" xfId="0" applyFont="1" applyFill="1" applyBorder="1" applyAlignment="1">
      <alignment horizontal="left" vertical="center" wrapText="1"/>
    </xf>
    <xf numFmtId="0" fontId="4" fillId="0" borderId="6" xfId="0" applyFont="1" applyFill="1" applyBorder="1" applyAlignment="1">
      <alignment horizontal="center" vertical="center"/>
    </xf>
    <xf numFmtId="0" fontId="4" fillId="0" borderId="20" xfId="0" applyFont="1" applyFill="1" applyBorder="1" applyAlignment="1">
      <alignment horizontal="center" vertical="center"/>
    </xf>
    <xf numFmtId="0" fontId="4" fillId="0" borderId="18" xfId="0" applyFont="1" applyFill="1" applyBorder="1" applyAlignment="1">
      <alignment horizontal="center" vertical="center"/>
    </xf>
    <xf numFmtId="0" fontId="4" fillId="0" borderId="18" xfId="0" applyFont="1" applyFill="1" applyBorder="1" applyAlignment="1">
      <alignment horizontal="center" vertical="center" wrapText="1"/>
    </xf>
    <xf numFmtId="0" fontId="4" fillId="0" borderId="18" xfId="33" applyFont="1" applyFill="1" applyBorder="1" applyAlignment="1">
      <alignment horizontal="center" vertical="center" wrapText="1"/>
    </xf>
    <xf numFmtId="0" fontId="4" fillId="0" borderId="18" xfId="0" applyFont="1" applyFill="1" applyBorder="1" applyAlignment="1">
      <alignment horizontal="left" vertical="center" wrapText="1"/>
    </xf>
    <xf numFmtId="0" fontId="1" fillId="0" borderId="1" xfId="0" applyFont="1" applyFill="1" applyBorder="1" applyAlignment="1">
      <alignment vertical="center" wrapText="1"/>
    </xf>
    <xf numFmtId="0" fontId="1" fillId="0" borderId="17" xfId="0" applyFont="1" applyFill="1" applyBorder="1" applyAlignment="1">
      <alignment horizontal="left" vertical="center" wrapText="1"/>
    </xf>
    <xf numFmtId="0" fontId="4" fillId="0" borderId="11" xfId="0" applyFont="1" applyFill="1" applyBorder="1" applyAlignment="1">
      <alignment vertical="center"/>
    </xf>
    <xf numFmtId="0" fontId="4" fillId="0" borderId="13" xfId="0" applyFont="1" applyFill="1" applyBorder="1" applyAlignment="1">
      <alignment horizontal="center" vertical="center"/>
    </xf>
    <xf numFmtId="0" fontId="4" fillId="0" borderId="1" xfId="0" applyFont="1" applyFill="1" applyBorder="1" applyAlignment="1">
      <alignment vertical="center" wrapText="1"/>
    </xf>
    <xf numFmtId="0" fontId="4" fillId="0" borderId="3" xfId="49" applyFont="1" applyFill="1" applyBorder="1" applyAlignment="1">
      <alignment horizontal="left" vertical="center" wrapText="1"/>
    </xf>
    <xf numFmtId="0" fontId="4" fillId="0" borderId="13" xfId="0" applyFont="1" applyFill="1" applyBorder="1" applyAlignment="1">
      <alignment horizontal="center" vertical="center" wrapText="1"/>
    </xf>
    <xf numFmtId="0" fontId="4" fillId="0" borderId="3" xfId="0" applyFont="1" applyFill="1" applyBorder="1" applyAlignment="1">
      <alignment vertical="center" wrapText="1"/>
    </xf>
    <xf numFmtId="0" fontId="1" fillId="0" borderId="21" xfId="0" applyFont="1" applyFill="1" applyBorder="1" applyAlignment="1">
      <alignment horizontal="center" vertical="center"/>
    </xf>
    <xf numFmtId="0" fontId="1" fillId="0" borderId="4" xfId="0" applyFont="1" applyFill="1" applyBorder="1" applyAlignment="1">
      <alignment vertical="center" wrapText="1"/>
    </xf>
    <xf numFmtId="0" fontId="1" fillId="0" borderId="5" xfId="0" applyFont="1" applyFill="1" applyBorder="1" applyAlignment="1">
      <alignment vertical="center" wrapText="1"/>
    </xf>
    <xf numFmtId="0" fontId="1" fillId="0" borderId="22" xfId="0" applyFont="1" applyFill="1" applyBorder="1" applyAlignment="1">
      <alignment vertical="center" wrapText="1"/>
    </xf>
    <xf numFmtId="0" fontId="1" fillId="0" borderId="18" xfId="0" applyFont="1" applyFill="1" applyBorder="1" applyAlignment="1">
      <alignment vertical="center"/>
    </xf>
    <xf numFmtId="0" fontId="1" fillId="0" borderId="3" xfId="49" applyFont="1" applyFill="1" applyBorder="1" applyAlignment="1">
      <alignment horizontal="center" vertical="center"/>
    </xf>
    <xf numFmtId="0" fontId="1" fillId="0" borderId="3" xfId="49" applyFont="1" applyFill="1" applyBorder="1" applyAlignment="1">
      <alignment horizontal="center" vertical="center" wrapText="1"/>
    </xf>
    <xf numFmtId="0" fontId="1" fillId="0" borderId="23" xfId="0" applyFont="1" applyFill="1" applyBorder="1" applyAlignment="1">
      <alignment vertical="center" wrapText="1"/>
    </xf>
    <xf numFmtId="0" fontId="1" fillId="0" borderId="16" xfId="0" applyFont="1" applyFill="1" applyBorder="1" applyAlignment="1">
      <alignment vertical="center" wrapText="1"/>
    </xf>
    <xf numFmtId="0" fontId="1" fillId="0" borderId="18" xfId="0" applyFont="1" applyFill="1" applyBorder="1" applyAlignment="1">
      <alignment vertical="center" wrapText="1"/>
    </xf>
    <xf numFmtId="0" fontId="0" fillId="0" borderId="0" xfId="0" applyFill="1">
      <alignment vertical="center"/>
    </xf>
    <xf numFmtId="0" fontId="1" fillId="0" borderId="0" xfId="0" applyFont="1" applyFill="1" applyAlignment="1">
      <alignment horizontal="center" vertical="center"/>
    </xf>
    <xf numFmtId="0" fontId="1" fillId="0" borderId="0" xfId="0" applyFont="1" applyFill="1" applyAlignment="1">
      <alignment vertical="center" wrapText="1"/>
    </xf>
    <xf numFmtId="0" fontId="4" fillId="0" borderId="11" xfId="0" applyFont="1" applyFill="1" applyBorder="1" applyAlignment="1">
      <alignment horizontal="center" vertical="center"/>
    </xf>
    <xf numFmtId="0" fontId="4" fillId="0" borderId="19" xfId="0" applyFont="1" applyFill="1" applyBorder="1" applyAlignment="1">
      <alignment horizontal="center" vertical="center"/>
    </xf>
    <xf numFmtId="0" fontId="4" fillId="0" borderId="24" xfId="0" applyFont="1" applyFill="1" applyBorder="1" applyAlignment="1">
      <alignment horizontal="center" vertical="center" wrapText="1"/>
    </xf>
    <xf numFmtId="0" fontId="4" fillId="0" borderId="25" xfId="0" applyFont="1" applyFill="1" applyBorder="1" applyAlignment="1">
      <alignment horizontal="center" vertical="center"/>
    </xf>
    <xf numFmtId="0" fontId="4" fillId="0" borderId="26" xfId="0" applyFont="1" applyFill="1" applyBorder="1" applyAlignment="1">
      <alignment horizontal="center" vertical="center"/>
    </xf>
    <xf numFmtId="0" fontId="4" fillId="0" borderId="27" xfId="0" applyFont="1" applyFill="1" applyBorder="1" applyAlignment="1">
      <alignment horizontal="center" vertical="center" wrapText="1"/>
    </xf>
    <xf numFmtId="0" fontId="4" fillId="0" borderId="28" xfId="0" applyFont="1" applyFill="1" applyBorder="1" applyAlignment="1">
      <alignment horizontal="center" vertical="center"/>
    </xf>
    <xf numFmtId="0" fontId="7" fillId="0" borderId="0" xfId="0" applyFont="1" applyAlignment="1">
      <alignment horizontal="center" vertical="center"/>
    </xf>
    <xf numFmtId="0" fontId="0" fillId="0" borderId="0" xfId="0" applyBorder="1" applyAlignment="1">
      <alignment horizontal="left" vertical="center"/>
    </xf>
    <xf numFmtId="0" fontId="0" fillId="0" borderId="1" xfId="0" applyBorder="1" applyAlignment="1">
      <alignment horizontal="center" vertical="center"/>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3" xfId="49"/>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colors>
    <mruColors>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9" Type="http://schemas.openxmlformats.org/officeDocument/2006/relationships/sharedStrings" Target="sharedStrings.xml"/><Relationship Id="rId18" Type="http://schemas.openxmlformats.org/officeDocument/2006/relationships/styles" Target="styles.xml"/><Relationship Id="rId17" Type="http://schemas.openxmlformats.org/officeDocument/2006/relationships/theme" Target="theme/theme1.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png"/><Relationship Id="rId7" Type="http://schemas.openxmlformats.org/officeDocument/2006/relationships/image" Target="NULL" TargetMode="External"/><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jpe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s>
</file>

<file path=xl/drawings/_rels/drawing3.xml.rels><?xml version="1.0" encoding="UTF-8" standalone="yes"?>
<Relationships xmlns="http://schemas.openxmlformats.org/package/2006/relationships"><Relationship Id="rId9" Type="http://schemas.openxmlformats.org/officeDocument/2006/relationships/image" Target="../media/image28.png"/><Relationship Id="rId8" Type="http://schemas.openxmlformats.org/officeDocument/2006/relationships/image" Target="../media/image27.png"/><Relationship Id="rId7" Type="http://schemas.openxmlformats.org/officeDocument/2006/relationships/image" Target="../media/image26.png"/><Relationship Id="rId6" Type="http://schemas.openxmlformats.org/officeDocument/2006/relationships/image" Target="../media/image25.png"/><Relationship Id="rId5" Type="http://schemas.openxmlformats.org/officeDocument/2006/relationships/image" Target="../media/image24.png"/><Relationship Id="rId4" Type="http://schemas.openxmlformats.org/officeDocument/2006/relationships/image" Target="../media/image23.png"/><Relationship Id="rId3" Type="http://schemas.openxmlformats.org/officeDocument/2006/relationships/image" Target="../media/image22.png"/><Relationship Id="rId28" Type="http://schemas.openxmlformats.org/officeDocument/2006/relationships/image" Target="../media/image46.png"/><Relationship Id="rId27" Type="http://schemas.openxmlformats.org/officeDocument/2006/relationships/image" Target="../media/image45.png"/><Relationship Id="rId26" Type="http://schemas.openxmlformats.org/officeDocument/2006/relationships/image" Target="../media/image44.png"/><Relationship Id="rId25" Type="http://schemas.openxmlformats.org/officeDocument/2006/relationships/image" Target="../media/image43.png"/><Relationship Id="rId24" Type="http://schemas.openxmlformats.org/officeDocument/2006/relationships/image" Target="../media/image42.png"/><Relationship Id="rId23" Type="http://schemas.openxmlformats.org/officeDocument/2006/relationships/image" Target="../media/image41.jpeg"/><Relationship Id="rId22" Type="http://schemas.openxmlformats.org/officeDocument/2006/relationships/image" Target="../media/image40.jpeg"/><Relationship Id="rId21" Type="http://schemas.openxmlformats.org/officeDocument/2006/relationships/image" Target="../media/image39.png"/><Relationship Id="rId20" Type="http://schemas.openxmlformats.org/officeDocument/2006/relationships/image" Target="../media/image38.png"/><Relationship Id="rId2" Type="http://schemas.openxmlformats.org/officeDocument/2006/relationships/image" Target="../media/image21.png"/><Relationship Id="rId19" Type="http://schemas.openxmlformats.org/officeDocument/2006/relationships/image" Target="../media/image37.png"/><Relationship Id="rId18" Type="http://schemas.openxmlformats.org/officeDocument/2006/relationships/image" Target="../media/image36.png"/><Relationship Id="rId17" Type="http://schemas.openxmlformats.org/officeDocument/2006/relationships/image" Target="../media/image35.jpeg"/><Relationship Id="rId16" Type="http://schemas.openxmlformats.org/officeDocument/2006/relationships/image" Target="../media/image34.wdp"/><Relationship Id="rId15" Type="http://schemas.openxmlformats.org/officeDocument/2006/relationships/image" Target="../media/image33.png"/><Relationship Id="rId14" Type="http://schemas.openxmlformats.org/officeDocument/2006/relationships/image" Target="../media/image32.png"/><Relationship Id="rId13" Type="http://schemas.openxmlformats.org/officeDocument/2006/relationships/image" Target="../media/image31.png"/><Relationship Id="rId12" Type="http://schemas.openxmlformats.org/officeDocument/2006/relationships/image" Target="../media/image30.wdp"/><Relationship Id="rId11" Type="http://schemas.openxmlformats.org/officeDocument/2006/relationships/image" Target="../media/image29.png"/><Relationship Id="rId10" Type="http://schemas.openxmlformats.org/officeDocument/2006/relationships/image" Target="../media/image2.png"/><Relationship Id="rId1" Type="http://schemas.openxmlformats.org/officeDocument/2006/relationships/image" Target="../media/image20.jpeg"/></Relationships>
</file>

<file path=xl/drawings/_rels/drawing4.xml.rels><?xml version="1.0" encoding="UTF-8" standalone="yes"?>
<Relationships xmlns="http://schemas.openxmlformats.org/package/2006/relationships"><Relationship Id="rId5" Type="http://schemas.openxmlformats.org/officeDocument/2006/relationships/image" Target="../media/image51.png"/><Relationship Id="rId4" Type="http://schemas.openxmlformats.org/officeDocument/2006/relationships/image" Target="../media/image50.wdp"/><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drawing5.xml.rels><?xml version="1.0" encoding="UTF-8" standalone="yes"?>
<Relationships xmlns="http://schemas.openxmlformats.org/package/2006/relationships"><Relationship Id="rId7" Type="http://schemas.openxmlformats.org/officeDocument/2006/relationships/image" Target="../media/image58.png"/><Relationship Id="rId6" Type="http://schemas.openxmlformats.org/officeDocument/2006/relationships/image" Target="../media/image57.wdp"/><Relationship Id="rId5" Type="http://schemas.openxmlformats.org/officeDocument/2006/relationships/image" Target="../media/image56.png"/><Relationship Id="rId4" Type="http://schemas.openxmlformats.org/officeDocument/2006/relationships/image" Target="../media/image55.jpeg"/><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s>
</file>

<file path=xl/drawings/_rels/drawing6.xml.rels><?xml version="1.0" encoding="UTF-8" standalone="yes"?>
<Relationships xmlns="http://schemas.openxmlformats.org/package/2006/relationships"><Relationship Id="rId6"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2.png"/><Relationship Id="rId3" Type="http://schemas.openxmlformats.org/officeDocument/2006/relationships/image" Target="../media/image61.png"/><Relationship Id="rId2" Type="http://schemas.openxmlformats.org/officeDocument/2006/relationships/image" Target="../media/image60.png"/><Relationship Id="rId1" Type="http://schemas.openxmlformats.org/officeDocument/2006/relationships/image" Target="../media/image59.png"/></Relationships>
</file>

<file path=xl/drawings/_rels/drawing7.xml.rels><?xml version="1.0" encoding="UTF-8" standalone="yes"?>
<Relationships xmlns="http://schemas.openxmlformats.org/package/2006/relationships"><Relationship Id="rId6" Type="http://schemas.openxmlformats.org/officeDocument/2006/relationships/image" Target="../media/image70.png"/><Relationship Id="rId5" Type="http://schemas.openxmlformats.org/officeDocument/2006/relationships/image" Target="../media/image69.png"/><Relationship Id="rId4" Type="http://schemas.openxmlformats.org/officeDocument/2006/relationships/image" Target="../media/image68.png"/><Relationship Id="rId3" Type="http://schemas.openxmlformats.org/officeDocument/2006/relationships/image" Target="../media/image67.png"/><Relationship Id="rId2" Type="http://schemas.openxmlformats.org/officeDocument/2006/relationships/image" Target="../media/image66.png"/><Relationship Id="rId1" Type="http://schemas.openxmlformats.org/officeDocument/2006/relationships/image" Target="../media/image65.png"/></Relationships>
</file>

<file path=xl/drawings/_rels/drawing8.xml.rels><?xml version="1.0" encoding="UTF-8" standalone="yes"?>
<Relationships xmlns="http://schemas.openxmlformats.org/package/2006/relationships"><Relationship Id="rId9" Type="http://schemas.openxmlformats.org/officeDocument/2006/relationships/image" Target="../media/image76.png"/><Relationship Id="rId8" Type="http://schemas.openxmlformats.org/officeDocument/2006/relationships/image" Target="../media/image75.jpeg"/><Relationship Id="rId7" Type="http://schemas.openxmlformats.org/officeDocument/2006/relationships/image" Target="../media/image74.png"/><Relationship Id="rId6" Type="http://schemas.openxmlformats.org/officeDocument/2006/relationships/image" Target="../media/image61.png"/><Relationship Id="rId5" Type="http://schemas.openxmlformats.org/officeDocument/2006/relationships/image" Target="../media/image73.png"/><Relationship Id="rId4" Type="http://schemas.openxmlformats.org/officeDocument/2006/relationships/image" Target="../media/image48.png"/><Relationship Id="rId3" Type="http://schemas.openxmlformats.org/officeDocument/2006/relationships/image" Target="../media/image72.png"/><Relationship Id="rId2" Type="http://schemas.openxmlformats.org/officeDocument/2006/relationships/image" Target="../media/image70.png"/><Relationship Id="rId1" Type="http://schemas.openxmlformats.org/officeDocument/2006/relationships/image" Target="../media/image71.png"/></Relationships>
</file>

<file path=xl/drawings/_rels/drawing9.xml.rels><?xml version="1.0" encoding="UTF-8" standalone="yes"?>
<Relationships xmlns="http://schemas.openxmlformats.org/package/2006/relationships"><Relationship Id="rId9" Type="http://schemas.openxmlformats.org/officeDocument/2006/relationships/image" Target="../media/image85.jpeg"/><Relationship Id="rId8" Type="http://schemas.openxmlformats.org/officeDocument/2006/relationships/image" Target="../media/image84.jpeg"/><Relationship Id="rId7" Type="http://schemas.openxmlformats.org/officeDocument/2006/relationships/image" Target="../media/image83.jpeg"/><Relationship Id="rId6" Type="http://schemas.openxmlformats.org/officeDocument/2006/relationships/image" Target="../media/image82.png"/><Relationship Id="rId5" Type="http://schemas.openxmlformats.org/officeDocument/2006/relationships/image" Target="../media/image81.png"/><Relationship Id="rId4" Type="http://schemas.openxmlformats.org/officeDocument/2006/relationships/image" Target="../media/image80.png"/><Relationship Id="rId3" Type="http://schemas.openxmlformats.org/officeDocument/2006/relationships/image" Target="../media/image79.png"/><Relationship Id="rId2" Type="http://schemas.openxmlformats.org/officeDocument/2006/relationships/image" Target="../media/image78.png"/><Relationship Id="rId13" Type="http://schemas.openxmlformats.org/officeDocument/2006/relationships/image" Target="../media/image89.png"/><Relationship Id="rId12" Type="http://schemas.openxmlformats.org/officeDocument/2006/relationships/image" Target="../media/image88.png"/><Relationship Id="rId11" Type="http://schemas.openxmlformats.org/officeDocument/2006/relationships/image" Target="../media/image87.png"/><Relationship Id="rId10" Type="http://schemas.openxmlformats.org/officeDocument/2006/relationships/image" Target="../media/image86.png"/><Relationship Id="rId1" Type="http://schemas.openxmlformats.org/officeDocument/2006/relationships/image" Target="../media/image77.png"/></Relationships>
</file>

<file path=xl/drawings/_rels/drawing10.xml.rels><?xml version="1.0" encoding="UTF-8" standalone="yes"?>
<Relationships xmlns="http://schemas.openxmlformats.org/package/2006/relationships"><Relationship Id="rId4" Type="http://schemas.openxmlformats.org/officeDocument/2006/relationships/image" Target="../media/image93.png"/><Relationship Id="rId3" Type="http://schemas.openxmlformats.org/officeDocument/2006/relationships/image" Target="../media/image92.png"/><Relationship Id="rId2" Type="http://schemas.openxmlformats.org/officeDocument/2006/relationships/image" Target="../media/image91.png"/><Relationship Id="rId1" Type="http://schemas.openxmlformats.org/officeDocument/2006/relationships/image" Target="../media/image90.jpeg"/></Relationships>
</file>

<file path=xl/drawings/_rels/drawing11.xml.rels><?xml version="1.0" encoding="UTF-8" standalone="yes"?>
<Relationships xmlns="http://schemas.openxmlformats.org/package/2006/relationships"><Relationship Id="rId5" Type="http://schemas.openxmlformats.org/officeDocument/2006/relationships/image" Target="../media/image98.jpeg"/><Relationship Id="rId4" Type="http://schemas.openxmlformats.org/officeDocument/2006/relationships/image" Target="../media/image97.png"/><Relationship Id="rId3" Type="http://schemas.openxmlformats.org/officeDocument/2006/relationships/image" Target="../media/image96.png"/><Relationship Id="rId2" Type="http://schemas.openxmlformats.org/officeDocument/2006/relationships/image" Target="../media/image95.png"/><Relationship Id="rId1" Type="http://schemas.openxmlformats.org/officeDocument/2006/relationships/image" Target="../media/image94.jpeg"/></Relationships>
</file>

<file path=xl/drawings/_rels/drawing12.xml.rels><?xml version="1.0" encoding="UTF-8" standalone="yes"?>
<Relationships xmlns="http://schemas.openxmlformats.org/package/2006/relationships"><Relationship Id="rId5" Type="http://schemas.openxmlformats.org/officeDocument/2006/relationships/image" Target="../media/image103.wdp"/><Relationship Id="rId4" Type="http://schemas.openxmlformats.org/officeDocument/2006/relationships/image" Target="../media/image102.png"/><Relationship Id="rId3" Type="http://schemas.openxmlformats.org/officeDocument/2006/relationships/image" Target="../media/image101.png"/><Relationship Id="rId2" Type="http://schemas.openxmlformats.org/officeDocument/2006/relationships/image" Target="../media/image100.png"/><Relationship Id="rId1" Type="http://schemas.openxmlformats.org/officeDocument/2006/relationships/image" Target="../media/image99.png"/></Relationships>
</file>

<file path=xl/drawings/_rels/drawing13.xml.rels><?xml version="1.0" encoding="UTF-8" standalone="yes"?>
<Relationships xmlns="http://schemas.openxmlformats.org/package/2006/relationships"><Relationship Id="rId9" Type="http://schemas.openxmlformats.org/officeDocument/2006/relationships/image" Target="../media/image112.png"/><Relationship Id="rId8" Type="http://schemas.openxmlformats.org/officeDocument/2006/relationships/image" Target="../media/image111.png"/><Relationship Id="rId7" Type="http://schemas.openxmlformats.org/officeDocument/2006/relationships/image" Target="../media/image110.jpeg"/><Relationship Id="rId6" Type="http://schemas.openxmlformats.org/officeDocument/2006/relationships/image" Target="../media/image109.png"/><Relationship Id="rId5" Type="http://schemas.openxmlformats.org/officeDocument/2006/relationships/image" Target="../media/image108.png"/><Relationship Id="rId4" Type="http://schemas.openxmlformats.org/officeDocument/2006/relationships/image" Target="../media/image107.png"/><Relationship Id="rId3" Type="http://schemas.openxmlformats.org/officeDocument/2006/relationships/image" Target="../media/image106.jpeg"/><Relationship Id="rId2" Type="http://schemas.openxmlformats.org/officeDocument/2006/relationships/image" Target="../media/image105.jpeg"/><Relationship Id="rId11" Type="http://schemas.openxmlformats.org/officeDocument/2006/relationships/image" Target="../media/image113.jpeg"/><Relationship Id="rId10" Type="http://schemas.openxmlformats.org/officeDocument/2006/relationships/image" Target="../media/image100.png"/><Relationship Id="rId1" Type="http://schemas.openxmlformats.org/officeDocument/2006/relationships/image" Target="../media/image104.png"/></Relationships>
</file>

<file path=xl/drawings/_rels/drawing14.xml.rels><?xml version="1.0" encoding="UTF-8" standalone="yes"?>
<Relationships xmlns="http://schemas.openxmlformats.org/package/2006/relationships"><Relationship Id="rId9" Type="http://schemas.openxmlformats.org/officeDocument/2006/relationships/image" Target="../media/image122.png"/><Relationship Id="rId8" Type="http://schemas.openxmlformats.org/officeDocument/2006/relationships/image" Target="../media/image121.png"/><Relationship Id="rId7" Type="http://schemas.openxmlformats.org/officeDocument/2006/relationships/image" Target="../media/image120.wdp"/><Relationship Id="rId6" Type="http://schemas.openxmlformats.org/officeDocument/2006/relationships/image" Target="../media/image119.png"/><Relationship Id="rId5" Type="http://schemas.openxmlformats.org/officeDocument/2006/relationships/image" Target="../media/image118.png"/><Relationship Id="rId4" Type="http://schemas.openxmlformats.org/officeDocument/2006/relationships/image" Target="../media/image117.png"/><Relationship Id="rId3" Type="http://schemas.openxmlformats.org/officeDocument/2006/relationships/image" Target="../media/image116.png"/><Relationship Id="rId2" Type="http://schemas.openxmlformats.org/officeDocument/2006/relationships/image" Target="../media/image115.png"/><Relationship Id="rId11" Type="http://schemas.openxmlformats.org/officeDocument/2006/relationships/image" Target="../media/image124.png"/><Relationship Id="rId10" Type="http://schemas.openxmlformats.org/officeDocument/2006/relationships/image" Target="../media/image123.png"/><Relationship Id="rId1" Type="http://schemas.openxmlformats.org/officeDocument/2006/relationships/image" Target="../media/image114.png"/></Relationships>
</file>

<file path=xl/drawings/_rels/drawing15.xml.rels><?xml version="1.0" encoding="UTF-8" standalone="yes"?>
<Relationships xmlns="http://schemas.openxmlformats.org/package/2006/relationships"><Relationship Id="rId9" Type="http://schemas.openxmlformats.org/officeDocument/2006/relationships/image" Target="../media/image133.png"/><Relationship Id="rId8" Type="http://schemas.openxmlformats.org/officeDocument/2006/relationships/image" Target="../media/image132.png"/><Relationship Id="rId7" Type="http://schemas.openxmlformats.org/officeDocument/2006/relationships/image" Target="../media/image131.png"/><Relationship Id="rId6" Type="http://schemas.openxmlformats.org/officeDocument/2006/relationships/image" Target="../media/image130.png"/><Relationship Id="rId5" Type="http://schemas.openxmlformats.org/officeDocument/2006/relationships/image" Target="../media/image129.png"/><Relationship Id="rId4" Type="http://schemas.openxmlformats.org/officeDocument/2006/relationships/image" Target="../media/image128.png"/><Relationship Id="rId3" Type="http://schemas.openxmlformats.org/officeDocument/2006/relationships/image" Target="../media/image127.png"/><Relationship Id="rId2" Type="http://schemas.openxmlformats.org/officeDocument/2006/relationships/image" Target="../media/image126.png"/><Relationship Id="rId11" Type="http://schemas.openxmlformats.org/officeDocument/2006/relationships/image" Target="../media/image135.png"/><Relationship Id="rId10" Type="http://schemas.openxmlformats.org/officeDocument/2006/relationships/image" Target="../media/image134.png"/><Relationship Id="rId1" Type="http://schemas.openxmlformats.org/officeDocument/2006/relationships/image" Target="../media/image125.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313690</xdr:colOff>
      <xdr:row>2</xdr:row>
      <xdr:rowOff>59690</xdr:rowOff>
    </xdr:from>
    <xdr:to>
      <xdr:col>1</xdr:col>
      <xdr:colOff>1191895</xdr:colOff>
      <xdr:row>2</xdr:row>
      <xdr:rowOff>1019175</xdr:rowOff>
    </xdr:to>
    <xdr:pic>
      <xdr:nvPicPr>
        <xdr:cNvPr id="3" name="图片 2"/>
        <xdr:cNvPicPr>
          <a:picLocks noChangeAspect="1"/>
        </xdr:cNvPicPr>
      </xdr:nvPicPr>
      <xdr:blipFill>
        <a:blip r:embed="rId1"/>
        <a:stretch>
          <a:fillRect/>
        </a:stretch>
      </xdr:blipFill>
      <xdr:spPr>
        <a:xfrm>
          <a:off x="713105" y="770890"/>
          <a:ext cx="878205" cy="959485"/>
        </a:xfrm>
        <a:prstGeom prst="rect">
          <a:avLst/>
        </a:prstGeom>
        <a:noFill/>
        <a:ln w="9525">
          <a:noFill/>
        </a:ln>
      </xdr:spPr>
    </xdr:pic>
    <xdr:clientData/>
  </xdr:twoCellAnchor>
  <xdr:twoCellAnchor editAs="oneCell">
    <xdr:from>
      <xdr:col>1</xdr:col>
      <xdr:colOff>309245</xdr:colOff>
      <xdr:row>5</xdr:row>
      <xdr:rowOff>58420</xdr:rowOff>
    </xdr:from>
    <xdr:to>
      <xdr:col>1</xdr:col>
      <xdr:colOff>1148080</xdr:colOff>
      <xdr:row>5</xdr:row>
      <xdr:rowOff>1008380</xdr:rowOff>
    </xdr:to>
    <xdr:pic>
      <xdr:nvPicPr>
        <xdr:cNvPr id="5" name="图片 4"/>
        <xdr:cNvPicPr>
          <a:picLocks noChangeAspect="1"/>
        </xdr:cNvPicPr>
      </xdr:nvPicPr>
      <xdr:blipFill>
        <a:blip r:embed="rId2"/>
        <a:srcRect b="12751"/>
        <a:stretch>
          <a:fillRect/>
        </a:stretch>
      </xdr:blipFill>
      <xdr:spPr>
        <a:xfrm>
          <a:off x="708660" y="4363720"/>
          <a:ext cx="838835" cy="949960"/>
        </a:xfrm>
        <a:prstGeom prst="rect">
          <a:avLst/>
        </a:prstGeom>
        <a:noFill/>
        <a:ln w="9525">
          <a:noFill/>
        </a:ln>
      </xdr:spPr>
    </xdr:pic>
    <xdr:clientData/>
  </xdr:twoCellAnchor>
  <xdr:twoCellAnchor editAs="oneCell">
    <xdr:from>
      <xdr:col>1</xdr:col>
      <xdr:colOff>367030</xdr:colOff>
      <xdr:row>11</xdr:row>
      <xdr:rowOff>118110</xdr:rowOff>
    </xdr:from>
    <xdr:to>
      <xdr:col>1</xdr:col>
      <xdr:colOff>1194435</xdr:colOff>
      <xdr:row>11</xdr:row>
      <xdr:rowOff>1047750</xdr:rowOff>
    </xdr:to>
    <xdr:pic>
      <xdr:nvPicPr>
        <xdr:cNvPr id="6" name="图片 5"/>
        <xdr:cNvPicPr>
          <a:picLocks noChangeAspect="1"/>
        </xdr:cNvPicPr>
      </xdr:nvPicPr>
      <xdr:blipFill>
        <a:blip r:embed="rId3"/>
        <a:stretch>
          <a:fillRect/>
        </a:stretch>
      </xdr:blipFill>
      <xdr:spPr>
        <a:xfrm>
          <a:off x="766445" y="11179810"/>
          <a:ext cx="827405" cy="929640"/>
        </a:xfrm>
        <a:prstGeom prst="rect">
          <a:avLst/>
        </a:prstGeom>
        <a:noFill/>
        <a:ln w="9525">
          <a:noFill/>
        </a:ln>
      </xdr:spPr>
    </xdr:pic>
    <xdr:clientData/>
  </xdr:twoCellAnchor>
  <xdr:twoCellAnchor editAs="oneCell">
    <xdr:from>
      <xdr:col>1</xdr:col>
      <xdr:colOff>278765</xdr:colOff>
      <xdr:row>6</xdr:row>
      <xdr:rowOff>121285</xdr:rowOff>
    </xdr:from>
    <xdr:to>
      <xdr:col>1</xdr:col>
      <xdr:colOff>1054735</xdr:colOff>
      <xdr:row>6</xdr:row>
      <xdr:rowOff>1084580</xdr:rowOff>
    </xdr:to>
    <xdr:pic>
      <xdr:nvPicPr>
        <xdr:cNvPr id="7" name="图片 6"/>
        <xdr:cNvPicPr>
          <a:picLocks noChangeAspect="1"/>
        </xdr:cNvPicPr>
      </xdr:nvPicPr>
      <xdr:blipFill>
        <a:blip r:embed="rId4"/>
        <a:srcRect r="44122"/>
        <a:stretch>
          <a:fillRect/>
        </a:stretch>
      </xdr:blipFill>
      <xdr:spPr>
        <a:xfrm>
          <a:off x="678180" y="5544185"/>
          <a:ext cx="775970" cy="963295"/>
        </a:xfrm>
        <a:prstGeom prst="rect">
          <a:avLst/>
        </a:prstGeom>
        <a:noFill/>
        <a:ln w="9525">
          <a:noFill/>
        </a:ln>
      </xdr:spPr>
    </xdr:pic>
    <xdr:clientData/>
  </xdr:twoCellAnchor>
  <xdr:twoCellAnchor editAs="oneCell">
    <xdr:from>
      <xdr:col>1</xdr:col>
      <xdr:colOff>154940</xdr:colOff>
      <xdr:row>7</xdr:row>
      <xdr:rowOff>295910</xdr:rowOff>
    </xdr:from>
    <xdr:to>
      <xdr:col>1</xdr:col>
      <xdr:colOff>1309370</xdr:colOff>
      <xdr:row>7</xdr:row>
      <xdr:rowOff>838200</xdr:rowOff>
    </xdr:to>
    <xdr:pic>
      <xdr:nvPicPr>
        <xdr:cNvPr id="8" name="图片 7"/>
        <xdr:cNvPicPr>
          <a:picLocks noChangeAspect="1"/>
        </xdr:cNvPicPr>
      </xdr:nvPicPr>
      <xdr:blipFill>
        <a:blip r:embed="rId5"/>
        <a:srcRect l="17085" t="27934" r="15029" b="41169"/>
        <a:stretch>
          <a:fillRect/>
        </a:stretch>
      </xdr:blipFill>
      <xdr:spPr>
        <a:xfrm>
          <a:off x="554355" y="6899910"/>
          <a:ext cx="1154430" cy="542290"/>
        </a:xfrm>
        <a:prstGeom prst="rect">
          <a:avLst/>
        </a:prstGeom>
        <a:noFill/>
        <a:ln w="9525">
          <a:noFill/>
        </a:ln>
      </xdr:spPr>
    </xdr:pic>
    <xdr:clientData/>
  </xdr:twoCellAnchor>
  <xdr:twoCellAnchor>
    <xdr:from>
      <xdr:col>1</xdr:col>
      <xdr:colOff>245110</xdr:colOff>
      <xdr:row>8</xdr:row>
      <xdr:rowOff>163195</xdr:rowOff>
    </xdr:from>
    <xdr:to>
      <xdr:col>1</xdr:col>
      <xdr:colOff>1160780</xdr:colOff>
      <xdr:row>8</xdr:row>
      <xdr:rowOff>957580</xdr:rowOff>
    </xdr:to>
    <xdr:pic>
      <xdr:nvPicPr>
        <xdr:cNvPr id="9" name="图片 8"/>
        <xdr:cNvPicPr>
          <a:picLocks noChangeAspect="1"/>
        </xdr:cNvPicPr>
      </xdr:nvPicPr>
      <xdr:blipFill>
        <a:blip r:embed="rId6" r:link="rId7" cstate="hqprint"/>
        <a:stretch>
          <a:fillRect/>
        </a:stretch>
      </xdr:blipFill>
      <xdr:spPr>
        <a:xfrm>
          <a:off x="644525" y="7821295"/>
          <a:ext cx="915670" cy="794385"/>
        </a:xfrm>
        <a:prstGeom prst="rect">
          <a:avLst/>
        </a:prstGeom>
      </xdr:spPr>
    </xdr:pic>
    <xdr:clientData/>
  </xdr:twoCellAnchor>
  <xdr:twoCellAnchor editAs="oneCell">
    <xdr:from>
      <xdr:col>1</xdr:col>
      <xdr:colOff>102870</xdr:colOff>
      <xdr:row>12</xdr:row>
      <xdr:rowOff>179070</xdr:rowOff>
    </xdr:from>
    <xdr:to>
      <xdr:col>1</xdr:col>
      <xdr:colOff>1301750</xdr:colOff>
      <xdr:row>13</xdr:row>
      <xdr:rowOff>617855</xdr:rowOff>
    </xdr:to>
    <xdr:pic>
      <xdr:nvPicPr>
        <xdr:cNvPr id="10" name="图片 9" descr="屏幕剪辑"/>
        <xdr:cNvPicPr>
          <a:picLocks noChangeAspect="1"/>
        </xdr:cNvPicPr>
      </xdr:nvPicPr>
      <xdr:blipFill>
        <a:blip r:embed="rId8"/>
        <a:stretch>
          <a:fillRect/>
        </a:stretch>
      </xdr:blipFill>
      <xdr:spPr>
        <a:xfrm>
          <a:off x="502285" y="12294870"/>
          <a:ext cx="1198880" cy="1022985"/>
        </a:xfrm>
        <a:prstGeom prst="rect">
          <a:avLst/>
        </a:prstGeom>
      </xdr:spPr>
    </xdr:pic>
    <xdr:clientData/>
  </xdr:twoCellAnchor>
  <xdr:twoCellAnchor editAs="oneCell">
    <xdr:from>
      <xdr:col>1</xdr:col>
      <xdr:colOff>193675</xdr:colOff>
      <xdr:row>14</xdr:row>
      <xdr:rowOff>130175</xdr:rowOff>
    </xdr:from>
    <xdr:to>
      <xdr:col>1</xdr:col>
      <xdr:colOff>1203960</xdr:colOff>
      <xdr:row>14</xdr:row>
      <xdr:rowOff>1012190</xdr:rowOff>
    </xdr:to>
    <xdr:pic>
      <xdr:nvPicPr>
        <xdr:cNvPr id="11" name="图片 10"/>
        <xdr:cNvPicPr>
          <a:picLocks noChangeAspect="1"/>
        </xdr:cNvPicPr>
      </xdr:nvPicPr>
      <xdr:blipFill>
        <a:blip r:embed="rId9">
          <a:extLst>
            <a:ext uri="{28A0092B-C50C-407E-A947-70E740481C1C}">
              <a14:useLocalDpi xmlns:a14="http://schemas.microsoft.com/office/drawing/2010/main" val="0"/>
            </a:ext>
          </a:extLst>
        </a:blip>
        <a:stretch>
          <a:fillRect/>
        </a:stretch>
      </xdr:blipFill>
      <xdr:spPr>
        <a:xfrm>
          <a:off x="593090" y="13515975"/>
          <a:ext cx="1010285" cy="882015"/>
        </a:xfrm>
        <a:prstGeom prst="rect">
          <a:avLst/>
        </a:prstGeom>
      </xdr:spPr>
    </xdr:pic>
    <xdr:clientData/>
  </xdr:twoCellAnchor>
  <xdr:twoCellAnchor editAs="oneCell">
    <xdr:from>
      <xdr:col>1</xdr:col>
      <xdr:colOff>320040</xdr:colOff>
      <xdr:row>3</xdr:row>
      <xdr:rowOff>250825</xdr:rowOff>
    </xdr:from>
    <xdr:to>
      <xdr:col>1</xdr:col>
      <xdr:colOff>1164590</xdr:colOff>
      <xdr:row>3</xdr:row>
      <xdr:rowOff>1223010</xdr:rowOff>
    </xdr:to>
    <xdr:pic>
      <xdr:nvPicPr>
        <xdr:cNvPr id="12" name="图片 11"/>
        <xdr:cNvPicPr>
          <a:picLocks noChangeAspect="1"/>
        </xdr:cNvPicPr>
      </xdr:nvPicPr>
      <xdr:blipFill>
        <a:blip r:embed="rId10" cstate="print">
          <a:extLst>
            <a:ext uri="{28A0092B-C50C-407E-A947-70E740481C1C}">
              <a14:useLocalDpi xmlns:a14="http://schemas.microsoft.com/office/drawing/2010/main" val="0"/>
            </a:ext>
          </a:extLst>
        </a:blip>
        <a:stretch>
          <a:fillRect/>
        </a:stretch>
      </xdr:blipFill>
      <xdr:spPr>
        <a:xfrm>
          <a:off x="719455" y="2054225"/>
          <a:ext cx="844550" cy="972185"/>
        </a:xfrm>
        <a:prstGeom prst="rect">
          <a:avLst/>
        </a:prstGeom>
      </xdr:spPr>
    </xdr:pic>
    <xdr:clientData/>
  </xdr:twoCellAnchor>
  <xdr:twoCellAnchor editAs="oneCell">
    <xdr:from>
      <xdr:col>1</xdr:col>
      <xdr:colOff>199390</xdr:colOff>
      <xdr:row>15</xdr:row>
      <xdr:rowOff>175260</xdr:rowOff>
    </xdr:from>
    <xdr:to>
      <xdr:col>1</xdr:col>
      <xdr:colOff>1196340</xdr:colOff>
      <xdr:row>15</xdr:row>
      <xdr:rowOff>1172210</xdr:rowOff>
    </xdr:to>
    <xdr:pic>
      <xdr:nvPicPr>
        <xdr:cNvPr id="13" name="图片 4" descr="}~]}GRVK4B}(GB_W)KOR5ZA"/>
        <xdr:cNvPicPr>
          <a:picLocks noChangeAspect="1" noChangeArrowheads="1"/>
        </xdr:cNvPicPr>
      </xdr:nvPicPr>
      <xdr:blipFill>
        <a:blip r:embed="rId11">
          <a:extLst>
            <a:ext uri="{28A0092B-C50C-407E-A947-70E740481C1C}">
              <a14:useLocalDpi xmlns:a14="http://schemas.microsoft.com/office/drawing/2010/main" val="0"/>
            </a:ext>
          </a:extLst>
        </a:blip>
        <a:srcRect/>
        <a:stretch>
          <a:fillRect/>
        </a:stretch>
      </xdr:blipFill>
      <xdr:spPr>
        <a:xfrm>
          <a:off x="598805" y="14716760"/>
          <a:ext cx="996950" cy="9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309880</xdr:colOff>
      <xdr:row>10</xdr:row>
      <xdr:rowOff>320040</xdr:rowOff>
    </xdr:from>
    <xdr:to>
      <xdr:col>1</xdr:col>
      <xdr:colOff>1270000</xdr:colOff>
      <xdr:row>10</xdr:row>
      <xdr:rowOff>1036955</xdr:rowOff>
    </xdr:to>
    <xdr:pic>
      <xdr:nvPicPr>
        <xdr:cNvPr id="14" name="图片 16" descr="1625281758(1)"/>
        <xdr:cNvPicPr>
          <a:picLocks noChangeAspect="1" noChangeArrowheads="1"/>
        </xdr:cNvPicPr>
      </xdr:nvPicPr>
      <xdr:blipFill>
        <a:blip r:embed="rId12">
          <a:extLst>
            <a:ext uri="{28A0092B-C50C-407E-A947-70E740481C1C}">
              <a14:useLocalDpi xmlns:a14="http://schemas.microsoft.com/office/drawing/2010/main" val="0"/>
            </a:ext>
          </a:extLst>
        </a:blip>
        <a:srcRect/>
        <a:stretch>
          <a:fillRect/>
        </a:stretch>
      </xdr:blipFill>
      <xdr:spPr>
        <a:xfrm>
          <a:off x="709295" y="10200640"/>
          <a:ext cx="960120" cy="716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105410</xdr:colOff>
      <xdr:row>16</xdr:row>
      <xdr:rowOff>111760</xdr:rowOff>
    </xdr:from>
    <xdr:to>
      <xdr:col>1</xdr:col>
      <xdr:colOff>1339215</xdr:colOff>
      <xdr:row>16</xdr:row>
      <xdr:rowOff>1108075</xdr:rowOff>
    </xdr:to>
    <xdr:pic>
      <xdr:nvPicPr>
        <xdr:cNvPr id="16" name="图片 15"/>
        <xdr:cNvPicPr>
          <a:picLocks noChangeAspect="1"/>
        </xdr:cNvPicPr>
      </xdr:nvPicPr>
      <xdr:blipFill>
        <a:blip r:embed="rId13" cstate="print">
          <a:extLst>
            <a:ext uri="{28A0092B-C50C-407E-A947-70E740481C1C}">
              <a14:useLocalDpi xmlns:a14="http://schemas.microsoft.com/office/drawing/2010/main" val="0"/>
            </a:ext>
          </a:extLst>
        </a:blip>
        <a:stretch>
          <a:fillRect/>
        </a:stretch>
      </xdr:blipFill>
      <xdr:spPr>
        <a:xfrm>
          <a:off x="504825" y="15935960"/>
          <a:ext cx="1233805" cy="996315"/>
        </a:xfrm>
        <a:prstGeom prst="rect">
          <a:avLst/>
        </a:prstGeom>
      </xdr:spPr>
    </xdr:pic>
    <xdr:clientData/>
  </xdr:twoCellAnchor>
  <xdr:twoCellAnchor>
    <xdr:from>
      <xdr:col>1</xdr:col>
      <xdr:colOff>262255</xdr:colOff>
      <xdr:row>4</xdr:row>
      <xdr:rowOff>222885</xdr:rowOff>
    </xdr:from>
    <xdr:to>
      <xdr:col>1</xdr:col>
      <xdr:colOff>1185545</xdr:colOff>
      <xdr:row>4</xdr:row>
      <xdr:rowOff>1036320</xdr:rowOff>
    </xdr:to>
    <xdr:pic>
      <xdr:nvPicPr>
        <xdr:cNvPr id="17" name="Picture 1279" descr="C:\Users\samsung\AppData\Roaming\Tencent\Users\2439540518\QQ\WinTemp\RichOle\B%{RH4QK$096H92PSR$FBEE.png"/>
        <xdr:cNvPicPr>
          <a:picLocks noChangeAspect="1" noChangeArrowheads="1"/>
        </xdr:cNvPicPr>
      </xdr:nvPicPr>
      <xdr:blipFill>
        <a:blip r:embed="rId14" cstate="hqprint"/>
        <a:srcRect/>
        <a:stretch>
          <a:fillRect/>
        </a:stretch>
      </xdr:blipFill>
      <xdr:spPr>
        <a:xfrm>
          <a:off x="661670" y="3347085"/>
          <a:ext cx="923290" cy="81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139065</xdr:colOff>
      <xdr:row>9</xdr:row>
      <xdr:rowOff>217170</xdr:rowOff>
    </xdr:from>
    <xdr:to>
      <xdr:col>1</xdr:col>
      <xdr:colOff>1280795</xdr:colOff>
      <xdr:row>9</xdr:row>
      <xdr:rowOff>1060450</xdr:rowOff>
    </xdr:to>
    <xdr:pic>
      <xdr:nvPicPr>
        <xdr:cNvPr id="18" name="图片 17" descr="屏幕剪辑"/>
        <xdr:cNvPicPr>
          <a:picLocks noChangeAspect="1"/>
        </xdr:cNvPicPr>
      </xdr:nvPicPr>
      <xdr:blipFill>
        <a:blip r:embed="rId15" cstate="print"/>
        <a:stretch>
          <a:fillRect/>
        </a:stretch>
      </xdr:blipFill>
      <xdr:spPr>
        <a:xfrm>
          <a:off x="538480" y="8967470"/>
          <a:ext cx="1141730" cy="843280"/>
        </a:xfrm>
        <a:prstGeom prst="rect">
          <a:avLst/>
        </a:prstGeom>
      </xdr:spPr>
    </xdr:pic>
    <xdr:clientData/>
  </xdr:twoCellAnchor>
  <xdr:twoCellAnchor editAs="oneCell">
    <xdr:from>
      <xdr:col>1</xdr:col>
      <xdr:colOff>268605</xdr:colOff>
      <xdr:row>17</xdr:row>
      <xdr:rowOff>133985</xdr:rowOff>
    </xdr:from>
    <xdr:to>
      <xdr:col>1</xdr:col>
      <xdr:colOff>1136015</xdr:colOff>
      <xdr:row>17</xdr:row>
      <xdr:rowOff>897890</xdr:rowOff>
    </xdr:to>
    <xdr:pic>
      <xdr:nvPicPr>
        <xdr:cNvPr id="19" name="图片 18"/>
        <xdr:cNvPicPr>
          <a:picLocks noChangeAspect="1"/>
        </xdr:cNvPicPr>
      </xdr:nvPicPr>
      <xdr:blipFill>
        <a:blip r:embed="rId16"/>
        <a:stretch>
          <a:fillRect/>
        </a:stretch>
      </xdr:blipFill>
      <xdr:spPr>
        <a:xfrm>
          <a:off x="668020" y="17228185"/>
          <a:ext cx="867410" cy="763905"/>
        </a:xfrm>
        <a:prstGeom prst="rect">
          <a:avLst/>
        </a:prstGeom>
        <a:noFill/>
        <a:ln w="9525">
          <a:noFill/>
        </a:ln>
      </xdr:spPr>
    </xdr:pic>
    <xdr:clientData/>
  </xdr:twoCellAnchor>
  <xdr:twoCellAnchor editAs="oneCell">
    <xdr:from>
      <xdr:col>1</xdr:col>
      <xdr:colOff>139065</xdr:colOff>
      <xdr:row>18</xdr:row>
      <xdr:rowOff>140970</xdr:rowOff>
    </xdr:from>
    <xdr:to>
      <xdr:col>1</xdr:col>
      <xdr:colOff>1252220</xdr:colOff>
      <xdr:row>18</xdr:row>
      <xdr:rowOff>704850</xdr:rowOff>
    </xdr:to>
    <xdr:pic>
      <xdr:nvPicPr>
        <xdr:cNvPr id="20" name="图片 19"/>
        <xdr:cNvPicPr>
          <a:picLocks noChangeAspect="1"/>
        </xdr:cNvPicPr>
      </xdr:nvPicPr>
      <xdr:blipFill>
        <a:blip r:embed="rId17"/>
        <a:stretch>
          <a:fillRect/>
        </a:stretch>
      </xdr:blipFill>
      <xdr:spPr>
        <a:xfrm>
          <a:off x="538480" y="18289270"/>
          <a:ext cx="1113155" cy="56388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138430</xdr:colOff>
      <xdr:row>2</xdr:row>
      <xdr:rowOff>180340</xdr:rowOff>
    </xdr:from>
    <xdr:to>
      <xdr:col>1</xdr:col>
      <xdr:colOff>1430655</xdr:colOff>
      <xdr:row>3</xdr:row>
      <xdr:rowOff>505460</xdr:rowOff>
    </xdr:to>
    <xdr:pic>
      <xdr:nvPicPr>
        <xdr:cNvPr id="3" name="图片 2"/>
        <xdr:cNvPicPr>
          <a:picLocks noChangeAspect="1"/>
        </xdr:cNvPicPr>
      </xdr:nvPicPr>
      <xdr:blipFill>
        <a:blip r:embed="rId1"/>
        <a:stretch>
          <a:fillRect/>
        </a:stretch>
      </xdr:blipFill>
      <xdr:spPr>
        <a:xfrm>
          <a:off x="537845" y="891540"/>
          <a:ext cx="1292225" cy="922020"/>
        </a:xfrm>
        <a:prstGeom prst="rect">
          <a:avLst/>
        </a:prstGeom>
        <a:noFill/>
        <a:ln w="9525">
          <a:noFill/>
        </a:ln>
      </xdr:spPr>
    </xdr:pic>
    <xdr:clientData/>
  </xdr:twoCellAnchor>
  <xdr:twoCellAnchor>
    <xdr:from>
      <xdr:col>1</xdr:col>
      <xdr:colOff>167640</xdr:colOff>
      <xdr:row>4</xdr:row>
      <xdr:rowOff>185420</xdr:rowOff>
    </xdr:from>
    <xdr:to>
      <xdr:col>1</xdr:col>
      <xdr:colOff>1424940</xdr:colOff>
      <xdr:row>4</xdr:row>
      <xdr:rowOff>1111885</xdr:rowOff>
    </xdr:to>
    <xdr:pic>
      <xdr:nvPicPr>
        <xdr:cNvPr id="4" name="图片 3" descr="屏幕剪辑"/>
        <xdr:cNvPicPr>
          <a:picLocks noChangeAspect="1"/>
        </xdr:cNvPicPr>
      </xdr:nvPicPr>
      <xdr:blipFill>
        <a:blip r:embed="rId2" cstate="print"/>
        <a:stretch>
          <a:fillRect/>
        </a:stretch>
      </xdr:blipFill>
      <xdr:spPr>
        <a:xfrm>
          <a:off x="567055" y="2319020"/>
          <a:ext cx="1257300" cy="926465"/>
        </a:xfrm>
        <a:prstGeom prst="rect">
          <a:avLst/>
        </a:prstGeom>
      </xdr:spPr>
    </xdr:pic>
    <xdr:clientData/>
  </xdr:twoCellAnchor>
  <xdr:twoCellAnchor editAs="oneCell">
    <xdr:from>
      <xdr:col>1</xdr:col>
      <xdr:colOff>149860</xdr:colOff>
      <xdr:row>6</xdr:row>
      <xdr:rowOff>123190</xdr:rowOff>
    </xdr:from>
    <xdr:to>
      <xdr:col>1</xdr:col>
      <xdr:colOff>1394460</xdr:colOff>
      <xdr:row>6</xdr:row>
      <xdr:rowOff>937895</xdr:rowOff>
    </xdr:to>
    <xdr:pic>
      <xdr:nvPicPr>
        <xdr:cNvPr id="5" name="图片 4"/>
        <xdr:cNvPicPr>
          <a:picLocks noChangeAspect="1"/>
        </xdr:cNvPicPr>
      </xdr:nvPicPr>
      <xdr:blipFill>
        <a:blip r:embed="rId3"/>
        <a:stretch>
          <a:fillRect/>
        </a:stretch>
      </xdr:blipFill>
      <xdr:spPr>
        <a:xfrm>
          <a:off x="549275" y="3577590"/>
          <a:ext cx="1244600" cy="814705"/>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225425</xdr:colOff>
      <xdr:row>2</xdr:row>
      <xdr:rowOff>79375</xdr:rowOff>
    </xdr:from>
    <xdr:to>
      <xdr:col>1</xdr:col>
      <xdr:colOff>1192530</xdr:colOff>
      <xdr:row>2</xdr:row>
      <xdr:rowOff>845820</xdr:rowOff>
    </xdr:to>
    <xdr:pic>
      <xdr:nvPicPr>
        <xdr:cNvPr id="3" name="图片 2" descr="O1CN01xHu47p1Ug7F8nUqos_!!2214095112546"/>
        <xdr:cNvPicPr>
          <a:picLocks noChangeAspect="1"/>
        </xdr:cNvPicPr>
      </xdr:nvPicPr>
      <xdr:blipFill>
        <a:blip r:embed="rId1"/>
        <a:srcRect t="51405"/>
        <a:stretch>
          <a:fillRect/>
        </a:stretch>
      </xdr:blipFill>
      <xdr:spPr>
        <a:xfrm>
          <a:off x="624840" y="790575"/>
          <a:ext cx="967105" cy="766445"/>
        </a:xfrm>
        <a:prstGeom prst="rect">
          <a:avLst/>
        </a:prstGeom>
      </xdr:spPr>
    </xdr:pic>
    <xdr:clientData/>
  </xdr:twoCellAnchor>
  <xdr:twoCellAnchor editAs="oneCell">
    <xdr:from>
      <xdr:col>1</xdr:col>
      <xdr:colOff>81280</xdr:colOff>
      <xdr:row>9</xdr:row>
      <xdr:rowOff>207010</xdr:rowOff>
    </xdr:from>
    <xdr:to>
      <xdr:col>1</xdr:col>
      <xdr:colOff>1286510</xdr:colOff>
      <xdr:row>9</xdr:row>
      <xdr:rowOff>822960</xdr:rowOff>
    </xdr:to>
    <xdr:pic>
      <xdr:nvPicPr>
        <xdr:cNvPr id="4" name="图片 3"/>
        <xdr:cNvPicPr>
          <a:picLocks noChangeAspect="1"/>
        </xdr:cNvPicPr>
      </xdr:nvPicPr>
      <xdr:blipFill>
        <a:blip r:embed="rId2"/>
        <a:stretch>
          <a:fillRect/>
        </a:stretch>
      </xdr:blipFill>
      <xdr:spPr>
        <a:xfrm>
          <a:off x="480695" y="7280910"/>
          <a:ext cx="1205230" cy="615950"/>
        </a:xfrm>
        <a:prstGeom prst="rect">
          <a:avLst/>
        </a:prstGeom>
        <a:noFill/>
        <a:ln w="9525">
          <a:noFill/>
        </a:ln>
      </xdr:spPr>
    </xdr:pic>
    <xdr:clientData/>
  </xdr:twoCellAnchor>
  <xdr:twoCellAnchor editAs="oneCell">
    <xdr:from>
      <xdr:col>1</xdr:col>
      <xdr:colOff>80645</xdr:colOff>
      <xdr:row>10</xdr:row>
      <xdr:rowOff>67945</xdr:rowOff>
    </xdr:from>
    <xdr:to>
      <xdr:col>1</xdr:col>
      <xdr:colOff>1308735</xdr:colOff>
      <xdr:row>10</xdr:row>
      <xdr:rowOff>899160</xdr:rowOff>
    </xdr:to>
    <xdr:pic>
      <xdr:nvPicPr>
        <xdr:cNvPr id="5" name="图片 4"/>
        <xdr:cNvPicPr>
          <a:picLocks noChangeAspect="1"/>
        </xdr:cNvPicPr>
      </xdr:nvPicPr>
      <xdr:blipFill>
        <a:blip r:embed="rId3"/>
        <a:stretch>
          <a:fillRect/>
        </a:stretch>
      </xdr:blipFill>
      <xdr:spPr>
        <a:xfrm>
          <a:off x="480060" y="8107045"/>
          <a:ext cx="1228090" cy="831215"/>
        </a:xfrm>
        <a:prstGeom prst="rect">
          <a:avLst/>
        </a:prstGeom>
        <a:noFill/>
        <a:ln w="9525">
          <a:noFill/>
        </a:ln>
      </xdr:spPr>
    </xdr:pic>
    <xdr:clientData/>
  </xdr:twoCellAnchor>
  <xdr:twoCellAnchor editAs="oneCell">
    <xdr:from>
      <xdr:col>1</xdr:col>
      <xdr:colOff>48895</xdr:colOff>
      <xdr:row>12</xdr:row>
      <xdr:rowOff>363855</xdr:rowOff>
    </xdr:from>
    <xdr:to>
      <xdr:col>1</xdr:col>
      <xdr:colOff>1286510</xdr:colOff>
      <xdr:row>12</xdr:row>
      <xdr:rowOff>1071245</xdr:rowOff>
    </xdr:to>
    <xdr:pic>
      <xdr:nvPicPr>
        <xdr:cNvPr id="6" name="图片 5" descr="df622304a6f8db87d1bb4f4e65c1431"/>
        <xdr:cNvPicPr>
          <a:picLocks noChangeAspect="1"/>
        </xdr:cNvPicPr>
      </xdr:nvPicPr>
      <xdr:blipFill>
        <a:blip r:embed="rId4"/>
        <a:srcRect l="15601" t="29900" r="16340" b="51294"/>
        <a:stretch>
          <a:fillRect/>
        </a:stretch>
      </xdr:blipFill>
      <xdr:spPr>
        <a:xfrm>
          <a:off x="448310" y="10307955"/>
          <a:ext cx="1237615" cy="707390"/>
        </a:xfrm>
        <a:prstGeom prst="rect">
          <a:avLst/>
        </a:prstGeom>
      </xdr:spPr>
    </xdr:pic>
    <xdr:clientData/>
  </xdr:twoCellAnchor>
  <xdr:twoCellAnchor editAs="oneCell">
    <xdr:from>
      <xdr:col>1</xdr:col>
      <xdr:colOff>80645</xdr:colOff>
      <xdr:row>14</xdr:row>
      <xdr:rowOff>143510</xdr:rowOff>
    </xdr:from>
    <xdr:to>
      <xdr:col>1</xdr:col>
      <xdr:colOff>1315085</xdr:colOff>
      <xdr:row>14</xdr:row>
      <xdr:rowOff>790575</xdr:rowOff>
    </xdr:to>
    <xdr:pic>
      <xdr:nvPicPr>
        <xdr:cNvPr id="7" name="图片 6"/>
        <xdr:cNvPicPr>
          <a:picLocks noChangeAspect="1"/>
        </xdr:cNvPicPr>
      </xdr:nvPicPr>
      <xdr:blipFill>
        <a:blip r:embed="rId5"/>
        <a:stretch>
          <a:fillRect/>
        </a:stretch>
      </xdr:blipFill>
      <xdr:spPr>
        <a:xfrm>
          <a:off x="480060" y="12627610"/>
          <a:ext cx="1234440" cy="647065"/>
        </a:xfrm>
        <a:prstGeom prst="rect">
          <a:avLst/>
        </a:prstGeom>
        <a:noFill/>
        <a:ln w="9525">
          <a:noFill/>
        </a:ln>
      </xdr:spPr>
    </xdr:pic>
    <xdr:clientData/>
  </xdr:twoCellAnchor>
  <xdr:twoCellAnchor editAs="oneCell">
    <xdr:from>
      <xdr:col>1</xdr:col>
      <xdr:colOff>276860</xdr:colOff>
      <xdr:row>15</xdr:row>
      <xdr:rowOff>7620</xdr:rowOff>
    </xdr:from>
    <xdr:to>
      <xdr:col>1</xdr:col>
      <xdr:colOff>1090295</xdr:colOff>
      <xdr:row>15</xdr:row>
      <xdr:rowOff>676910</xdr:rowOff>
    </xdr:to>
    <xdr:pic>
      <xdr:nvPicPr>
        <xdr:cNvPr id="8" name="图片 7" descr="屏幕剪辑"/>
        <xdr:cNvPicPr>
          <a:picLocks noChangeAspect="1"/>
        </xdr:cNvPicPr>
      </xdr:nvPicPr>
      <xdr:blipFill>
        <a:blip r:embed="rId6" cstate="print"/>
        <a:stretch>
          <a:fillRect/>
        </a:stretch>
      </xdr:blipFill>
      <xdr:spPr>
        <a:xfrm>
          <a:off x="676275" y="13304520"/>
          <a:ext cx="813435" cy="669290"/>
        </a:xfrm>
        <a:prstGeom prst="rect">
          <a:avLst/>
        </a:prstGeom>
      </xdr:spPr>
    </xdr:pic>
    <xdr:clientData/>
  </xdr:twoCellAnchor>
  <xdr:twoCellAnchor editAs="oneCell">
    <xdr:from>
      <xdr:col>1</xdr:col>
      <xdr:colOff>167005</xdr:colOff>
      <xdr:row>16</xdr:row>
      <xdr:rowOff>64135</xdr:rowOff>
    </xdr:from>
    <xdr:to>
      <xdr:col>1</xdr:col>
      <xdr:colOff>1195070</xdr:colOff>
      <xdr:row>16</xdr:row>
      <xdr:rowOff>733425</xdr:rowOff>
    </xdr:to>
    <xdr:pic>
      <xdr:nvPicPr>
        <xdr:cNvPr id="9" name="图片 8"/>
        <xdr:cNvPicPr>
          <a:picLocks noChangeAspect="1"/>
        </xdr:cNvPicPr>
      </xdr:nvPicPr>
      <xdr:blipFill>
        <a:blip r:embed="rId7"/>
        <a:stretch>
          <a:fillRect/>
        </a:stretch>
      </xdr:blipFill>
      <xdr:spPr>
        <a:xfrm>
          <a:off x="566420" y="14123035"/>
          <a:ext cx="1028065" cy="669290"/>
        </a:xfrm>
        <a:prstGeom prst="rect">
          <a:avLst/>
        </a:prstGeom>
        <a:noFill/>
        <a:ln w="9525">
          <a:noFill/>
        </a:ln>
      </xdr:spPr>
    </xdr:pic>
    <xdr:clientData/>
  </xdr:twoCellAnchor>
  <xdr:twoCellAnchor editAs="oneCell">
    <xdr:from>
      <xdr:col>1</xdr:col>
      <xdr:colOff>234950</xdr:colOff>
      <xdr:row>17</xdr:row>
      <xdr:rowOff>198755</xdr:rowOff>
    </xdr:from>
    <xdr:to>
      <xdr:col>1</xdr:col>
      <xdr:colOff>998855</xdr:colOff>
      <xdr:row>17</xdr:row>
      <xdr:rowOff>1068070</xdr:rowOff>
    </xdr:to>
    <xdr:pic>
      <xdr:nvPicPr>
        <xdr:cNvPr id="10" name="图片 9" descr="屏幕剪辑"/>
        <xdr:cNvPicPr>
          <a:picLocks noChangeAspect="1"/>
        </xdr:cNvPicPr>
      </xdr:nvPicPr>
      <xdr:blipFill>
        <a:blip r:embed="rId8" cstate="print"/>
        <a:stretch>
          <a:fillRect/>
        </a:stretch>
      </xdr:blipFill>
      <xdr:spPr>
        <a:xfrm>
          <a:off x="634365" y="15070455"/>
          <a:ext cx="763905" cy="869315"/>
        </a:xfrm>
        <a:prstGeom prst="rect">
          <a:avLst/>
        </a:prstGeom>
      </xdr:spPr>
    </xdr:pic>
    <xdr:clientData/>
  </xdr:twoCellAnchor>
  <xdr:twoCellAnchor editAs="oneCell">
    <xdr:from>
      <xdr:col>1</xdr:col>
      <xdr:colOff>139700</xdr:colOff>
      <xdr:row>18</xdr:row>
      <xdr:rowOff>97790</xdr:rowOff>
    </xdr:from>
    <xdr:to>
      <xdr:col>1</xdr:col>
      <xdr:colOff>1217930</xdr:colOff>
      <xdr:row>18</xdr:row>
      <xdr:rowOff>923925</xdr:rowOff>
    </xdr:to>
    <xdr:pic>
      <xdr:nvPicPr>
        <xdr:cNvPr id="11" name="图片 10" descr="屏幕剪辑"/>
        <xdr:cNvPicPr>
          <a:picLocks noChangeAspect="1"/>
        </xdr:cNvPicPr>
      </xdr:nvPicPr>
      <xdr:blipFill>
        <a:blip r:embed="rId9" cstate="print"/>
        <a:stretch>
          <a:fillRect/>
        </a:stretch>
      </xdr:blipFill>
      <xdr:spPr>
        <a:xfrm>
          <a:off x="539115" y="16087090"/>
          <a:ext cx="1078230" cy="826135"/>
        </a:xfrm>
        <a:prstGeom prst="rect">
          <a:avLst/>
        </a:prstGeom>
      </xdr:spPr>
    </xdr:pic>
    <xdr:clientData/>
  </xdr:twoCellAnchor>
  <xdr:twoCellAnchor editAs="oneCell">
    <xdr:from>
      <xdr:col>1</xdr:col>
      <xdr:colOff>323215</xdr:colOff>
      <xdr:row>19</xdr:row>
      <xdr:rowOff>95885</xdr:rowOff>
    </xdr:from>
    <xdr:to>
      <xdr:col>1</xdr:col>
      <xdr:colOff>1081405</xdr:colOff>
      <xdr:row>19</xdr:row>
      <xdr:rowOff>955675</xdr:rowOff>
    </xdr:to>
    <xdr:pic>
      <xdr:nvPicPr>
        <xdr:cNvPr id="12" name="图片 11"/>
        <xdr:cNvPicPr>
          <a:picLocks noChangeAspect="1"/>
        </xdr:cNvPicPr>
      </xdr:nvPicPr>
      <xdr:blipFill>
        <a:blip r:embed="rId10"/>
        <a:srcRect b="12751"/>
        <a:stretch>
          <a:fillRect/>
        </a:stretch>
      </xdr:blipFill>
      <xdr:spPr>
        <a:xfrm>
          <a:off x="722630" y="17177385"/>
          <a:ext cx="758190" cy="859790"/>
        </a:xfrm>
        <a:prstGeom prst="rect">
          <a:avLst/>
        </a:prstGeom>
        <a:noFill/>
        <a:ln w="9525">
          <a:noFill/>
        </a:ln>
      </xdr:spPr>
    </xdr:pic>
    <xdr:clientData/>
  </xdr:twoCellAnchor>
  <xdr:twoCellAnchor editAs="oneCell">
    <xdr:from>
      <xdr:col>1</xdr:col>
      <xdr:colOff>136525</xdr:colOff>
      <xdr:row>20</xdr:row>
      <xdr:rowOff>224155</xdr:rowOff>
    </xdr:from>
    <xdr:to>
      <xdr:col>1</xdr:col>
      <xdr:colOff>1143635</xdr:colOff>
      <xdr:row>20</xdr:row>
      <xdr:rowOff>1051560</xdr:rowOff>
    </xdr:to>
    <xdr:pic>
      <xdr:nvPicPr>
        <xdr:cNvPr id="13" name="图片 12"/>
        <xdr:cNvPicPr>
          <a:picLocks noChangeAspect="1"/>
        </xdr:cNvPicPr>
      </xdr:nvPicPr>
      <xdr:blipFill>
        <a:blip r:embed="rId11" cstate="print">
          <a:extLst>
            <a:ext uri="{BEBA8EAE-BF5A-486C-A8C5-ECC9F3942E4B}">
              <a14:imgProps xmlns:a14="http://schemas.microsoft.com/office/drawing/2010/main">
                <a14:imgLayer r:embed="rId12">
                  <a14:imgEffect>
                    <a14:saturation sat="66000"/>
                  </a14:imgEffect>
                </a14:imgLayer>
              </a14:imgProps>
            </a:ext>
          </a:extLst>
        </a:blip>
        <a:srcRect l="9873" t="23344" r="11647" b="21241"/>
        <a:stretch>
          <a:fillRect/>
        </a:stretch>
      </xdr:blipFill>
      <xdr:spPr>
        <a:xfrm>
          <a:off x="535940" y="18372455"/>
          <a:ext cx="1007110" cy="827405"/>
        </a:xfrm>
        <a:prstGeom prst="roundRect">
          <a:avLst>
            <a:gd name="adj" fmla="val 3676"/>
          </a:avLst>
        </a:prstGeom>
        <a:solidFill>
          <a:srgbClr val="FFFFFF">
            <a:shade val="85000"/>
          </a:srgbClr>
        </a:solidFill>
        <a:ln>
          <a:noFill/>
        </a:ln>
        <a:effectLst>
          <a:reflection blurRad="12700" stA="0" endPos="28000" dist="5000" dir="5400000" sy="-100000" algn="bl" rotWithShape="0"/>
        </a:effectLst>
      </xdr:spPr>
    </xdr:pic>
    <xdr:clientData/>
  </xdr:twoCellAnchor>
  <xdr:twoCellAnchor editAs="oneCell">
    <xdr:from>
      <xdr:col>1</xdr:col>
      <xdr:colOff>82550</xdr:colOff>
      <xdr:row>21</xdr:row>
      <xdr:rowOff>147955</xdr:rowOff>
    </xdr:from>
    <xdr:to>
      <xdr:col>1</xdr:col>
      <xdr:colOff>1315720</xdr:colOff>
      <xdr:row>21</xdr:row>
      <xdr:rowOff>1101090</xdr:rowOff>
    </xdr:to>
    <xdr:pic>
      <xdr:nvPicPr>
        <xdr:cNvPr id="14" name="图片 13" descr="屏幕剪辑"/>
        <xdr:cNvPicPr>
          <a:picLocks noChangeAspect="1"/>
        </xdr:cNvPicPr>
      </xdr:nvPicPr>
      <xdr:blipFill>
        <a:blip r:embed="rId13" cstate="print"/>
        <a:stretch>
          <a:fillRect/>
        </a:stretch>
      </xdr:blipFill>
      <xdr:spPr>
        <a:xfrm>
          <a:off x="481965" y="19388455"/>
          <a:ext cx="1233170" cy="953135"/>
        </a:xfrm>
        <a:prstGeom prst="rect">
          <a:avLst/>
        </a:prstGeom>
      </xdr:spPr>
    </xdr:pic>
    <xdr:clientData/>
  </xdr:twoCellAnchor>
  <xdr:twoCellAnchor editAs="oneCell">
    <xdr:from>
      <xdr:col>1</xdr:col>
      <xdr:colOff>201930</xdr:colOff>
      <xdr:row>13</xdr:row>
      <xdr:rowOff>102235</xdr:rowOff>
    </xdr:from>
    <xdr:to>
      <xdr:col>1</xdr:col>
      <xdr:colOff>1146175</xdr:colOff>
      <xdr:row>13</xdr:row>
      <xdr:rowOff>1130300</xdr:rowOff>
    </xdr:to>
    <xdr:pic>
      <xdr:nvPicPr>
        <xdr:cNvPr id="15" name="图片 14" descr="屏幕剪辑"/>
        <xdr:cNvPicPr>
          <a:picLocks noChangeAspect="1"/>
        </xdr:cNvPicPr>
      </xdr:nvPicPr>
      <xdr:blipFill>
        <a:blip r:embed="rId14">
          <a:extLst>
            <a:ext uri="{28A0092B-C50C-407E-A947-70E740481C1C}">
              <a14:useLocalDpi xmlns:a14="http://schemas.microsoft.com/office/drawing/2010/main" val="0"/>
            </a:ext>
          </a:extLst>
        </a:blip>
        <a:stretch>
          <a:fillRect/>
        </a:stretch>
      </xdr:blipFill>
      <xdr:spPr>
        <a:xfrm>
          <a:off x="601345" y="11316335"/>
          <a:ext cx="944245" cy="1028065"/>
        </a:xfrm>
        <a:prstGeom prst="rect">
          <a:avLst/>
        </a:prstGeom>
      </xdr:spPr>
    </xdr:pic>
    <xdr:clientData/>
  </xdr:twoCellAnchor>
  <xdr:twoCellAnchor editAs="oneCell">
    <xdr:from>
      <xdr:col>1</xdr:col>
      <xdr:colOff>98425</xdr:colOff>
      <xdr:row>11</xdr:row>
      <xdr:rowOff>154940</xdr:rowOff>
    </xdr:from>
    <xdr:to>
      <xdr:col>1</xdr:col>
      <xdr:colOff>1306830</xdr:colOff>
      <xdr:row>11</xdr:row>
      <xdr:rowOff>944880</xdr:rowOff>
    </xdr:to>
    <xdr:pic>
      <xdr:nvPicPr>
        <xdr:cNvPr id="16" name="图片 15" descr="屏幕剪辑"/>
        <xdr:cNvPicPr>
          <a:picLocks noChangeAspect="1"/>
        </xdr:cNvPicPr>
      </xdr:nvPicPr>
      <xdr:blipFill>
        <a:blip r:embed="rId15" cstate="print">
          <a:extLst>
            <a:ext uri="{BEBA8EAE-BF5A-486C-A8C5-ECC9F3942E4B}">
              <a14:imgProps xmlns:a14="http://schemas.microsoft.com/office/drawing/2010/main">
                <a14:imgLayer r:embed="rId16">
                  <a14:imgEffect>
                    <a14:saturation sat="66000"/>
                  </a14:imgEffect>
                </a14:imgLayer>
              </a14:imgProps>
            </a:ext>
            <a:ext uri="{28A0092B-C50C-407E-A947-70E740481C1C}">
              <a14:useLocalDpi xmlns:a14="http://schemas.microsoft.com/office/drawing/2010/main" val="0"/>
            </a:ext>
          </a:extLst>
        </a:blip>
        <a:stretch>
          <a:fillRect/>
        </a:stretch>
      </xdr:blipFill>
      <xdr:spPr>
        <a:xfrm>
          <a:off x="497840" y="9146540"/>
          <a:ext cx="1208405" cy="789940"/>
        </a:xfrm>
        <a:prstGeom prst="rect">
          <a:avLst/>
        </a:prstGeom>
      </xdr:spPr>
    </xdr:pic>
    <xdr:clientData/>
  </xdr:twoCellAnchor>
  <xdr:twoCellAnchor editAs="oneCell">
    <xdr:from>
      <xdr:col>1</xdr:col>
      <xdr:colOff>142240</xdr:colOff>
      <xdr:row>25</xdr:row>
      <xdr:rowOff>94615</xdr:rowOff>
    </xdr:from>
    <xdr:to>
      <xdr:col>1</xdr:col>
      <xdr:colOff>1346200</xdr:colOff>
      <xdr:row>25</xdr:row>
      <xdr:rowOff>981075</xdr:rowOff>
    </xdr:to>
    <xdr:pic>
      <xdr:nvPicPr>
        <xdr:cNvPr id="17" name="图片 16"/>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541655" y="23500715"/>
          <a:ext cx="1203960" cy="886460"/>
        </a:xfrm>
        <a:prstGeom prst="rect">
          <a:avLst/>
        </a:prstGeom>
      </xdr:spPr>
    </xdr:pic>
    <xdr:clientData/>
  </xdr:twoCellAnchor>
  <xdr:twoCellAnchor editAs="oneCell">
    <xdr:from>
      <xdr:col>1</xdr:col>
      <xdr:colOff>109855</xdr:colOff>
      <xdr:row>26</xdr:row>
      <xdr:rowOff>459105</xdr:rowOff>
    </xdr:from>
    <xdr:to>
      <xdr:col>1</xdr:col>
      <xdr:colOff>1320800</xdr:colOff>
      <xdr:row>27</xdr:row>
      <xdr:rowOff>742950</xdr:rowOff>
    </xdr:to>
    <xdr:pic>
      <xdr:nvPicPr>
        <xdr:cNvPr id="19" name="图片 18" descr="屏幕剪辑"/>
        <xdr:cNvPicPr>
          <a:picLocks noChangeAspect="1"/>
        </xdr:cNvPicPr>
      </xdr:nvPicPr>
      <xdr:blipFill>
        <a:blip r:embed="rId18" cstate="print">
          <a:extLst>
            <a:ext uri="{28A0092B-C50C-407E-A947-70E740481C1C}">
              <a14:useLocalDpi xmlns:a14="http://schemas.microsoft.com/office/drawing/2010/main" val="0"/>
            </a:ext>
          </a:extLst>
        </a:blip>
        <a:stretch>
          <a:fillRect/>
        </a:stretch>
      </xdr:blipFill>
      <xdr:spPr>
        <a:xfrm>
          <a:off x="509270" y="24957405"/>
          <a:ext cx="1210945" cy="1249045"/>
        </a:xfrm>
        <a:prstGeom prst="rect">
          <a:avLst/>
        </a:prstGeom>
      </xdr:spPr>
    </xdr:pic>
    <xdr:clientData/>
  </xdr:twoCellAnchor>
  <xdr:twoCellAnchor editAs="oneCell">
    <xdr:from>
      <xdr:col>1</xdr:col>
      <xdr:colOff>207010</xdr:colOff>
      <xdr:row>3</xdr:row>
      <xdr:rowOff>202565</xdr:rowOff>
    </xdr:from>
    <xdr:to>
      <xdr:col>1</xdr:col>
      <xdr:colOff>1163955</xdr:colOff>
      <xdr:row>3</xdr:row>
      <xdr:rowOff>695325</xdr:rowOff>
    </xdr:to>
    <xdr:pic>
      <xdr:nvPicPr>
        <xdr:cNvPr id="21" name="图片 20" descr="屏幕剪辑"/>
        <xdr:cNvPicPr>
          <a:picLocks noChangeAspect="1"/>
        </xdr:cNvPicPr>
      </xdr:nvPicPr>
      <xdr:blipFill>
        <a:blip r:embed="rId19">
          <a:extLst>
            <a:ext uri="{28A0092B-C50C-407E-A947-70E740481C1C}">
              <a14:useLocalDpi xmlns:a14="http://schemas.microsoft.com/office/drawing/2010/main" val="0"/>
            </a:ext>
          </a:extLst>
        </a:blip>
        <a:stretch>
          <a:fillRect/>
        </a:stretch>
      </xdr:blipFill>
      <xdr:spPr>
        <a:xfrm>
          <a:off x="606425" y="1904365"/>
          <a:ext cx="956945" cy="492760"/>
        </a:xfrm>
        <a:prstGeom prst="rect">
          <a:avLst/>
        </a:prstGeom>
      </xdr:spPr>
    </xdr:pic>
    <xdr:clientData/>
  </xdr:twoCellAnchor>
  <xdr:twoCellAnchor>
    <xdr:from>
      <xdr:col>1</xdr:col>
      <xdr:colOff>253365</xdr:colOff>
      <xdr:row>4</xdr:row>
      <xdr:rowOff>133350</xdr:rowOff>
    </xdr:from>
    <xdr:to>
      <xdr:col>1</xdr:col>
      <xdr:colOff>1106170</xdr:colOff>
      <xdr:row>4</xdr:row>
      <xdr:rowOff>916940</xdr:rowOff>
    </xdr:to>
    <xdr:pic>
      <xdr:nvPicPr>
        <xdr:cNvPr id="22" name="图片 5"/>
        <xdr:cNvPicPr>
          <a:picLocks noChangeAspect="1" noChangeArrowheads="1"/>
        </xdr:cNvPicPr>
      </xdr:nvPicPr>
      <xdr:blipFill>
        <a:blip r:embed="rId20" cstate="print">
          <a:extLst>
            <a:ext uri="{28A0092B-C50C-407E-A947-70E740481C1C}">
              <a14:useLocalDpi xmlns:a14="http://schemas.microsoft.com/office/drawing/2010/main" val="0"/>
            </a:ext>
          </a:extLst>
        </a:blip>
        <a:srcRect l="14228" t="6416" r="14634"/>
        <a:stretch>
          <a:fillRect/>
        </a:stretch>
      </xdr:blipFill>
      <xdr:spPr>
        <a:xfrm>
          <a:off x="652780" y="2635250"/>
          <a:ext cx="852805" cy="783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144780</xdr:colOff>
      <xdr:row>24</xdr:row>
      <xdr:rowOff>374650</xdr:rowOff>
    </xdr:from>
    <xdr:to>
      <xdr:col>1</xdr:col>
      <xdr:colOff>1255395</xdr:colOff>
      <xdr:row>24</xdr:row>
      <xdr:rowOff>979805</xdr:rowOff>
    </xdr:to>
    <xdr:pic>
      <xdr:nvPicPr>
        <xdr:cNvPr id="23" name="图片 133"/>
        <xdr:cNvPicPr>
          <a:picLocks noChangeAspect="1"/>
        </xdr:cNvPicPr>
      </xdr:nvPicPr>
      <xdr:blipFill>
        <a:blip r:embed="rId21"/>
        <a:stretch>
          <a:fillRect/>
        </a:stretch>
      </xdr:blipFill>
      <xdr:spPr>
        <a:xfrm>
          <a:off x="544195" y="22574250"/>
          <a:ext cx="1110615" cy="605155"/>
        </a:xfrm>
        <a:prstGeom prst="rect">
          <a:avLst/>
        </a:prstGeom>
        <a:noFill/>
        <a:ln w="9525">
          <a:noFill/>
        </a:ln>
      </xdr:spPr>
    </xdr:pic>
    <xdr:clientData/>
  </xdr:twoCellAnchor>
  <xdr:twoCellAnchor>
    <xdr:from>
      <xdr:col>1</xdr:col>
      <xdr:colOff>211455</xdr:colOff>
      <xdr:row>5</xdr:row>
      <xdr:rowOff>112395</xdr:rowOff>
    </xdr:from>
    <xdr:to>
      <xdr:col>1</xdr:col>
      <xdr:colOff>1183005</xdr:colOff>
      <xdr:row>5</xdr:row>
      <xdr:rowOff>1010285</xdr:rowOff>
    </xdr:to>
    <xdr:pic>
      <xdr:nvPicPr>
        <xdr:cNvPr id="24" name="图片 23"/>
        <xdr:cNvPicPr>
          <a:picLocks noChangeAspect="1"/>
        </xdr:cNvPicPr>
      </xdr:nvPicPr>
      <xdr:blipFill>
        <a:blip r:embed="rId22" cstate="print">
          <a:extLst>
            <a:ext uri="{28A0092B-C50C-407E-A947-70E740481C1C}">
              <a14:useLocalDpi xmlns:a14="http://schemas.microsoft.com/office/drawing/2010/main" val="0"/>
            </a:ext>
          </a:extLst>
        </a:blip>
        <a:stretch>
          <a:fillRect/>
        </a:stretch>
      </xdr:blipFill>
      <xdr:spPr>
        <a:xfrm>
          <a:off x="610870" y="3642995"/>
          <a:ext cx="971550" cy="897890"/>
        </a:xfrm>
        <a:prstGeom prst="rect">
          <a:avLst/>
        </a:prstGeom>
      </xdr:spPr>
    </xdr:pic>
    <xdr:clientData/>
  </xdr:twoCellAnchor>
  <xdr:twoCellAnchor>
    <xdr:from>
      <xdr:col>1</xdr:col>
      <xdr:colOff>175895</xdr:colOff>
      <xdr:row>22</xdr:row>
      <xdr:rowOff>280670</xdr:rowOff>
    </xdr:from>
    <xdr:to>
      <xdr:col>1</xdr:col>
      <xdr:colOff>1288415</xdr:colOff>
      <xdr:row>22</xdr:row>
      <xdr:rowOff>668020</xdr:rowOff>
    </xdr:to>
    <xdr:pic>
      <xdr:nvPicPr>
        <xdr:cNvPr id="25" name="图片 24"/>
        <xdr:cNvPicPr>
          <a:picLocks noChangeAspect="1"/>
        </xdr:cNvPicPr>
      </xdr:nvPicPr>
      <xdr:blipFill>
        <a:blip r:embed="rId23" cstate="print">
          <a:extLst>
            <a:ext uri="{28A0092B-C50C-407E-A947-70E740481C1C}">
              <a14:useLocalDpi xmlns:a14="http://schemas.microsoft.com/office/drawing/2010/main" val="0"/>
            </a:ext>
          </a:extLst>
        </a:blip>
        <a:stretch>
          <a:fillRect/>
        </a:stretch>
      </xdr:blipFill>
      <xdr:spPr>
        <a:xfrm>
          <a:off x="575310" y="20676870"/>
          <a:ext cx="1112520" cy="387350"/>
        </a:xfrm>
        <a:prstGeom prst="rect">
          <a:avLst/>
        </a:prstGeom>
      </xdr:spPr>
    </xdr:pic>
    <xdr:clientData/>
  </xdr:twoCellAnchor>
  <xdr:twoCellAnchor editAs="oneCell">
    <xdr:from>
      <xdr:col>1</xdr:col>
      <xdr:colOff>147955</xdr:colOff>
      <xdr:row>23</xdr:row>
      <xdr:rowOff>143510</xdr:rowOff>
    </xdr:from>
    <xdr:to>
      <xdr:col>1</xdr:col>
      <xdr:colOff>1285240</xdr:colOff>
      <xdr:row>23</xdr:row>
      <xdr:rowOff>919480</xdr:rowOff>
    </xdr:to>
    <xdr:pic>
      <xdr:nvPicPr>
        <xdr:cNvPr id="27" name="图片 26" descr="屏幕剪辑"/>
        <xdr:cNvPicPr>
          <a:picLocks noChangeAspect="1"/>
        </xdr:cNvPicPr>
      </xdr:nvPicPr>
      <xdr:blipFill>
        <a:blip r:embed="rId24" cstate="print">
          <a:extLst>
            <a:ext uri="{28A0092B-C50C-407E-A947-70E740481C1C}">
              <a14:useLocalDpi xmlns:a14="http://schemas.microsoft.com/office/drawing/2010/main" val="0"/>
            </a:ext>
          </a:extLst>
        </a:blip>
        <a:stretch>
          <a:fillRect/>
        </a:stretch>
      </xdr:blipFill>
      <xdr:spPr>
        <a:xfrm>
          <a:off x="547370" y="21339810"/>
          <a:ext cx="1137285" cy="775970"/>
        </a:xfrm>
        <a:prstGeom prst="rect">
          <a:avLst/>
        </a:prstGeom>
      </xdr:spPr>
    </xdr:pic>
    <xdr:clientData/>
  </xdr:twoCellAnchor>
  <xdr:twoCellAnchor editAs="oneCell">
    <xdr:from>
      <xdr:col>1</xdr:col>
      <xdr:colOff>46355</xdr:colOff>
      <xdr:row>28</xdr:row>
      <xdr:rowOff>358140</xdr:rowOff>
    </xdr:from>
    <xdr:to>
      <xdr:col>1</xdr:col>
      <xdr:colOff>1283335</xdr:colOff>
      <xdr:row>28</xdr:row>
      <xdr:rowOff>1068705</xdr:rowOff>
    </xdr:to>
    <xdr:pic>
      <xdr:nvPicPr>
        <xdr:cNvPr id="28" name="图片 7"/>
        <xdr:cNvPicPr>
          <a:picLocks noChangeAspect="1"/>
        </xdr:cNvPicPr>
      </xdr:nvPicPr>
      <xdr:blipFill>
        <a:blip r:embed="rId25"/>
        <a:stretch>
          <a:fillRect/>
        </a:stretch>
      </xdr:blipFill>
      <xdr:spPr>
        <a:xfrm>
          <a:off x="445770" y="26863040"/>
          <a:ext cx="1236980" cy="710565"/>
        </a:xfrm>
        <a:prstGeom prst="rect">
          <a:avLst/>
        </a:prstGeom>
        <a:noFill/>
        <a:ln w="9525">
          <a:noFill/>
        </a:ln>
      </xdr:spPr>
    </xdr:pic>
    <xdr:clientData/>
  </xdr:twoCellAnchor>
  <xdr:twoCellAnchor editAs="oneCell">
    <xdr:from>
      <xdr:col>1</xdr:col>
      <xdr:colOff>155575</xdr:colOff>
      <xdr:row>6</xdr:row>
      <xdr:rowOff>125730</xdr:rowOff>
    </xdr:from>
    <xdr:to>
      <xdr:col>1</xdr:col>
      <xdr:colOff>1313180</xdr:colOff>
      <xdr:row>6</xdr:row>
      <xdr:rowOff>727710</xdr:rowOff>
    </xdr:to>
    <xdr:pic>
      <xdr:nvPicPr>
        <xdr:cNvPr id="29" name="图片 19"/>
        <xdr:cNvPicPr>
          <a:picLocks noChangeAspect="1"/>
        </xdr:cNvPicPr>
      </xdr:nvPicPr>
      <xdr:blipFill>
        <a:blip r:embed="rId26"/>
        <a:stretch>
          <a:fillRect/>
        </a:stretch>
      </xdr:blipFill>
      <xdr:spPr>
        <a:xfrm>
          <a:off x="554990" y="4710430"/>
          <a:ext cx="1157605" cy="601980"/>
        </a:xfrm>
        <a:prstGeom prst="rect">
          <a:avLst/>
        </a:prstGeom>
        <a:noFill/>
        <a:ln w="9525">
          <a:noFill/>
        </a:ln>
      </xdr:spPr>
    </xdr:pic>
    <xdr:clientData/>
  </xdr:twoCellAnchor>
  <xdr:twoCellAnchor editAs="oneCell">
    <xdr:from>
      <xdr:col>1</xdr:col>
      <xdr:colOff>135890</xdr:colOff>
      <xdr:row>7</xdr:row>
      <xdr:rowOff>49530</xdr:rowOff>
    </xdr:from>
    <xdr:to>
      <xdr:col>1</xdr:col>
      <xdr:colOff>1337310</xdr:colOff>
      <xdr:row>7</xdr:row>
      <xdr:rowOff>681355</xdr:rowOff>
    </xdr:to>
    <xdr:pic>
      <xdr:nvPicPr>
        <xdr:cNvPr id="30" name="图片 19"/>
        <xdr:cNvPicPr>
          <a:picLocks noChangeAspect="1"/>
        </xdr:cNvPicPr>
      </xdr:nvPicPr>
      <xdr:blipFill>
        <a:blip r:embed="rId26"/>
        <a:stretch>
          <a:fillRect/>
        </a:stretch>
      </xdr:blipFill>
      <xdr:spPr>
        <a:xfrm>
          <a:off x="535305" y="5485130"/>
          <a:ext cx="1201420" cy="631825"/>
        </a:xfrm>
        <a:prstGeom prst="rect">
          <a:avLst/>
        </a:prstGeom>
        <a:noFill/>
        <a:ln w="9525">
          <a:noFill/>
        </a:ln>
      </xdr:spPr>
    </xdr:pic>
    <xdr:clientData/>
  </xdr:twoCellAnchor>
  <xdr:twoCellAnchor editAs="oneCell">
    <xdr:from>
      <xdr:col>1</xdr:col>
      <xdr:colOff>113665</xdr:colOff>
      <xdr:row>8</xdr:row>
      <xdr:rowOff>114300</xdr:rowOff>
    </xdr:from>
    <xdr:to>
      <xdr:col>1</xdr:col>
      <xdr:colOff>994410</xdr:colOff>
      <xdr:row>8</xdr:row>
      <xdr:rowOff>885190</xdr:rowOff>
    </xdr:to>
    <xdr:pic>
      <xdr:nvPicPr>
        <xdr:cNvPr id="31" name="图片 30"/>
        <xdr:cNvPicPr>
          <a:picLocks noChangeAspect="1"/>
        </xdr:cNvPicPr>
      </xdr:nvPicPr>
      <xdr:blipFill>
        <a:blip r:embed="rId27"/>
        <a:srcRect t="10996" b="13609"/>
        <a:stretch>
          <a:fillRect/>
        </a:stretch>
      </xdr:blipFill>
      <xdr:spPr>
        <a:xfrm>
          <a:off x="513080" y="6261100"/>
          <a:ext cx="880745" cy="770890"/>
        </a:xfrm>
        <a:prstGeom prst="rect">
          <a:avLst/>
        </a:prstGeom>
        <a:noFill/>
        <a:ln w="9525">
          <a:noFill/>
        </a:ln>
      </xdr:spPr>
    </xdr:pic>
    <xdr:clientData/>
  </xdr:twoCellAnchor>
  <xdr:twoCellAnchor editAs="oneCell">
    <xdr:from>
      <xdr:col>1</xdr:col>
      <xdr:colOff>41910</xdr:colOff>
      <xdr:row>32</xdr:row>
      <xdr:rowOff>297180</xdr:rowOff>
    </xdr:from>
    <xdr:to>
      <xdr:col>1</xdr:col>
      <xdr:colOff>1289685</xdr:colOff>
      <xdr:row>32</xdr:row>
      <xdr:rowOff>890905</xdr:rowOff>
    </xdr:to>
    <xdr:pic>
      <xdr:nvPicPr>
        <xdr:cNvPr id="32" name="图片 10"/>
        <xdr:cNvPicPr>
          <a:picLocks noChangeAspect="1"/>
        </xdr:cNvPicPr>
      </xdr:nvPicPr>
      <xdr:blipFill>
        <a:blip r:embed="rId28"/>
        <a:stretch>
          <a:fillRect/>
        </a:stretch>
      </xdr:blipFill>
      <xdr:spPr>
        <a:xfrm>
          <a:off x="441325" y="32466280"/>
          <a:ext cx="1247775" cy="593725"/>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271780</xdr:colOff>
      <xdr:row>2</xdr:row>
      <xdr:rowOff>63500</xdr:rowOff>
    </xdr:from>
    <xdr:to>
      <xdr:col>1</xdr:col>
      <xdr:colOff>1384300</xdr:colOff>
      <xdr:row>2</xdr:row>
      <xdr:rowOff>1481455</xdr:rowOff>
    </xdr:to>
    <xdr:pic>
      <xdr:nvPicPr>
        <xdr:cNvPr id="3" name="图片 1"/>
        <xdr:cNvPicPr>
          <a:picLocks noChangeAspect="1"/>
        </xdr:cNvPicPr>
      </xdr:nvPicPr>
      <xdr:blipFill>
        <a:blip r:embed="rId1"/>
        <a:stretch>
          <a:fillRect/>
        </a:stretch>
      </xdr:blipFill>
      <xdr:spPr>
        <a:xfrm>
          <a:off x="671195" y="774700"/>
          <a:ext cx="1112520" cy="1417955"/>
        </a:xfrm>
        <a:prstGeom prst="rect">
          <a:avLst/>
        </a:prstGeom>
        <a:noFill/>
        <a:ln w="9525">
          <a:noFill/>
        </a:ln>
      </xdr:spPr>
    </xdr:pic>
    <xdr:clientData/>
  </xdr:twoCellAnchor>
  <xdr:twoCellAnchor editAs="oneCell">
    <xdr:from>
      <xdr:col>1</xdr:col>
      <xdr:colOff>298450</xdr:colOff>
      <xdr:row>3</xdr:row>
      <xdr:rowOff>145415</xdr:rowOff>
    </xdr:from>
    <xdr:to>
      <xdr:col>1</xdr:col>
      <xdr:colOff>1331595</xdr:colOff>
      <xdr:row>3</xdr:row>
      <xdr:rowOff>1452880</xdr:rowOff>
    </xdr:to>
    <xdr:pic>
      <xdr:nvPicPr>
        <xdr:cNvPr id="4" name="图片 3"/>
        <xdr:cNvPicPr>
          <a:picLocks noChangeAspect="1"/>
        </xdr:cNvPicPr>
      </xdr:nvPicPr>
      <xdr:blipFill>
        <a:blip r:embed="rId2"/>
        <a:stretch>
          <a:fillRect/>
        </a:stretch>
      </xdr:blipFill>
      <xdr:spPr>
        <a:xfrm>
          <a:off x="697865" y="2456815"/>
          <a:ext cx="1033145" cy="1307465"/>
        </a:xfrm>
        <a:prstGeom prst="rect">
          <a:avLst/>
        </a:prstGeom>
        <a:noFill/>
        <a:ln w="9525">
          <a:noFill/>
        </a:ln>
      </xdr:spPr>
    </xdr:pic>
    <xdr:clientData/>
  </xdr:twoCellAnchor>
  <xdr:twoCellAnchor>
    <xdr:from>
      <xdr:col>1</xdr:col>
      <xdr:colOff>382270</xdr:colOff>
      <xdr:row>4</xdr:row>
      <xdr:rowOff>198755</xdr:rowOff>
    </xdr:from>
    <xdr:to>
      <xdr:col>1</xdr:col>
      <xdr:colOff>1220470</xdr:colOff>
      <xdr:row>4</xdr:row>
      <xdr:rowOff>1180465</xdr:rowOff>
    </xdr:to>
    <xdr:pic>
      <xdr:nvPicPr>
        <xdr:cNvPr id="5" name="图片 4" descr="屏幕剪辑"/>
        <xdr:cNvPicPr>
          <a:picLocks noChangeAspect="1"/>
        </xdr:cNvPicPr>
      </xdr:nvPicPr>
      <xdr:blipFill>
        <a:blip r:embed="rId3" cstate="print">
          <a:extLst>
            <a:ext uri="{BEBA8EAE-BF5A-486C-A8C5-ECC9F3942E4B}">
              <a14:imgProps xmlns:a14="http://schemas.microsoft.com/office/drawing/2010/main">
                <a14:imgLayer r:embed="rId4">
                  <a14:imgEffect>
                    <a14:saturation sat="66000"/>
                  </a14:imgEffect>
                </a14:imgLayer>
              </a14:imgProps>
            </a:ext>
          </a:extLst>
        </a:blip>
        <a:stretch>
          <a:fillRect/>
        </a:stretch>
      </xdr:blipFill>
      <xdr:spPr>
        <a:xfrm flipH="1">
          <a:off x="781685" y="4796155"/>
          <a:ext cx="838200" cy="981710"/>
        </a:xfrm>
        <a:prstGeom prst="rect">
          <a:avLst/>
        </a:prstGeom>
      </xdr:spPr>
    </xdr:pic>
    <xdr:clientData/>
  </xdr:twoCellAnchor>
  <xdr:twoCellAnchor editAs="oneCell">
    <xdr:from>
      <xdr:col>1</xdr:col>
      <xdr:colOff>335915</xdr:colOff>
      <xdr:row>5</xdr:row>
      <xdr:rowOff>104140</xdr:rowOff>
    </xdr:from>
    <xdr:to>
      <xdr:col>1</xdr:col>
      <xdr:colOff>1125220</xdr:colOff>
      <xdr:row>5</xdr:row>
      <xdr:rowOff>1115695</xdr:rowOff>
    </xdr:to>
    <xdr:pic>
      <xdr:nvPicPr>
        <xdr:cNvPr id="2" name="图片 1"/>
        <xdr:cNvPicPr>
          <a:picLocks noChangeAspect="1"/>
        </xdr:cNvPicPr>
      </xdr:nvPicPr>
      <xdr:blipFill>
        <a:blip r:embed="rId5"/>
        <a:stretch>
          <a:fillRect/>
        </a:stretch>
      </xdr:blipFill>
      <xdr:spPr>
        <a:xfrm>
          <a:off x="735330" y="6098540"/>
          <a:ext cx="789305" cy="1011555"/>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240665</xdr:colOff>
      <xdr:row>2</xdr:row>
      <xdr:rowOff>47625</xdr:rowOff>
    </xdr:from>
    <xdr:to>
      <xdr:col>1</xdr:col>
      <xdr:colOff>1499235</xdr:colOff>
      <xdr:row>2</xdr:row>
      <xdr:rowOff>1569720</xdr:rowOff>
    </xdr:to>
    <xdr:pic>
      <xdr:nvPicPr>
        <xdr:cNvPr id="3" name="图片 2"/>
        <xdr:cNvPicPr>
          <a:picLocks noChangeAspect="1"/>
        </xdr:cNvPicPr>
      </xdr:nvPicPr>
      <xdr:blipFill>
        <a:blip r:embed="rId1"/>
        <a:srcRect l="15638" t="5535" r="5836"/>
        <a:stretch>
          <a:fillRect/>
        </a:stretch>
      </xdr:blipFill>
      <xdr:spPr>
        <a:xfrm>
          <a:off x="640080" y="758825"/>
          <a:ext cx="1258570" cy="1522095"/>
        </a:xfrm>
        <a:prstGeom prst="rect">
          <a:avLst/>
        </a:prstGeom>
        <a:noFill/>
        <a:ln w="9525">
          <a:noFill/>
        </a:ln>
      </xdr:spPr>
    </xdr:pic>
    <xdr:clientData/>
  </xdr:twoCellAnchor>
  <xdr:twoCellAnchor editAs="oneCell">
    <xdr:from>
      <xdr:col>1</xdr:col>
      <xdr:colOff>349250</xdr:colOff>
      <xdr:row>5</xdr:row>
      <xdr:rowOff>95250</xdr:rowOff>
    </xdr:from>
    <xdr:to>
      <xdr:col>1</xdr:col>
      <xdr:colOff>1327150</xdr:colOff>
      <xdr:row>5</xdr:row>
      <xdr:rowOff>1210310</xdr:rowOff>
    </xdr:to>
    <xdr:pic>
      <xdr:nvPicPr>
        <xdr:cNvPr id="5" name="图片 4" descr="屏幕剪辑"/>
        <xdr:cNvPicPr>
          <a:picLocks noChangeAspect="1"/>
        </xdr:cNvPicPr>
      </xdr:nvPicPr>
      <xdr:blipFill>
        <a:blip r:embed="rId2" cstate="print"/>
        <a:stretch>
          <a:fillRect/>
        </a:stretch>
      </xdr:blipFill>
      <xdr:spPr>
        <a:xfrm>
          <a:off x="748665" y="6000750"/>
          <a:ext cx="977900" cy="1115060"/>
        </a:xfrm>
        <a:prstGeom prst="rect">
          <a:avLst/>
        </a:prstGeom>
      </xdr:spPr>
    </xdr:pic>
    <xdr:clientData/>
  </xdr:twoCellAnchor>
  <xdr:twoCellAnchor editAs="oneCell">
    <xdr:from>
      <xdr:col>1</xdr:col>
      <xdr:colOff>304165</xdr:colOff>
      <xdr:row>6</xdr:row>
      <xdr:rowOff>171450</xdr:rowOff>
    </xdr:from>
    <xdr:to>
      <xdr:col>1</xdr:col>
      <xdr:colOff>1310005</xdr:colOff>
      <xdr:row>6</xdr:row>
      <xdr:rowOff>1313180</xdr:rowOff>
    </xdr:to>
    <xdr:pic>
      <xdr:nvPicPr>
        <xdr:cNvPr id="6" name="图片 5" descr="屏幕剪辑"/>
        <xdr:cNvPicPr>
          <a:picLocks noChangeAspect="1"/>
        </xdr:cNvPicPr>
      </xdr:nvPicPr>
      <xdr:blipFill>
        <a:blip r:embed="rId3" cstate="print"/>
        <a:stretch>
          <a:fillRect/>
        </a:stretch>
      </xdr:blipFill>
      <xdr:spPr>
        <a:xfrm>
          <a:off x="703580" y="7410450"/>
          <a:ext cx="1005840" cy="1141730"/>
        </a:xfrm>
        <a:prstGeom prst="rect">
          <a:avLst/>
        </a:prstGeom>
      </xdr:spPr>
    </xdr:pic>
    <xdr:clientData/>
  </xdr:twoCellAnchor>
  <xdr:twoCellAnchor editAs="oneCell">
    <xdr:from>
      <xdr:col>1</xdr:col>
      <xdr:colOff>76835</xdr:colOff>
      <xdr:row>3</xdr:row>
      <xdr:rowOff>171450</xdr:rowOff>
    </xdr:from>
    <xdr:to>
      <xdr:col>2</xdr:col>
      <xdr:colOff>0</xdr:colOff>
      <xdr:row>3</xdr:row>
      <xdr:rowOff>1440815</xdr:rowOff>
    </xdr:to>
    <xdr:pic>
      <xdr:nvPicPr>
        <xdr:cNvPr id="7" name="图片 6" descr="391"/>
        <xdr:cNvPicPr>
          <a:picLocks noChangeAspect="1"/>
        </xdr:cNvPicPr>
      </xdr:nvPicPr>
      <xdr:blipFill>
        <a:blip r:embed="rId4"/>
        <a:stretch>
          <a:fillRect/>
        </a:stretch>
      </xdr:blipFill>
      <xdr:spPr>
        <a:xfrm>
          <a:off x="476250" y="2584450"/>
          <a:ext cx="1695450" cy="1269365"/>
        </a:xfrm>
        <a:prstGeom prst="rect">
          <a:avLst/>
        </a:prstGeom>
      </xdr:spPr>
    </xdr:pic>
    <xdr:clientData/>
  </xdr:twoCellAnchor>
  <xdr:twoCellAnchor editAs="oneCell">
    <xdr:from>
      <xdr:col>1</xdr:col>
      <xdr:colOff>523240</xdr:colOff>
      <xdr:row>7</xdr:row>
      <xdr:rowOff>99695</xdr:rowOff>
    </xdr:from>
    <xdr:to>
      <xdr:col>1</xdr:col>
      <xdr:colOff>1203325</xdr:colOff>
      <xdr:row>7</xdr:row>
      <xdr:rowOff>1156970</xdr:rowOff>
    </xdr:to>
    <xdr:pic>
      <xdr:nvPicPr>
        <xdr:cNvPr id="8" name="图片 7" descr="屏幕剪辑"/>
        <xdr:cNvPicPr>
          <a:picLocks noChangeAspect="1"/>
        </xdr:cNvPicPr>
      </xdr:nvPicPr>
      <xdr:blipFill>
        <a:blip r:embed="rId5" cstate="print">
          <a:extLst>
            <a:ext uri="{BEBA8EAE-BF5A-486C-A8C5-ECC9F3942E4B}">
              <a14:imgProps xmlns:a14="http://schemas.microsoft.com/office/drawing/2010/main">
                <a14:imgLayer r:embed="rId6">
                  <a14:imgEffect>
                    <a14:saturation sat="66000"/>
                  </a14:imgEffect>
                </a14:imgLayer>
              </a14:imgProps>
            </a:ext>
            <a:ext uri="{28A0092B-C50C-407E-A947-70E740481C1C}">
              <a14:useLocalDpi xmlns:a14="http://schemas.microsoft.com/office/drawing/2010/main" val="0"/>
            </a:ext>
          </a:extLst>
        </a:blip>
        <a:stretch>
          <a:fillRect/>
        </a:stretch>
      </xdr:blipFill>
      <xdr:spPr>
        <a:xfrm>
          <a:off x="922655" y="8748395"/>
          <a:ext cx="680085" cy="1057275"/>
        </a:xfrm>
        <a:prstGeom prst="rect">
          <a:avLst/>
        </a:prstGeom>
      </xdr:spPr>
    </xdr:pic>
    <xdr:clientData/>
  </xdr:twoCellAnchor>
  <xdr:twoCellAnchor editAs="oneCell">
    <xdr:from>
      <xdr:col>1</xdr:col>
      <xdr:colOff>329565</xdr:colOff>
      <xdr:row>4</xdr:row>
      <xdr:rowOff>140970</xdr:rowOff>
    </xdr:from>
    <xdr:to>
      <xdr:col>1</xdr:col>
      <xdr:colOff>1379220</xdr:colOff>
      <xdr:row>4</xdr:row>
      <xdr:rowOff>1542415</xdr:rowOff>
    </xdr:to>
    <xdr:pic>
      <xdr:nvPicPr>
        <xdr:cNvPr id="2" name="图片 1"/>
        <xdr:cNvPicPr>
          <a:picLocks noChangeAspect="1"/>
        </xdr:cNvPicPr>
      </xdr:nvPicPr>
      <xdr:blipFill>
        <a:blip r:embed="rId7"/>
        <a:stretch>
          <a:fillRect/>
        </a:stretch>
      </xdr:blipFill>
      <xdr:spPr>
        <a:xfrm>
          <a:off x="728980" y="4255770"/>
          <a:ext cx="1049655" cy="1401445"/>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545465</xdr:colOff>
      <xdr:row>2</xdr:row>
      <xdr:rowOff>66675</xdr:rowOff>
    </xdr:from>
    <xdr:to>
      <xdr:col>1</xdr:col>
      <xdr:colOff>1190625</xdr:colOff>
      <xdr:row>2</xdr:row>
      <xdr:rowOff>937260</xdr:rowOff>
    </xdr:to>
    <xdr:pic>
      <xdr:nvPicPr>
        <xdr:cNvPr id="9" name="图片 8" descr="屏幕剪辑"/>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944880" y="777875"/>
          <a:ext cx="645160" cy="870585"/>
        </a:xfrm>
        <a:prstGeom prst="rect">
          <a:avLst/>
        </a:prstGeom>
      </xdr:spPr>
    </xdr:pic>
    <xdr:clientData/>
  </xdr:twoCellAnchor>
  <xdr:twoCellAnchor editAs="oneCell">
    <xdr:from>
      <xdr:col>1</xdr:col>
      <xdr:colOff>602615</xdr:colOff>
      <xdr:row>3</xdr:row>
      <xdr:rowOff>180975</xdr:rowOff>
    </xdr:from>
    <xdr:to>
      <xdr:col>1</xdr:col>
      <xdr:colOff>1362075</xdr:colOff>
      <xdr:row>3</xdr:row>
      <xdr:rowOff>1188085</xdr:rowOff>
    </xdr:to>
    <xdr:pic>
      <xdr:nvPicPr>
        <xdr:cNvPr id="10" name="图片 9" descr="屏幕剪辑"/>
        <xdr:cNvPicPr>
          <a:picLocks noChangeAspect="1"/>
        </xdr:cNvPicPr>
      </xdr:nvPicPr>
      <xdr:blipFill>
        <a:blip r:embed="rId2" cstate="print">
          <a:extLst>
            <a:ext uri="{28A0092B-C50C-407E-A947-70E740481C1C}">
              <a14:useLocalDpi xmlns:a14="http://schemas.microsoft.com/office/drawing/2010/main" val="0"/>
            </a:ext>
          </a:extLst>
        </a:blip>
        <a:stretch>
          <a:fillRect/>
        </a:stretch>
      </xdr:blipFill>
      <xdr:spPr>
        <a:xfrm>
          <a:off x="1002030" y="1908175"/>
          <a:ext cx="759460" cy="1007110"/>
        </a:xfrm>
        <a:prstGeom prst="rect">
          <a:avLst/>
        </a:prstGeom>
      </xdr:spPr>
    </xdr:pic>
    <xdr:clientData/>
  </xdr:twoCellAnchor>
  <xdr:oneCellAnchor>
    <xdr:from>
      <xdr:col>1</xdr:col>
      <xdr:colOff>501015</xdr:colOff>
      <xdr:row>4</xdr:row>
      <xdr:rowOff>109220</xdr:rowOff>
    </xdr:from>
    <xdr:ext cx="777875" cy="981710"/>
    <xdr:pic>
      <xdr:nvPicPr>
        <xdr:cNvPr id="11" name="图片 10" descr="屏幕剪辑"/>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900430" y="3131820"/>
          <a:ext cx="777875" cy="981710"/>
        </a:xfrm>
        <a:prstGeom prst="rect">
          <a:avLst/>
        </a:prstGeom>
      </xdr:spPr>
    </xdr:pic>
    <xdr:clientData/>
  </xdr:oneCellAnchor>
  <xdr:twoCellAnchor editAs="oneCell">
    <xdr:from>
      <xdr:col>1</xdr:col>
      <xdr:colOff>247650</xdr:colOff>
      <xdr:row>5</xdr:row>
      <xdr:rowOff>76200</xdr:rowOff>
    </xdr:from>
    <xdr:to>
      <xdr:col>1</xdr:col>
      <xdr:colOff>1334135</xdr:colOff>
      <xdr:row>5</xdr:row>
      <xdr:rowOff>958850</xdr:rowOff>
    </xdr:to>
    <xdr:pic>
      <xdr:nvPicPr>
        <xdr:cNvPr id="13" name="图片 12"/>
        <xdr:cNvPicPr>
          <a:picLocks noChangeAspect="1"/>
        </xdr:cNvPicPr>
      </xdr:nvPicPr>
      <xdr:blipFill>
        <a:blip r:embed="rId4"/>
        <a:stretch>
          <a:fillRect/>
        </a:stretch>
      </xdr:blipFill>
      <xdr:spPr>
        <a:xfrm>
          <a:off x="647065" y="4368800"/>
          <a:ext cx="1086485" cy="882650"/>
        </a:xfrm>
        <a:prstGeom prst="rect">
          <a:avLst/>
        </a:prstGeom>
        <a:noFill/>
        <a:ln w="9525">
          <a:noFill/>
        </a:ln>
      </xdr:spPr>
    </xdr:pic>
    <xdr:clientData/>
  </xdr:twoCellAnchor>
  <xdr:twoCellAnchor editAs="oneCell">
    <xdr:from>
      <xdr:col>1</xdr:col>
      <xdr:colOff>533400</xdr:colOff>
      <xdr:row>6</xdr:row>
      <xdr:rowOff>209550</xdr:rowOff>
    </xdr:from>
    <xdr:to>
      <xdr:col>1</xdr:col>
      <xdr:colOff>1236345</xdr:colOff>
      <xdr:row>6</xdr:row>
      <xdr:rowOff>1097280</xdr:rowOff>
    </xdr:to>
    <xdr:pic>
      <xdr:nvPicPr>
        <xdr:cNvPr id="14" name="图片 13" descr="屏幕剪辑"/>
        <xdr:cNvPicPr>
          <a:picLocks noChangeAspect="1"/>
        </xdr:cNvPicPr>
      </xdr:nvPicPr>
      <xdr:blipFill>
        <a:blip r:embed="rId5"/>
        <a:stretch>
          <a:fillRect/>
        </a:stretch>
      </xdr:blipFill>
      <xdr:spPr>
        <a:xfrm>
          <a:off x="932815" y="5568950"/>
          <a:ext cx="702945" cy="887730"/>
        </a:xfrm>
        <a:prstGeom prst="rect">
          <a:avLst/>
        </a:prstGeom>
      </xdr:spPr>
    </xdr:pic>
    <xdr:clientData/>
  </xdr:twoCellAnchor>
  <xdr:twoCellAnchor editAs="oneCell">
    <xdr:from>
      <xdr:col>1</xdr:col>
      <xdr:colOff>374015</xdr:colOff>
      <xdr:row>7</xdr:row>
      <xdr:rowOff>47625</xdr:rowOff>
    </xdr:from>
    <xdr:to>
      <xdr:col>1</xdr:col>
      <xdr:colOff>1231900</xdr:colOff>
      <xdr:row>7</xdr:row>
      <xdr:rowOff>1105535</xdr:rowOff>
    </xdr:to>
    <xdr:pic>
      <xdr:nvPicPr>
        <xdr:cNvPr id="15" name="图片 14" descr="屏幕剪辑"/>
        <xdr:cNvPicPr>
          <a:picLocks noChangeAspect="1"/>
        </xdr:cNvPicPr>
      </xdr:nvPicPr>
      <xdr:blipFill>
        <a:blip r:embed="rId6" cstate="print"/>
        <a:stretch>
          <a:fillRect/>
        </a:stretch>
      </xdr:blipFill>
      <xdr:spPr>
        <a:xfrm>
          <a:off x="773430" y="6664325"/>
          <a:ext cx="857885" cy="1057910"/>
        </a:xfrm>
        <a:prstGeom prst="rect">
          <a:avLst/>
        </a:prstGeom>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419100</xdr:colOff>
      <xdr:row>2</xdr:row>
      <xdr:rowOff>219075</xdr:rowOff>
    </xdr:from>
    <xdr:to>
      <xdr:col>1</xdr:col>
      <xdr:colOff>1255395</xdr:colOff>
      <xdr:row>2</xdr:row>
      <xdr:rowOff>1328420</xdr:rowOff>
    </xdr:to>
    <xdr:pic>
      <xdr:nvPicPr>
        <xdr:cNvPr id="3" name="图片 2"/>
        <xdr:cNvPicPr>
          <a:picLocks noChangeAspect="1"/>
        </xdr:cNvPicPr>
      </xdr:nvPicPr>
      <xdr:blipFill>
        <a:blip r:embed="rId1"/>
        <a:srcRect l="13402" t="20139" r="11082" b="5161"/>
        <a:stretch>
          <a:fillRect/>
        </a:stretch>
      </xdr:blipFill>
      <xdr:spPr>
        <a:xfrm>
          <a:off x="818515" y="930275"/>
          <a:ext cx="836295" cy="1109345"/>
        </a:xfrm>
        <a:prstGeom prst="rect">
          <a:avLst/>
        </a:prstGeom>
        <a:noFill/>
        <a:ln w="9525">
          <a:noFill/>
        </a:ln>
      </xdr:spPr>
    </xdr:pic>
    <xdr:clientData/>
  </xdr:twoCellAnchor>
  <xdr:twoCellAnchor editAs="oneCell">
    <xdr:from>
      <xdr:col>1</xdr:col>
      <xdr:colOff>375285</xdr:colOff>
      <xdr:row>3</xdr:row>
      <xdr:rowOff>19050</xdr:rowOff>
    </xdr:from>
    <xdr:to>
      <xdr:col>1</xdr:col>
      <xdr:colOff>1366520</xdr:colOff>
      <xdr:row>3</xdr:row>
      <xdr:rowOff>1310005</xdr:rowOff>
    </xdr:to>
    <xdr:pic>
      <xdr:nvPicPr>
        <xdr:cNvPr id="4" name="图片 3"/>
        <xdr:cNvPicPr>
          <a:picLocks noChangeAspect="1"/>
        </xdr:cNvPicPr>
      </xdr:nvPicPr>
      <xdr:blipFill>
        <a:blip r:embed="rId2"/>
        <a:stretch>
          <a:fillRect/>
        </a:stretch>
      </xdr:blipFill>
      <xdr:spPr>
        <a:xfrm>
          <a:off x="774700" y="2635250"/>
          <a:ext cx="991235" cy="1290955"/>
        </a:xfrm>
        <a:prstGeom prst="rect">
          <a:avLst/>
        </a:prstGeom>
        <a:noFill/>
        <a:ln w="9525">
          <a:noFill/>
        </a:ln>
      </xdr:spPr>
    </xdr:pic>
    <xdr:clientData/>
  </xdr:twoCellAnchor>
  <xdr:twoCellAnchor editAs="oneCell">
    <xdr:from>
      <xdr:col>1</xdr:col>
      <xdr:colOff>247650</xdr:colOff>
      <xdr:row>4</xdr:row>
      <xdr:rowOff>371475</xdr:rowOff>
    </xdr:from>
    <xdr:to>
      <xdr:col>1</xdr:col>
      <xdr:colOff>1423035</xdr:colOff>
      <xdr:row>4</xdr:row>
      <xdr:rowOff>1755775</xdr:rowOff>
    </xdr:to>
    <xdr:pic>
      <xdr:nvPicPr>
        <xdr:cNvPr id="5" name="图片 4" descr="屏幕剪辑"/>
        <xdr:cNvPicPr>
          <a:picLocks noChangeAspect="1"/>
        </xdr:cNvPicPr>
      </xdr:nvPicPr>
      <xdr:blipFill>
        <a:blip r:embed="rId3"/>
        <a:stretch>
          <a:fillRect/>
        </a:stretch>
      </xdr:blipFill>
      <xdr:spPr>
        <a:xfrm>
          <a:off x="647065" y="4384675"/>
          <a:ext cx="1175385" cy="1384300"/>
        </a:xfrm>
        <a:prstGeom prst="rect">
          <a:avLst/>
        </a:prstGeom>
      </xdr:spPr>
    </xdr:pic>
    <xdr:clientData/>
  </xdr:twoCellAnchor>
  <xdr:twoCellAnchor>
    <xdr:from>
      <xdr:col>1</xdr:col>
      <xdr:colOff>347345</xdr:colOff>
      <xdr:row>5</xdr:row>
      <xdr:rowOff>162560</xdr:rowOff>
    </xdr:from>
    <xdr:to>
      <xdr:col>1</xdr:col>
      <xdr:colOff>1431356</xdr:colOff>
      <xdr:row>5</xdr:row>
      <xdr:rowOff>1035050</xdr:rowOff>
    </xdr:to>
    <xdr:pic>
      <xdr:nvPicPr>
        <xdr:cNvPr id="6" name="图片 5"/>
        <xdr:cNvPicPr>
          <a:picLocks noChangeAspect="1"/>
        </xdr:cNvPicPr>
      </xdr:nvPicPr>
      <xdr:blipFill>
        <a:blip r:embed="rId4"/>
        <a:srcRect l="8132" t="11957" r="11308" b="11920"/>
        <a:stretch>
          <a:fillRect/>
        </a:stretch>
      </xdr:blipFill>
      <xdr:spPr>
        <a:xfrm>
          <a:off x="746760" y="6029960"/>
          <a:ext cx="1083945" cy="872490"/>
        </a:xfrm>
        <a:prstGeom prst="rect">
          <a:avLst/>
        </a:prstGeom>
        <a:noFill/>
        <a:ln w="9525">
          <a:noFill/>
        </a:ln>
      </xdr:spPr>
    </xdr:pic>
    <xdr:clientData/>
  </xdr:twoCellAnchor>
  <xdr:twoCellAnchor>
    <xdr:from>
      <xdr:col>1</xdr:col>
      <xdr:colOff>384175</xdr:colOff>
      <xdr:row>6</xdr:row>
      <xdr:rowOff>14605</xdr:rowOff>
    </xdr:from>
    <xdr:to>
      <xdr:col>1</xdr:col>
      <xdr:colOff>1444929</xdr:colOff>
      <xdr:row>6</xdr:row>
      <xdr:rowOff>1193800</xdr:rowOff>
    </xdr:to>
    <xdr:pic>
      <xdr:nvPicPr>
        <xdr:cNvPr id="7" name="图片 6"/>
        <xdr:cNvPicPr>
          <a:picLocks noChangeAspect="1"/>
        </xdr:cNvPicPr>
      </xdr:nvPicPr>
      <xdr:blipFill>
        <a:blip r:embed="rId5"/>
        <a:stretch>
          <a:fillRect/>
        </a:stretch>
      </xdr:blipFill>
      <xdr:spPr>
        <a:xfrm>
          <a:off x="783590" y="7152005"/>
          <a:ext cx="1060450" cy="1179195"/>
        </a:xfrm>
        <a:prstGeom prst="rect">
          <a:avLst/>
        </a:prstGeom>
        <a:noFill/>
        <a:ln w="9525">
          <a:noFill/>
        </a:ln>
      </xdr:spPr>
    </xdr:pic>
    <xdr:clientData/>
  </xdr:twoCellAnchor>
  <xdr:twoCellAnchor>
    <xdr:from>
      <xdr:col>1</xdr:col>
      <xdr:colOff>250190</xdr:colOff>
      <xdr:row>7</xdr:row>
      <xdr:rowOff>291465</xdr:rowOff>
    </xdr:from>
    <xdr:to>
      <xdr:col>1</xdr:col>
      <xdr:colOff>1557655</xdr:colOff>
      <xdr:row>7</xdr:row>
      <xdr:rowOff>1114425</xdr:rowOff>
    </xdr:to>
    <xdr:pic>
      <xdr:nvPicPr>
        <xdr:cNvPr id="8" name="图片_6"/>
        <xdr:cNvPicPr/>
      </xdr:nvPicPr>
      <xdr:blipFill>
        <a:blip r:embed="rId6"/>
        <a:stretch>
          <a:fillRect/>
        </a:stretch>
      </xdr:blipFill>
      <xdr:spPr>
        <a:xfrm>
          <a:off x="649605" y="8698865"/>
          <a:ext cx="1307465" cy="822960"/>
        </a:xfrm>
        <a:prstGeom prst="rect">
          <a:avLst/>
        </a:prstGeom>
        <a:noFill/>
        <a:ln>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xdr:from>
      <xdr:col>1</xdr:col>
      <xdr:colOff>446405</xdr:colOff>
      <xdr:row>2</xdr:row>
      <xdr:rowOff>297180</xdr:rowOff>
    </xdr:from>
    <xdr:to>
      <xdr:col>1</xdr:col>
      <xdr:colOff>1459865</xdr:colOff>
      <xdr:row>2</xdr:row>
      <xdr:rowOff>1203325</xdr:rowOff>
    </xdr:to>
    <xdr:pic>
      <xdr:nvPicPr>
        <xdr:cNvPr id="3" name="图片 6"/>
        <xdr:cNvPicPr>
          <a:picLocks noChangeAspect="1"/>
        </xdr:cNvPicPr>
      </xdr:nvPicPr>
      <xdr:blipFill>
        <a:blip r:embed="rId1"/>
        <a:stretch>
          <a:fillRect/>
        </a:stretch>
      </xdr:blipFill>
      <xdr:spPr>
        <a:xfrm>
          <a:off x="845820" y="1008380"/>
          <a:ext cx="1013460" cy="906145"/>
        </a:xfrm>
        <a:prstGeom prst="rect">
          <a:avLst/>
        </a:prstGeom>
        <a:noFill/>
        <a:ln>
          <a:noFill/>
        </a:ln>
      </xdr:spPr>
    </xdr:pic>
    <xdr:clientData/>
  </xdr:twoCellAnchor>
  <xdr:twoCellAnchor>
    <xdr:from>
      <xdr:col>1</xdr:col>
      <xdr:colOff>223520</xdr:colOff>
      <xdr:row>3</xdr:row>
      <xdr:rowOff>516890</xdr:rowOff>
    </xdr:from>
    <xdr:to>
      <xdr:col>1</xdr:col>
      <xdr:colOff>1530985</xdr:colOff>
      <xdr:row>3</xdr:row>
      <xdr:rowOff>1333500</xdr:rowOff>
    </xdr:to>
    <xdr:pic>
      <xdr:nvPicPr>
        <xdr:cNvPr id="4" name="图片_6"/>
        <xdr:cNvPicPr/>
      </xdr:nvPicPr>
      <xdr:blipFill>
        <a:blip r:embed="rId2"/>
        <a:stretch>
          <a:fillRect/>
        </a:stretch>
      </xdr:blipFill>
      <xdr:spPr>
        <a:xfrm>
          <a:off x="622935" y="2650490"/>
          <a:ext cx="1307465" cy="816610"/>
        </a:xfrm>
        <a:prstGeom prst="rect">
          <a:avLst/>
        </a:prstGeom>
        <a:noFill/>
        <a:ln>
          <a:noFill/>
        </a:ln>
      </xdr:spPr>
    </xdr:pic>
    <xdr:clientData/>
  </xdr:twoCellAnchor>
  <xdr:twoCellAnchor editAs="oneCell">
    <xdr:from>
      <xdr:col>1</xdr:col>
      <xdr:colOff>257175</xdr:colOff>
      <xdr:row>4</xdr:row>
      <xdr:rowOff>304800</xdr:rowOff>
    </xdr:from>
    <xdr:to>
      <xdr:col>1</xdr:col>
      <xdr:colOff>1466215</xdr:colOff>
      <xdr:row>4</xdr:row>
      <xdr:rowOff>1448435</xdr:rowOff>
    </xdr:to>
    <xdr:pic>
      <xdr:nvPicPr>
        <xdr:cNvPr id="5" name="Picture 3072" descr="C:\Users\Administrator\AppData\Roaming\Tencent\Users\1840087782\QQ\WinTemp\RichOle\X~CLT2K_I6[Q3E12~PLWV[L.png"/>
        <xdr:cNvPicPr>
          <a:picLocks noChangeAspect="1" noChangeArrowheads="1"/>
        </xdr:cNvPicPr>
      </xdr:nvPicPr>
      <xdr:blipFill>
        <a:blip r:embed="rId3" cstate="hqprint"/>
        <a:srcRect/>
        <a:stretch>
          <a:fillRect/>
        </a:stretch>
      </xdr:blipFill>
      <xdr:spPr>
        <a:xfrm>
          <a:off x="656590" y="4457700"/>
          <a:ext cx="1209040" cy="1143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297180</xdr:colOff>
      <xdr:row>5</xdr:row>
      <xdr:rowOff>104775</xdr:rowOff>
    </xdr:from>
    <xdr:to>
      <xdr:col>1</xdr:col>
      <xdr:colOff>1487170</xdr:colOff>
      <xdr:row>5</xdr:row>
      <xdr:rowOff>1616075</xdr:rowOff>
    </xdr:to>
    <xdr:pic>
      <xdr:nvPicPr>
        <xdr:cNvPr id="6" name="图片 5"/>
        <xdr:cNvPicPr>
          <a:picLocks noChangeAspect="1"/>
        </xdr:cNvPicPr>
      </xdr:nvPicPr>
      <xdr:blipFill>
        <a:blip r:embed="rId4"/>
        <a:stretch>
          <a:fillRect/>
        </a:stretch>
      </xdr:blipFill>
      <xdr:spPr>
        <a:xfrm>
          <a:off x="696595" y="5934075"/>
          <a:ext cx="1189990" cy="1511300"/>
        </a:xfrm>
        <a:prstGeom prst="rect">
          <a:avLst/>
        </a:prstGeom>
        <a:noFill/>
        <a:ln w="9525">
          <a:noFill/>
        </a:ln>
      </xdr:spPr>
    </xdr:pic>
    <xdr:clientData/>
  </xdr:twoCellAnchor>
  <xdr:twoCellAnchor editAs="oneCell">
    <xdr:from>
      <xdr:col>1</xdr:col>
      <xdr:colOff>441960</xdr:colOff>
      <xdr:row>6</xdr:row>
      <xdr:rowOff>581025</xdr:rowOff>
    </xdr:from>
    <xdr:to>
      <xdr:col>1</xdr:col>
      <xdr:colOff>1247140</xdr:colOff>
      <xdr:row>6</xdr:row>
      <xdr:rowOff>1533525</xdr:rowOff>
    </xdr:to>
    <xdr:pic>
      <xdr:nvPicPr>
        <xdr:cNvPr id="7" name="图片 6"/>
        <xdr:cNvPicPr>
          <a:picLocks noChangeAspect="1"/>
        </xdr:cNvPicPr>
      </xdr:nvPicPr>
      <xdr:blipFill>
        <a:blip r:embed="rId5"/>
        <a:stretch>
          <a:fillRect/>
        </a:stretch>
      </xdr:blipFill>
      <xdr:spPr>
        <a:xfrm>
          <a:off x="841375" y="8086725"/>
          <a:ext cx="805180" cy="952500"/>
        </a:xfrm>
        <a:prstGeom prst="rect">
          <a:avLst/>
        </a:prstGeom>
        <a:noFill/>
        <a:ln w="9525">
          <a:noFill/>
        </a:ln>
      </xdr:spPr>
    </xdr:pic>
    <xdr:clientData/>
  </xdr:twoCellAnchor>
  <xdr:twoCellAnchor editAs="oneCell">
    <xdr:from>
      <xdr:col>1</xdr:col>
      <xdr:colOff>424815</xdr:colOff>
      <xdr:row>7</xdr:row>
      <xdr:rowOff>90170</xdr:rowOff>
    </xdr:from>
    <xdr:to>
      <xdr:col>1</xdr:col>
      <xdr:colOff>1323975</xdr:colOff>
      <xdr:row>7</xdr:row>
      <xdr:rowOff>1223645</xdr:rowOff>
    </xdr:to>
    <xdr:pic>
      <xdr:nvPicPr>
        <xdr:cNvPr id="8" name="图片 7" descr="屏幕剪辑"/>
        <xdr:cNvPicPr>
          <a:picLocks noChangeAspect="1"/>
        </xdr:cNvPicPr>
      </xdr:nvPicPr>
      <xdr:blipFill>
        <a:blip r:embed="rId6" cstate="print">
          <a:extLst>
            <a:ext uri="{28A0092B-C50C-407E-A947-70E740481C1C}">
              <a14:useLocalDpi xmlns:a14="http://schemas.microsoft.com/office/drawing/2010/main" val="0"/>
            </a:ext>
          </a:extLst>
        </a:blip>
        <a:stretch>
          <a:fillRect/>
        </a:stretch>
      </xdr:blipFill>
      <xdr:spPr>
        <a:xfrm>
          <a:off x="824230" y="9234170"/>
          <a:ext cx="899160" cy="1133475"/>
        </a:xfrm>
        <a:prstGeom prst="rect">
          <a:avLst/>
        </a:prstGeom>
      </xdr:spPr>
    </xdr:pic>
    <xdr:clientData/>
  </xdr:twoCellAnchor>
  <xdr:twoCellAnchor>
    <xdr:from>
      <xdr:col>1</xdr:col>
      <xdr:colOff>238125</xdr:colOff>
      <xdr:row>9</xdr:row>
      <xdr:rowOff>180975</xdr:rowOff>
    </xdr:from>
    <xdr:to>
      <xdr:col>1</xdr:col>
      <xdr:colOff>1546048</xdr:colOff>
      <xdr:row>9</xdr:row>
      <xdr:rowOff>1228724</xdr:rowOff>
    </xdr:to>
    <xdr:pic>
      <xdr:nvPicPr>
        <xdr:cNvPr id="10" name="图片 9"/>
        <xdr:cNvPicPr>
          <a:picLocks noChangeAspect="1"/>
        </xdr:cNvPicPr>
      </xdr:nvPicPr>
      <xdr:blipFill>
        <a:blip r:embed="rId7" cstate="print">
          <a:extLst>
            <a:ext uri="{28A0092B-C50C-407E-A947-70E740481C1C}">
              <a14:useLocalDpi xmlns:a14="http://schemas.microsoft.com/office/drawing/2010/main" val="0"/>
            </a:ext>
          </a:extLst>
        </a:blip>
        <a:stretch>
          <a:fillRect/>
        </a:stretch>
      </xdr:blipFill>
      <xdr:spPr>
        <a:xfrm>
          <a:off x="637540" y="13947775"/>
          <a:ext cx="1307465" cy="1047115"/>
        </a:xfrm>
        <a:prstGeom prst="rect">
          <a:avLst/>
        </a:prstGeom>
      </xdr:spPr>
    </xdr:pic>
    <xdr:clientData/>
  </xdr:twoCellAnchor>
  <xdr:twoCellAnchor>
    <xdr:from>
      <xdr:col>1</xdr:col>
      <xdr:colOff>497840</xdr:colOff>
      <xdr:row>10</xdr:row>
      <xdr:rowOff>115570</xdr:rowOff>
    </xdr:from>
    <xdr:to>
      <xdr:col>1</xdr:col>
      <xdr:colOff>1169670</xdr:colOff>
      <xdr:row>10</xdr:row>
      <xdr:rowOff>1070610</xdr:rowOff>
    </xdr:to>
    <xdr:pic>
      <xdr:nvPicPr>
        <xdr:cNvPr id="11" name="图片 10"/>
        <xdr:cNvPicPr>
          <a:picLocks noChangeAspect="1"/>
        </xdr:cNvPicPr>
      </xdr:nvPicPr>
      <xdr:blipFill>
        <a:blip r:embed="rId8" cstate="print">
          <a:extLst>
            <a:ext uri="{28A0092B-C50C-407E-A947-70E740481C1C}">
              <a14:useLocalDpi xmlns:a14="http://schemas.microsoft.com/office/drawing/2010/main" val="0"/>
            </a:ext>
          </a:extLst>
        </a:blip>
        <a:srcRect l="23294" t="20677" r="21561" b="11765"/>
        <a:stretch>
          <a:fillRect/>
        </a:stretch>
      </xdr:blipFill>
      <xdr:spPr>
        <a:xfrm>
          <a:off x="897255" y="15139670"/>
          <a:ext cx="671830" cy="955040"/>
        </a:xfrm>
        <a:prstGeom prst="rect">
          <a:avLst/>
        </a:prstGeom>
      </xdr:spPr>
    </xdr:pic>
    <xdr:clientData/>
  </xdr:twoCellAnchor>
  <xdr:twoCellAnchor editAs="oneCell">
    <xdr:from>
      <xdr:col>1</xdr:col>
      <xdr:colOff>257810</xdr:colOff>
      <xdr:row>8</xdr:row>
      <xdr:rowOff>754380</xdr:rowOff>
    </xdr:from>
    <xdr:to>
      <xdr:col>1</xdr:col>
      <xdr:colOff>1578610</xdr:colOff>
      <xdr:row>8</xdr:row>
      <xdr:rowOff>2514600</xdr:rowOff>
    </xdr:to>
    <xdr:pic>
      <xdr:nvPicPr>
        <xdr:cNvPr id="2" name="图片 1"/>
        <xdr:cNvPicPr>
          <a:picLocks noChangeAspect="1"/>
        </xdr:cNvPicPr>
      </xdr:nvPicPr>
      <xdr:blipFill>
        <a:blip r:embed="rId9"/>
        <a:stretch>
          <a:fillRect/>
        </a:stretch>
      </xdr:blipFill>
      <xdr:spPr>
        <a:xfrm>
          <a:off x="657225" y="11168380"/>
          <a:ext cx="1320800" cy="1760220"/>
        </a:xfrm>
        <a:prstGeom prst="rect">
          <a:avLst/>
        </a:prstGeom>
        <a:noFill/>
        <a:ln w="9525">
          <a:noFill/>
        </a:ln>
      </xdr:spPr>
    </xdr:pic>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48260</xdr:colOff>
      <xdr:row>2</xdr:row>
      <xdr:rowOff>214630</xdr:rowOff>
    </xdr:from>
    <xdr:to>
      <xdr:col>1</xdr:col>
      <xdr:colOff>1543685</xdr:colOff>
      <xdr:row>2</xdr:row>
      <xdr:rowOff>1196975</xdr:rowOff>
    </xdr:to>
    <xdr:pic>
      <xdr:nvPicPr>
        <xdr:cNvPr id="3" name="图片 2"/>
        <xdr:cNvPicPr>
          <a:picLocks noChangeAspect="1"/>
        </xdr:cNvPicPr>
      </xdr:nvPicPr>
      <xdr:blipFill>
        <a:blip r:embed="rId1"/>
        <a:stretch>
          <a:fillRect/>
        </a:stretch>
      </xdr:blipFill>
      <xdr:spPr>
        <a:xfrm>
          <a:off x="447675" y="925830"/>
          <a:ext cx="1495425" cy="982345"/>
        </a:xfrm>
        <a:prstGeom prst="rect">
          <a:avLst/>
        </a:prstGeom>
        <a:noFill/>
        <a:ln w="9525">
          <a:noFill/>
        </a:ln>
      </xdr:spPr>
    </xdr:pic>
    <xdr:clientData/>
  </xdr:twoCellAnchor>
  <xdr:twoCellAnchor editAs="oneCell">
    <xdr:from>
      <xdr:col>1</xdr:col>
      <xdr:colOff>33020</xdr:colOff>
      <xdr:row>3</xdr:row>
      <xdr:rowOff>171450</xdr:rowOff>
    </xdr:from>
    <xdr:to>
      <xdr:col>2</xdr:col>
      <xdr:colOff>0</xdr:colOff>
      <xdr:row>3</xdr:row>
      <xdr:rowOff>1150620</xdr:rowOff>
    </xdr:to>
    <xdr:pic>
      <xdr:nvPicPr>
        <xdr:cNvPr id="4" name="图片 3" descr="屏幕剪辑"/>
        <xdr:cNvPicPr>
          <a:picLocks noChangeAspect="1"/>
        </xdr:cNvPicPr>
      </xdr:nvPicPr>
      <xdr:blipFill>
        <a:blip r:embed="rId2" cstate="print"/>
        <a:stretch>
          <a:fillRect/>
        </a:stretch>
      </xdr:blipFill>
      <xdr:spPr>
        <a:xfrm>
          <a:off x="432435" y="2152650"/>
          <a:ext cx="1739265" cy="979170"/>
        </a:xfrm>
        <a:prstGeom prst="rect">
          <a:avLst/>
        </a:prstGeom>
      </xdr:spPr>
    </xdr:pic>
    <xdr:clientData/>
  </xdr:twoCellAnchor>
  <xdr:twoCellAnchor editAs="oneCell">
    <xdr:from>
      <xdr:col>1</xdr:col>
      <xdr:colOff>47625</xdr:colOff>
      <xdr:row>4</xdr:row>
      <xdr:rowOff>171450</xdr:rowOff>
    </xdr:from>
    <xdr:to>
      <xdr:col>1</xdr:col>
      <xdr:colOff>1540510</xdr:colOff>
      <xdr:row>4</xdr:row>
      <xdr:rowOff>1199515</xdr:rowOff>
    </xdr:to>
    <xdr:pic>
      <xdr:nvPicPr>
        <xdr:cNvPr id="5" name="图片 4" descr="屏幕剪辑"/>
        <xdr:cNvPicPr>
          <a:picLocks noChangeAspect="1"/>
        </xdr:cNvPicPr>
      </xdr:nvPicPr>
      <xdr:blipFill>
        <a:blip r:embed="rId3" cstate="print"/>
        <a:stretch>
          <a:fillRect/>
        </a:stretch>
      </xdr:blipFill>
      <xdr:spPr>
        <a:xfrm>
          <a:off x="447040" y="3536950"/>
          <a:ext cx="1492885" cy="1028065"/>
        </a:xfrm>
        <a:prstGeom prst="rect">
          <a:avLst/>
        </a:prstGeom>
      </xdr:spPr>
    </xdr:pic>
    <xdr:clientData/>
  </xdr:twoCellAnchor>
  <xdr:twoCellAnchor editAs="oneCell">
    <xdr:from>
      <xdr:col>1</xdr:col>
      <xdr:colOff>34925</xdr:colOff>
      <xdr:row>5</xdr:row>
      <xdr:rowOff>161925</xdr:rowOff>
    </xdr:from>
    <xdr:to>
      <xdr:col>1</xdr:col>
      <xdr:colOff>1566208</xdr:colOff>
      <xdr:row>5</xdr:row>
      <xdr:rowOff>1189355</xdr:rowOff>
    </xdr:to>
    <xdr:pic>
      <xdr:nvPicPr>
        <xdr:cNvPr id="6" name="图片 5" descr="屏幕剪辑"/>
        <xdr:cNvPicPr>
          <a:picLocks noChangeAspect="1"/>
        </xdr:cNvPicPr>
      </xdr:nvPicPr>
      <xdr:blipFill>
        <a:blip r:embed="rId4" cstate="print"/>
        <a:srcRect r="32950"/>
        <a:stretch>
          <a:fillRect/>
        </a:stretch>
      </xdr:blipFill>
      <xdr:spPr>
        <a:xfrm>
          <a:off x="434340" y="4835525"/>
          <a:ext cx="1530985" cy="1027430"/>
        </a:xfrm>
        <a:prstGeom prst="rect">
          <a:avLst/>
        </a:prstGeom>
      </xdr:spPr>
    </xdr:pic>
    <xdr:clientData/>
  </xdr:twoCellAnchor>
  <xdr:twoCellAnchor>
    <xdr:from>
      <xdr:col>1</xdr:col>
      <xdr:colOff>406400</xdr:colOff>
      <xdr:row>6</xdr:row>
      <xdr:rowOff>270510</xdr:rowOff>
    </xdr:from>
    <xdr:to>
      <xdr:col>1</xdr:col>
      <xdr:colOff>1412240</xdr:colOff>
      <xdr:row>6</xdr:row>
      <xdr:rowOff>1278255</xdr:rowOff>
    </xdr:to>
    <xdr:pic>
      <xdr:nvPicPr>
        <xdr:cNvPr id="7" name="图片_33"/>
        <xdr:cNvPicPr/>
      </xdr:nvPicPr>
      <xdr:blipFill>
        <a:blip r:embed="rId5"/>
        <a:srcRect r="71029"/>
        <a:stretch>
          <a:fillRect/>
        </a:stretch>
      </xdr:blipFill>
      <xdr:spPr>
        <a:xfrm>
          <a:off x="805815" y="6214110"/>
          <a:ext cx="1005840" cy="1007745"/>
        </a:xfrm>
        <a:prstGeom prst="rect">
          <a:avLst/>
        </a:prstGeom>
        <a:noFill/>
        <a:ln>
          <a:noFill/>
        </a:ln>
      </xdr:spPr>
    </xdr:pic>
    <xdr:clientData/>
  </xdr:twoCellAnchor>
  <xdr:twoCellAnchor editAs="oneCell">
    <xdr:from>
      <xdr:col>1</xdr:col>
      <xdr:colOff>121285</xdr:colOff>
      <xdr:row>7</xdr:row>
      <xdr:rowOff>47625</xdr:rowOff>
    </xdr:from>
    <xdr:to>
      <xdr:col>2</xdr:col>
      <xdr:colOff>0</xdr:colOff>
      <xdr:row>7</xdr:row>
      <xdr:rowOff>1221105</xdr:rowOff>
    </xdr:to>
    <xdr:pic>
      <xdr:nvPicPr>
        <xdr:cNvPr id="8" name="图片 6" descr="7ZB3$1FD0}2E9J1VJC981HR"/>
        <xdr:cNvPicPr>
          <a:picLocks noChangeAspect="1" noChangeArrowheads="1"/>
        </xdr:cNvPicPr>
      </xdr:nvPicPr>
      <xdr:blipFill>
        <a:blip r:embed="rId6" cstate="print"/>
        <a:srcRect/>
        <a:stretch>
          <a:fillRect/>
        </a:stretch>
      </xdr:blipFill>
      <xdr:spPr>
        <a:xfrm>
          <a:off x="520700" y="8340725"/>
          <a:ext cx="1651000"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44450</xdr:colOff>
      <xdr:row>9</xdr:row>
      <xdr:rowOff>171450</xdr:rowOff>
    </xdr:from>
    <xdr:to>
      <xdr:col>2</xdr:col>
      <xdr:colOff>0</xdr:colOff>
      <xdr:row>9</xdr:row>
      <xdr:rowOff>1011555</xdr:rowOff>
    </xdr:to>
    <xdr:pic>
      <xdr:nvPicPr>
        <xdr:cNvPr id="9" name="图片 8"/>
        <xdr:cNvPicPr>
          <a:picLocks noChangeAspect="1"/>
        </xdr:cNvPicPr>
      </xdr:nvPicPr>
      <xdr:blipFill>
        <a:blip r:embed="rId7" cstate="print">
          <a:extLst>
            <a:ext uri="{28A0092B-C50C-407E-A947-70E740481C1C}">
              <a14:useLocalDpi xmlns:a14="http://schemas.microsoft.com/office/drawing/2010/main" val="0"/>
            </a:ext>
          </a:extLst>
        </a:blip>
        <a:stretch>
          <a:fillRect/>
        </a:stretch>
      </xdr:blipFill>
      <xdr:spPr>
        <a:xfrm>
          <a:off x="443865" y="11004550"/>
          <a:ext cx="1727835" cy="840105"/>
        </a:xfrm>
        <a:prstGeom prst="rect">
          <a:avLst/>
        </a:prstGeom>
      </xdr:spPr>
    </xdr:pic>
    <xdr:clientData/>
  </xdr:twoCellAnchor>
  <xdr:twoCellAnchor editAs="oneCell">
    <xdr:from>
      <xdr:col>1</xdr:col>
      <xdr:colOff>464820</xdr:colOff>
      <xdr:row>10</xdr:row>
      <xdr:rowOff>142875</xdr:rowOff>
    </xdr:from>
    <xdr:to>
      <xdr:col>1</xdr:col>
      <xdr:colOff>1427480</xdr:colOff>
      <xdr:row>10</xdr:row>
      <xdr:rowOff>1153160</xdr:rowOff>
    </xdr:to>
    <xdr:pic>
      <xdr:nvPicPr>
        <xdr:cNvPr id="10" name="图片 9"/>
        <xdr:cNvPicPr>
          <a:picLocks noChangeAspect="1"/>
        </xdr:cNvPicPr>
      </xdr:nvPicPr>
      <xdr:blipFill>
        <a:blip r:embed="rId8" cstate="print">
          <a:extLst>
            <a:ext uri="{28A0092B-C50C-407E-A947-70E740481C1C}">
              <a14:useLocalDpi xmlns:a14="http://schemas.microsoft.com/office/drawing/2010/main" val="0"/>
            </a:ext>
          </a:extLst>
        </a:blip>
        <a:stretch>
          <a:fillRect/>
        </a:stretch>
      </xdr:blipFill>
      <xdr:spPr>
        <a:xfrm>
          <a:off x="864235" y="12169775"/>
          <a:ext cx="962660" cy="1010285"/>
        </a:xfrm>
        <a:prstGeom prst="rect">
          <a:avLst/>
        </a:prstGeom>
      </xdr:spPr>
    </xdr:pic>
    <xdr:clientData/>
  </xdr:twoCellAnchor>
  <xdr:twoCellAnchor editAs="oneCell">
    <xdr:from>
      <xdr:col>1</xdr:col>
      <xdr:colOff>240030</xdr:colOff>
      <xdr:row>11</xdr:row>
      <xdr:rowOff>190500</xdr:rowOff>
    </xdr:from>
    <xdr:to>
      <xdr:col>1</xdr:col>
      <xdr:colOff>1645285</xdr:colOff>
      <xdr:row>11</xdr:row>
      <xdr:rowOff>1207770</xdr:rowOff>
    </xdr:to>
    <xdr:pic>
      <xdr:nvPicPr>
        <xdr:cNvPr id="11" name="图片 10"/>
        <xdr:cNvPicPr>
          <a:picLocks noChangeAspect="1"/>
        </xdr:cNvPicPr>
      </xdr:nvPicPr>
      <xdr:blipFill>
        <a:blip r:embed="rId9">
          <a:extLst>
            <a:ext uri="{28A0092B-C50C-407E-A947-70E740481C1C}">
              <a14:useLocalDpi xmlns:a14="http://schemas.microsoft.com/office/drawing/2010/main" val="0"/>
            </a:ext>
          </a:extLst>
        </a:blip>
        <a:stretch>
          <a:fillRect/>
        </a:stretch>
      </xdr:blipFill>
      <xdr:spPr>
        <a:xfrm>
          <a:off x="639445" y="13474700"/>
          <a:ext cx="1405255" cy="1017270"/>
        </a:xfrm>
        <a:prstGeom prst="rect">
          <a:avLst/>
        </a:prstGeom>
      </xdr:spPr>
    </xdr:pic>
    <xdr:clientData/>
  </xdr:twoCellAnchor>
  <xdr:twoCellAnchor editAs="oneCell">
    <xdr:from>
      <xdr:col>1</xdr:col>
      <xdr:colOff>161925</xdr:colOff>
      <xdr:row>12</xdr:row>
      <xdr:rowOff>168275</xdr:rowOff>
    </xdr:from>
    <xdr:to>
      <xdr:col>1</xdr:col>
      <xdr:colOff>1680845</xdr:colOff>
      <xdr:row>12</xdr:row>
      <xdr:rowOff>1214120</xdr:rowOff>
    </xdr:to>
    <xdr:pic>
      <xdr:nvPicPr>
        <xdr:cNvPr id="12" name="图片 1" descr="SHKMJA`{69]$H7D32GNTB60"/>
        <xdr:cNvPicPr>
          <a:picLocks noChangeAspect="1" noChangeArrowheads="1"/>
        </xdr:cNvPicPr>
      </xdr:nvPicPr>
      <xdr:blipFill>
        <a:blip r:embed="rId10">
          <a:extLst>
            <a:ext uri="{28A0092B-C50C-407E-A947-70E740481C1C}">
              <a14:useLocalDpi xmlns:a14="http://schemas.microsoft.com/office/drawing/2010/main" val="0"/>
            </a:ext>
          </a:extLst>
        </a:blip>
        <a:srcRect/>
        <a:stretch>
          <a:fillRect/>
        </a:stretch>
      </xdr:blipFill>
      <xdr:spPr>
        <a:xfrm>
          <a:off x="561340" y="14849475"/>
          <a:ext cx="1518920" cy="1045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79375</xdr:colOff>
      <xdr:row>13</xdr:row>
      <xdr:rowOff>111125</xdr:rowOff>
    </xdr:from>
    <xdr:to>
      <xdr:col>2</xdr:col>
      <xdr:colOff>0</xdr:colOff>
      <xdr:row>13</xdr:row>
      <xdr:rowOff>768985</xdr:rowOff>
    </xdr:to>
    <xdr:pic>
      <xdr:nvPicPr>
        <xdr:cNvPr id="13" name="图片 12"/>
        <xdr:cNvPicPr>
          <a:picLocks noChangeAspect="1"/>
        </xdr:cNvPicPr>
      </xdr:nvPicPr>
      <xdr:blipFill>
        <a:blip r:embed="rId11"/>
        <a:stretch>
          <a:fillRect/>
        </a:stretch>
      </xdr:blipFill>
      <xdr:spPr>
        <a:xfrm>
          <a:off x="478790" y="16189325"/>
          <a:ext cx="1692910" cy="657860"/>
        </a:xfrm>
        <a:prstGeom prst="rect">
          <a:avLst/>
        </a:prstGeom>
        <a:noFill/>
        <a:ln w="9525">
          <a:noFill/>
        </a:ln>
      </xdr:spPr>
    </xdr:pic>
    <xdr:clientData/>
  </xdr:twoCellAnchor>
  <xdr:twoCellAnchor editAs="oneCell">
    <xdr:from>
      <xdr:col>1</xdr:col>
      <xdr:colOff>298450</xdr:colOff>
      <xdr:row>14</xdr:row>
      <xdr:rowOff>61595</xdr:rowOff>
    </xdr:from>
    <xdr:to>
      <xdr:col>1</xdr:col>
      <xdr:colOff>1575435</xdr:colOff>
      <xdr:row>14</xdr:row>
      <xdr:rowOff>972185</xdr:rowOff>
    </xdr:to>
    <xdr:pic>
      <xdr:nvPicPr>
        <xdr:cNvPr id="14" name="图片 13"/>
        <xdr:cNvPicPr>
          <a:picLocks noChangeAspect="1"/>
        </xdr:cNvPicPr>
      </xdr:nvPicPr>
      <xdr:blipFill>
        <a:blip r:embed="rId12"/>
        <a:stretch>
          <a:fillRect/>
        </a:stretch>
      </xdr:blipFill>
      <xdr:spPr>
        <a:xfrm>
          <a:off x="697865" y="17104995"/>
          <a:ext cx="1276985" cy="910590"/>
        </a:xfrm>
        <a:prstGeom prst="rect">
          <a:avLst/>
        </a:prstGeom>
        <a:noFill/>
        <a:ln w="9525">
          <a:noFill/>
        </a:ln>
      </xdr:spPr>
    </xdr:pic>
    <xdr:clientData/>
  </xdr:twoCellAnchor>
  <xdr:twoCellAnchor editAs="oneCell">
    <xdr:from>
      <xdr:col>1</xdr:col>
      <xdr:colOff>371475</xdr:colOff>
      <xdr:row>8</xdr:row>
      <xdr:rowOff>114300</xdr:rowOff>
    </xdr:from>
    <xdr:to>
      <xdr:col>1</xdr:col>
      <xdr:colOff>1459865</xdr:colOff>
      <xdr:row>8</xdr:row>
      <xdr:rowOff>1200785</xdr:rowOff>
    </xdr:to>
    <xdr:pic>
      <xdr:nvPicPr>
        <xdr:cNvPr id="15" name="图片 14"/>
        <xdr:cNvPicPr>
          <a:picLocks noChangeAspect="1"/>
        </xdr:cNvPicPr>
      </xdr:nvPicPr>
      <xdr:blipFill>
        <a:blip r:embed="rId13"/>
        <a:stretch>
          <a:fillRect/>
        </a:stretch>
      </xdr:blipFill>
      <xdr:spPr>
        <a:xfrm>
          <a:off x="770890" y="9677400"/>
          <a:ext cx="1088390" cy="1086485"/>
        </a:xfrm>
        <a:prstGeom prst="rect">
          <a:avLst/>
        </a:prstGeom>
        <a:noFill/>
        <a:ln w="9525">
          <a:noFill/>
        </a:ln>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113665</xdr:colOff>
      <xdr:row>2</xdr:row>
      <xdr:rowOff>333375</xdr:rowOff>
    </xdr:from>
    <xdr:to>
      <xdr:col>1</xdr:col>
      <xdr:colOff>1686560</xdr:colOff>
      <xdr:row>3</xdr:row>
      <xdr:rowOff>628650</xdr:rowOff>
    </xdr:to>
    <xdr:pic>
      <xdr:nvPicPr>
        <xdr:cNvPr id="3" name="图片 2" descr="51d2421f46bacd8e4b52a5908bdb330"/>
        <xdr:cNvPicPr>
          <a:picLocks noChangeAspect="1"/>
        </xdr:cNvPicPr>
      </xdr:nvPicPr>
      <xdr:blipFill>
        <a:blip r:embed="rId1"/>
        <a:stretch>
          <a:fillRect/>
        </a:stretch>
      </xdr:blipFill>
      <xdr:spPr>
        <a:xfrm>
          <a:off x="513080" y="1044575"/>
          <a:ext cx="1572895" cy="930275"/>
        </a:xfrm>
        <a:prstGeom prst="rect">
          <a:avLst/>
        </a:prstGeom>
      </xdr:spPr>
    </xdr:pic>
    <xdr:clientData/>
  </xdr:twoCellAnchor>
  <xdr:twoCellAnchor editAs="oneCell">
    <xdr:from>
      <xdr:col>1</xdr:col>
      <xdr:colOff>230505</xdr:colOff>
      <xdr:row>5</xdr:row>
      <xdr:rowOff>76200</xdr:rowOff>
    </xdr:from>
    <xdr:to>
      <xdr:col>1</xdr:col>
      <xdr:colOff>1570355</xdr:colOff>
      <xdr:row>5</xdr:row>
      <xdr:rowOff>890905</xdr:rowOff>
    </xdr:to>
    <xdr:pic>
      <xdr:nvPicPr>
        <xdr:cNvPr id="8" name="图片 7"/>
        <xdr:cNvPicPr>
          <a:picLocks noChangeAspect="1"/>
        </xdr:cNvPicPr>
      </xdr:nvPicPr>
      <xdr:blipFill>
        <a:blip r:embed="rId2"/>
        <a:stretch>
          <a:fillRect/>
        </a:stretch>
      </xdr:blipFill>
      <xdr:spPr>
        <a:xfrm>
          <a:off x="629920" y="2692400"/>
          <a:ext cx="1339850" cy="814705"/>
        </a:xfrm>
        <a:prstGeom prst="rect">
          <a:avLst/>
        </a:prstGeom>
        <a:noFill/>
        <a:ln w="9525">
          <a:noFill/>
        </a:ln>
      </xdr:spPr>
    </xdr:pic>
    <xdr:clientData/>
  </xdr:twoCellAnchor>
  <xdr:twoCellAnchor editAs="oneCell">
    <xdr:from>
      <xdr:col>1</xdr:col>
      <xdr:colOff>264795</xdr:colOff>
      <xdr:row>6</xdr:row>
      <xdr:rowOff>209550</xdr:rowOff>
    </xdr:from>
    <xdr:to>
      <xdr:col>1</xdr:col>
      <xdr:colOff>1510030</xdr:colOff>
      <xdr:row>6</xdr:row>
      <xdr:rowOff>1189355</xdr:rowOff>
    </xdr:to>
    <xdr:pic>
      <xdr:nvPicPr>
        <xdr:cNvPr id="9" name="图片 8" descr="屏幕剪辑"/>
        <xdr:cNvPicPr>
          <a:picLocks noChangeAspect="1"/>
        </xdr:cNvPicPr>
      </xdr:nvPicPr>
      <xdr:blipFill>
        <a:blip r:embed="rId3" cstate="print"/>
        <a:srcRect b="1847"/>
        <a:stretch>
          <a:fillRect/>
        </a:stretch>
      </xdr:blipFill>
      <xdr:spPr>
        <a:xfrm>
          <a:off x="664210" y="4248150"/>
          <a:ext cx="1245235" cy="979805"/>
        </a:xfrm>
        <a:prstGeom prst="rect">
          <a:avLst/>
        </a:prstGeom>
      </xdr:spPr>
    </xdr:pic>
    <xdr:clientData/>
  </xdr:twoCellAnchor>
  <xdr:twoCellAnchor editAs="oneCell">
    <xdr:from>
      <xdr:col>1</xdr:col>
      <xdr:colOff>209550</xdr:colOff>
      <xdr:row>7</xdr:row>
      <xdr:rowOff>180340</xdr:rowOff>
    </xdr:from>
    <xdr:to>
      <xdr:col>1</xdr:col>
      <xdr:colOff>1636395</xdr:colOff>
      <xdr:row>7</xdr:row>
      <xdr:rowOff>1155700</xdr:rowOff>
    </xdr:to>
    <xdr:pic>
      <xdr:nvPicPr>
        <xdr:cNvPr id="10" name="图片 9" descr="屏幕剪辑"/>
        <xdr:cNvPicPr>
          <a:picLocks noChangeAspect="1"/>
        </xdr:cNvPicPr>
      </xdr:nvPicPr>
      <xdr:blipFill>
        <a:blip r:embed="rId4" cstate="print"/>
        <a:stretch>
          <a:fillRect/>
        </a:stretch>
      </xdr:blipFill>
      <xdr:spPr>
        <a:xfrm>
          <a:off x="608965" y="5565140"/>
          <a:ext cx="1426845" cy="975360"/>
        </a:xfrm>
        <a:prstGeom prst="rect">
          <a:avLst/>
        </a:prstGeom>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105410</xdr:colOff>
      <xdr:row>2</xdr:row>
      <xdr:rowOff>415925</xdr:rowOff>
    </xdr:from>
    <xdr:to>
      <xdr:col>1</xdr:col>
      <xdr:colOff>1534160</xdr:colOff>
      <xdr:row>3</xdr:row>
      <xdr:rowOff>814070</xdr:rowOff>
    </xdr:to>
    <xdr:pic>
      <xdr:nvPicPr>
        <xdr:cNvPr id="3" name="图片 2" descr="b6696b1838189f517d8b9e7699abbbd"/>
        <xdr:cNvPicPr>
          <a:picLocks noChangeAspect="1"/>
        </xdr:cNvPicPr>
      </xdr:nvPicPr>
      <xdr:blipFill>
        <a:blip r:embed="rId1"/>
        <a:stretch>
          <a:fillRect/>
        </a:stretch>
      </xdr:blipFill>
      <xdr:spPr>
        <a:xfrm>
          <a:off x="504825" y="1127125"/>
          <a:ext cx="1428750" cy="1452245"/>
        </a:xfrm>
        <a:prstGeom prst="rect">
          <a:avLst/>
        </a:prstGeom>
      </xdr:spPr>
    </xdr:pic>
    <xdr:clientData/>
  </xdr:twoCellAnchor>
  <xdr:twoCellAnchor editAs="oneCell">
    <xdr:from>
      <xdr:col>1</xdr:col>
      <xdr:colOff>395605</xdr:colOff>
      <xdr:row>4</xdr:row>
      <xdr:rowOff>266700</xdr:rowOff>
    </xdr:from>
    <xdr:to>
      <xdr:col>1</xdr:col>
      <xdr:colOff>1397000</xdr:colOff>
      <xdr:row>4</xdr:row>
      <xdr:rowOff>1438910</xdr:rowOff>
    </xdr:to>
    <xdr:pic>
      <xdr:nvPicPr>
        <xdr:cNvPr id="4" name="图片 3" descr="屏幕剪辑"/>
        <xdr:cNvPicPr>
          <a:picLocks noChangeAspect="1"/>
        </xdr:cNvPicPr>
      </xdr:nvPicPr>
      <xdr:blipFill>
        <a:blip r:embed="rId2" cstate="print"/>
        <a:srcRect t="26513"/>
        <a:stretch>
          <a:fillRect/>
        </a:stretch>
      </xdr:blipFill>
      <xdr:spPr>
        <a:xfrm>
          <a:off x="795020" y="3098800"/>
          <a:ext cx="1001395" cy="1172210"/>
        </a:xfrm>
        <a:prstGeom prst="rect">
          <a:avLst/>
        </a:prstGeom>
      </xdr:spPr>
    </xdr:pic>
    <xdr:clientData/>
  </xdr:twoCellAnchor>
  <xdr:twoCellAnchor editAs="oneCell">
    <xdr:from>
      <xdr:col>1</xdr:col>
      <xdr:colOff>339725</xdr:colOff>
      <xdr:row>5</xdr:row>
      <xdr:rowOff>619125</xdr:rowOff>
    </xdr:from>
    <xdr:to>
      <xdr:col>1</xdr:col>
      <xdr:colOff>1600200</xdr:colOff>
      <xdr:row>6</xdr:row>
      <xdr:rowOff>830580</xdr:rowOff>
    </xdr:to>
    <xdr:pic>
      <xdr:nvPicPr>
        <xdr:cNvPr id="5" name="图片 4"/>
        <xdr:cNvPicPr>
          <a:picLocks noChangeAspect="1"/>
        </xdr:cNvPicPr>
      </xdr:nvPicPr>
      <xdr:blipFill>
        <a:blip r:embed="rId3"/>
        <a:stretch>
          <a:fillRect/>
        </a:stretch>
      </xdr:blipFill>
      <xdr:spPr>
        <a:xfrm>
          <a:off x="739140" y="5165725"/>
          <a:ext cx="1260475" cy="1900555"/>
        </a:xfrm>
        <a:prstGeom prst="rect">
          <a:avLst/>
        </a:prstGeom>
        <a:noFill/>
        <a:ln w="9525">
          <a:noFill/>
        </a:ln>
      </xdr:spPr>
    </xdr:pic>
    <xdr:clientData/>
  </xdr:twoCellAnchor>
  <xdr:twoCellAnchor editAs="oneCell">
    <xdr:from>
      <xdr:col>1</xdr:col>
      <xdr:colOff>266065</xdr:colOff>
      <xdr:row>7</xdr:row>
      <xdr:rowOff>171450</xdr:rowOff>
    </xdr:from>
    <xdr:to>
      <xdr:col>1</xdr:col>
      <xdr:colOff>1414145</xdr:colOff>
      <xdr:row>7</xdr:row>
      <xdr:rowOff>1783715</xdr:rowOff>
    </xdr:to>
    <xdr:pic>
      <xdr:nvPicPr>
        <xdr:cNvPr id="6" name="图片 5"/>
        <xdr:cNvPicPr>
          <a:picLocks noChangeAspect="1"/>
        </xdr:cNvPicPr>
      </xdr:nvPicPr>
      <xdr:blipFill>
        <a:blip r:embed="rId4"/>
        <a:stretch>
          <a:fillRect/>
        </a:stretch>
      </xdr:blipFill>
      <xdr:spPr>
        <a:xfrm>
          <a:off x="665480" y="7969250"/>
          <a:ext cx="1148080" cy="1612265"/>
        </a:xfrm>
        <a:prstGeom prst="rect">
          <a:avLst/>
        </a:prstGeom>
        <a:noFill/>
        <a:ln w="9525">
          <a:noFill/>
        </a:ln>
      </xdr:spPr>
    </xdr:pic>
    <xdr:clientData/>
  </xdr:twoCellAnchor>
  <xdr:twoCellAnchor>
    <xdr:from>
      <xdr:col>1</xdr:col>
      <xdr:colOff>356870</xdr:colOff>
      <xdr:row>8</xdr:row>
      <xdr:rowOff>105410</xdr:rowOff>
    </xdr:from>
    <xdr:to>
      <xdr:col>1</xdr:col>
      <xdr:colOff>1372869</xdr:colOff>
      <xdr:row>8</xdr:row>
      <xdr:rowOff>1095375</xdr:rowOff>
    </xdr:to>
    <xdr:pic>
      <xdr:nvPicPr>
        <xdr:cNvPr id="7" name="图片 6"/>
        <xdr:cNvPicPr>
          <a:picLocks noChangeAspect="1"/>
        </xdr:cNvPicPr>
      </xdr:nvPicPr>
      <xdr:blipFill>
        <a:blip r:embed="rId5" cstate="print"/>
        <a:stretch>
          <a:fillRect/>
        </a:stretch>
      </xdr:blipFill>
      <xdr:spPr>
        <a:xfrm>
          <a:off x="756285" y="9757410"/>
          <a:ext cx="1015365" cy="989965"/>
        </a:xfrm>
        <a:prstGeom prst="rect">
          <a:avLst/>
        </a:prstGeom>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xdr:from>
      <xdr:col>1</xdr:col>
      <xdr:colOff>528955</xdr:colOff>
      <xdr:row>2</xdr:row>
      <xdr:rowOff>191135</xdr:rowOff>
    </xdr:from>
    <xdr:to>
      <xdr:col>1</xdr:col>
      <xdr:colOff>1185545</xdr:colOff>
      <xdr:row>2</xdr:row>
      <xdr:rowOff>1714500</xdr:rowOff>
    </xdr:to>
    <xdr:pic>
      <xdr:nvPicPr>
        <xdr:cNvPr id="3" name="图片 3"/>
        <xdr:cNvPicPr>
          <a:picLocks noChangeAspect="1"/>
        </xdr:cNvPicPr>
      </xdr:nvPicPr>
      <xdr:blipFill>
        <a:blip r:embed="rId1"/>
        <a:stretch>
          <a:fillRect/>
        </a:stretch>
      </xdr:blipFill>
      <xdr:spPr>
        <a:xfrm>
          <a:off x="928370" y="902335"/>
          <a:ext cx="656590" cy="1523365"/>
        </a:xfrm>
        <a:prstGeom prst="rect">
          <a:avLst/>
        </a:prstGeom>
        <a:noFill/>
        <a:ln>
          <a:noFill/>
        </a:ln>
      </xdr:spPr>
    </xdr:pic>
    <xdr:clientData/>
  </xdr:twoCellAnchor>
  <xdr:twoCellAnchor>
    <xdr:from>
      <xdr:col>1</xdr:col>
      <xdr:colOff>257175</xdr:colOff>
      <xdr:row>3</xdr:row>
      <xdr:rowOff>495300</xdr:rowOff>
    </xdr:from>
    <xdr:to>
      <xdr:col>1</xdr:col>
      <xdr:colOff>1392555</xdr:colOff>
      <xdr:row>3</xdr:row>
      <xdr:rowOff>1104900</xdr:rowOff>
    </xdr:to>
    <xdr:pic>
      <xdr:nvPicPr>
        <xdr:cNvPr id="5" name="图片 4" descr="屏幕剪辑"/>
        <xdr:cNvPicPr>
          <a:picLocks noChangeAspect="1"/>
        </xdr:cNvPicPr>
      </xdr:nvPicPr>
      <xdr:blipFill>
        <a:blip r:embed="rId2"/>
        <a:stretch>
          <a:fillRect/>
        </a:stretch>
      </xdr:blipFill>
      <xdr:spPr>
        <a:xfrm>
          <a:off x="656590" y="3060700"/>
          <a:ext cx="1135380" cy="609600"/>
        </a:xfrm>
        <a:prstGeom prst="rect">
          <a:avLst/>
        </a:prstGeom>
      </xdr:spPr>
    </xdr:pic>
    <xdr:clientData/>
  </xdr:twoCellAnchor>
  <xdr:twoCellAnchor>
    <xdr:from>
      <xdr:col>1</xdr:col>
      <xdr:colOff>180975</xdr:colOff>
      <xdr:row>4</xdr:row>
      <xdr:rowOff>321945</xdr:rowOff>
    </xdr:from>
    <xdr:to>
      <xdr:col>1</xdr:col>
      <xdr:colOff>1571625</xdr:colOff>
      <xdr:row>4</xdr:row>
      <xdr:rowOff>1171575</xdr:rowOff>
    </xdr:to>
    <xdr:pic>
      <xdr:nvPicPr>
        <xdr:cNvPr id="6" name="图片 5" descr="屏幕剪辑"/>
        <xdr:cNvPicPr>
          <a:picLocks noChangeAspect="1"/>
        </xdr:cNvPicPr>
      </xdr:nvPicPr>
      <xdr:blipFill>
        <a:blip r:embed="rId3"/>
        <a:stretch>
          <a:fillRect/>
        </a:stretch>
      </xdr:blipFill>
      <xdr:spPr>
        <a:xfrm>
          <a:off x="580390" y="4411345"/>
          <a:ext cx="1390650" cy="849630"/>
        </a:xfrm>
        <a:prstGeom prst="rect">
          <a:avLst/>
        </a:prstGeom>
      </xdr:spPr>
    </xdr:pic>
    <xdr:clientData/>
  </xdr:twoCellAnchor>
  <xdr:twoCellAnchor editAs="oneCell">
    <xdr:from>
      <xdr:col>1</xdr:col>
      <xdr:colOff>280035</xdr:colOff>
      <xdr:row>6</xdr:row>
      <xdr:rowOff>171450</xdr:rowOff>
    </xdr:from>
    <xdr:to>
      <xdr:col>2</xdr:col>
      <xdr:colOff>1905</xdr:colOff>
      <xdr:row>6</xdr:row>
      <xdr:rowOff>1325245</xdr:rowOff>
    </xdr:to>
    <xdr:pic>
      <xdr:nvPicPr>
        <xdr:cNvPr id="7" name="图片 6" descr="屏幕剪辑"/>
        <xdr:cNvPicPr>
          <a:picLocks noChangeAspect="1"/>
        </xdr:cNvPicPr>
      </xdr:nvPicPr>
      <xdr:blipFill>
        <a:blip r:embed="rId4" cstate="print">
          <a:extLst>
            <a:ext uri="{BEBA8EAE-BF5A-486C-A8C5-ECC9F3942E4B}">
              <a14:imgProps xmlns:a14="http://schemas.microsoft.com/office/drawing/2010/main">
                <a14:imgLayer r:embed="rId5">
                  <a14:imgEffect>
                    <a14:saturation sat="66000"/>
                  </a14:imgEffect>
                </a14:imgLayer>
              </a14:imgProps>
            </a:ext>
            <a:ext uri="{28A0092B-C50C-407E-A947-70E740481C1C}">
              <a14:useLocalDpi xmlns:a14="http://schemas.microsoft.com/office/drawing/2010/main" val="0"/>
            </a:ext>
          </a:extLst>
        </a:blip>
        <a:stretch>
          <a:fillRect/>
        </a:stretch>
      </xdr:blipFill>
      <xdr:spPr>
        <a:xfrm>
          <a:off x="679450" y="5784850"/>
          <a:ext cx="1373505" cy="1153795"/>
        </a:xfrm>
        <a:prstGeom prst="rect">
          <a:avLst/>
        </a:prstGeom>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186690</xdr:colOff>
      <xdr:row>2</xdr:row>
      <xdr:rowOff>171450</xdr:rowOff>
    </xdr:from>
    <xdr:to>
      <xdr:col>1</xdr:col>
      <xdr:colOff>1562100</xdr:colOff>
      <xdr:row>2</xdr:row>
      <xdr:rowOff>1602740</xdr:rowOff>
    </xdr:to>
    <xdr:pic>
      <xdr:nvPicPr>
        <xdr:cNvPr id="3" name="图片 2"/>
        <xdr:cNvPicPr>
          <a:picLocks noChangeAspect="1"/>
        </xdr:cNvPicPr>
      </xdr:nvPicPr>
      <xdr:blipFill>
        <a:blip r:embed="rId1"/>
        <a:stretch>
          <a:fillRect/>
        </a:stretch>
      </xdr:blipFill>
      <xdr:spPr>
        <a:xfrm>
          <a:off x="586105" y="882650"/>
          <a:ext cx="1375410" cy="1431290"/>
        </a:xfrm>
        <a:prstGeom prst="rect">
          <a:avLst/>
        </a:prstGeom>
        <a:noFill/>
        <a:ln w="9525">
          <a:noFill/>
        </a:ln>
      </xdr:spPr>
    </xdr:pic>
    <xdr:clientData/>
  </xdr:twoCellAnchor>
  <xdr:twoCellAnchor>
    <xdr:from>
      <xdr:col>1</xdr:col>
      <xdr:colOff>106045</xdr:colOff>
      <xdr:row>3</xdr:row>
      <xdr:rowOff>207645</xdr:rowOff>
    </xdr:from>
    <xdr:to>
      <xdr:col>1</xdr:col>
      <xdr:colOff>1710690</xdr:colOff>
      <xdr:row>3</xdr:row>
      <xdr:rowOff>1209040</xdr:rowOff>
    </xdr:to>
    <xdr:pic>
      <xdr:nvPicPr>
        <xdr:cNvPr id="4" name="图片 3"/>
        <xdr:cNvPicPr>
          <a:picLocks noChangeAspect="1"/>
        </xdr:cNvPicPr>
      </xdr:nvPicPr>
      <xdr:blipFill>
        <a:blip r:embed="rId2" cstate="print">
          <a:extLst>
            <a:ext uri="{28A0092B-C50C-407E-A947-70E740481C1C}">
              <a14:useLocalDpi xmlns:a14="http://schemas.microsoft.com/office/drawing/2010/main" val="0"/>
            </a:ext>
          </a:extLst>
        </a:blip>
        <a:stretch>
          <a:fillRect/>
        </a:stretch>
      </xdr:blipFill>
      <xdr:spPr>
        <a:xfrm>
          <a:off x="505460" y="2734945"/>
          <a:ext cx="1604645" cy="1001395"/>
        </a:xfrm>
        <a:prstGeom prst="rect">
          <a:avLst/>
        </a:prstGeom>
      </xdr:spPr>
    </xdr:pic>
    <xdr:clientData/>
  </xdr:twoCellAnchor>
  <xdr:oneCellAnchor>
    <xdr:from>
      <xdr:col>1</xdr:col>
      <xdr:colOff>459443</xdr:colOff>
      <xdr:row>9</xdr:row>
      <xdr:rowOff>78443</xdr:rowOff>
    </xdr:from>
    <xdr:ext cx="795616" cy="1364787"/>
    <xdr:pic>
      <xdr:nvPicPr>
        <xdr:cNvPr id="5" name="图片 4"/>
        <xdr:cNvPicPr>
          <a:picLocks noChangeAspect="1"/>
        </xdr:cNvPicPr>
      </xdr:nvPicPr>
      <xdr:blipFill>
        <a:blip r:embed="rId3" cstate="print">
          <a:extLst>
            <a:ext uri="{28A0092B-C50C-407E-A947-70E740481C1C}">
              <a14:useLocalDpi xmlns:a14="http://schemas.microsoft.com/office/drawing/2010/main" val="0"/>
            </a:ext>
          </a:extLst>
        </a:blip>
        <a:srcRect l="5829" r="6727"/>
        <a:stretch>
          <a:fillRect/>
        </a:stretch>
      </xdr:blipFill>
      <xdr:spPr>
        <a:xfrm>
          <a:off x="858520" y="7736205"/>
          <a:ext cx="795655" cy="1364615"/>
        </a:xfrm>
        <a:prstGeom prst="rect">
          <a:avLst/>
        </a:prstGeom>
      </xdr:spPr>
    </xdr:pic>
    <xdr:clientData/>
  </xdr:oneCellAnchor>
  <xdr:twoCellAnchor editAs="oneCell">
    <xdr:from>
      <xdr:col>1</xdr:col>
      <xdr:colOff>136071</xdr:colOff>
      <xdr:row>10</xdr:row>
      <xdr:rowOff>171450</xdr:rowOff>
    </xdr:from>
    <xdr:to>
      <xdr:col>1</xdr:col>
      <xdr:colOff>1605461</xdr:colOff>
      <xdr:row>10</xdr:row>
      <xdr:rowOff>1461135</xdr:rowOff>
    </xdr:to>
    <xdr:pic>
      <xdr:nvPicPr>
        <xdr:cNvPr id="6" name="图片 5"/>
        <xdr:cNvPicPr>
          <a:picLocks noChangeAspect="1"/>
        </xdr:cNvPicPr>
      </xdr:nvPicPr>
      <xdr:blipFill>
        <a:blip r:embed="rId4"/>
        <a:srcRect t="23955" b="10224"/>
        <a:stretch>
          <a:fillRect/>
        </a:stretch>
      </xdr:blipFill>
      <xdr:spPr>
        <a:xfrm>
          <a:off x="535305" y="9493250"/>
          <a:ext cx="1469390" cy="1289685"/>
        </a:xfrm>
        <a:prstGeom prst="rect">
          <a:avLst/>
        </a:prstGeom>
      </xdr:spPr>
    </xdr:pic>
    <xdr:clientData/>
  </xdr:twoCellAnchor>
  <xdr:twoCellAnchor editAs="oneCell">
    <xdr:from>
      <xdr:col>1</xdr:col>
      <xdr:colOff>123190</xdr:colOff>
      <xdr:row>11</xdr:row>
      <xdr:rowOff>171450</xdr:rowOff>
    </xdr:from>
    <xdr:to>
      <xdr:col>1</xdr:col>
      <xdr:colOff>1475740</xdr:colOff>
      <xdr:row>11</xdr:row>
      <xdr:rowOff>1629410</xdr:rowOff>
    </xdr:to>
    <xdr:pic>
      <xdr:nvPicPr>
        <xdr:cNvPr id="7" name="图片 6"/>
        <xdr:cNvPicPr>
          <a:picLocks noChangeAspect="1"/>
        </xdr:cNvPicPr>
      </xdr:nvPicPr>
      <xdr:blipFill>
        <a:blip r:embed="rId5"/>
        <a:stretch>
          <a:fillRect/>
        </a:stretch>
      </xdr:blipFill>
      <xdr:spPr>
        <a:xfrm>
          <a:off x="522605" y="11093450"/>
          <a:ext cx="1352550" cy="1457960"/>
        </a:xfrm>
        <a:prstGeom prst="rect">
          <a:avLst/>
        </a:prstGeom>
        <a:noFill/>
        <a:ln w="9525">
          <a:noFill/>
        </a:ln>
      </xdr:spPr>
    </xdr:pic>
    <xdr:clientData/>
  </xdr:twoCellAnchor>
  <xdr:twoCellAnchor editAs="oneCell">
    <xdr:from>
      <xdr:col>1</xdr:col>
      <xdr:colOff>104140</xdr:colOff>
      <xdr:row>4</xdr:row>
      <xdr:rowOff>276225</xdr:rowOff>
    </xdr:from>
    <xdr:to>
      <xdr:col>1</xdr:col>
      <xdr:colOff>1715135</xdr:colOff>
      <xdr:row>4</xdr:row>
      <xdr:rowOff>801370</xdr:rowOff>
    </xdr:to>
    <xdr:pic>
      <xdr:nvPicPr>
        <xdr:cNvPr id="8" name="图片 7"/>
        <xdr:cNvPicPr>
          <a:picLocks noChangeAspect="1"/>
        </xdr:cNvPicPr>
      </xdr:nvPicPr>
      <xdr:blipFill>
        <a:blip r:embed="rId6"/>
        <a:stretch>
          <a:fillRect/>
        </a:stretch>
      </xdr:blipFill>
      <xdr:spPr>
        <a:xfrm>
          <a:off x="503555" y="4124325"/>
          <a:ext cx="1610995" cy="525145"/>
        </a:xfrm>
        <a:prstGeom prst="rect">
          <a:avLst/>
        </a:prstGeom>
        <a:noFill/>
        <a:ln w="9525">
          <a:noFill/>
        </a:ln>
      </xdr:spPr>
    </xdr:pic>
    <xdr:clientData/>
  </xdr:twoCellAnchor>
  <xdr:twoCellAnchor editAs="oneCell">
    <xdr:from>
      <xdr:col>1</xdr:col>
      <xdr:colOff>57150</xdr:colOff>
      <xdr:row>12</xdr:row>
      <xdr:rowOff>142875</xdr:rowOff>
    </xdr:from>
    <xdr:to>
      <xdr:col>1</xdr:col>
      <xdr:colOff>1619250</xdr:colOff>
      <xdr:row>12</xdr:row>
      <xdr:rowOff>991870</xdr:rowOff>
    </xdr:to>
    <xdr:pic>
      <xdr:nvPicPr>
        <xdr:cNvPr id="11" name="图片 10"/>
        <xdr:cNvPicPr>
          <a:picLocks noChangeAspect="1"/>
        </xdr:cNvPicPr>
      </xdr:nvPicPr>
      <xdr:blipFill>
        <a:blip r:embed="rId7" cstate="print">
          <a:extLst>
            <a:ext uri="{28A0092B-C50C-407E-A947-70E740481C1C}">
              <a14:useLocalDpi xmlns:a14="http://schemas.microsoft.com/office/drawing/2010/main" val="0"/>
            </a:ext>
          </a:extLst>
        </a:blip>
        <a:stretch>
          <a:fillRect/>
        </a:stretch>
      </xdr:blipFill>
      <xdr:spPr>
        <a:xfrm>
          <a:off x="456565" y="12792075"/>
          <a:ext cx="1562100" cy="848995"/>
        </a:xfrm>
        <a:prstGeom prst="rect">
          <a:avLst/>
        </a:prstGeom>
      </xdr:spPr>
    </xdr:pic>
    <xdr:clientData/>
  </xdr:twoCellAnchor>
  <xdr:twoCellAnchor editAs="oneCell">
    <xdr:from>
      <xdr:col>1</xdr:col>
      <xdr:colOff>386715</xdr:colOff>
      <xdr:row>13</xdr:row>
      <xdr:rowOff>207010</xdr:rowOff>
    </xdr:from>
    <xdr:to>
      <xdr:col>1</xdr:col>
      <xdr:colOff>1368425</xdr:colOff>
      <xdr:row>14</xdr:row>
      <xdr:rowOff>577850</xdr:rowOff>
    </xdr:to>
    <xdr:pic>
      <xdr:nvPicPr>
        <xdr:cNvPr id="13" name="图片 12"/>
        <xdr:cNvPicPr>
          <a:picLocks noChangeAspect="1"/>
        </xdr:cNvPicPr>
      </xdr:nvPicPr>
      <xdr:blipFill>
        <a:blip r:embed="rId8" cstate="hqprint"/>
        <a:stretch>
          <a:fillRect/>
        </a:stretch>
      </xdr:blipFill>
      <xdr:spPr>
        <a:xfrm>
          <a:off x="786130" y="14088110"/>
          <a:ext cx="981710" cy="1183640"/>
        </a:xfrm>
        <a:prstGeom prst="rect">
          <a:avLst/>
        </a:prstGeom>
        <a:noFill/>
        <a:ln w="9525">
          <a:noFill/>
        </a:ln>
      </xdr:spPr>
    </xdr:pic>
    <xdr:clientData/>
  </xdr:twoCellAnchor>
  <xdr:twoCellAnchor editAs="oneCell">
    <xdr:from>
      <xdr:col>1</xdr:col>
      <xdr:colOff>180340</xdr:colOff>
      <xdr:row>5</xdr:row>
      <xdr:rowOff>92075</xdr:rowOff>
    </xdr:from>
    <xdr:to>
      <xdr:col>1</xdr:col>
      <xdr:colOff>1599565</xdr:colOff>
      <xdr:row>6</xdr:row>
      <xdr:rowOff>485775</xdr:rowOff>
    </xdr:to>
    <xdr:pic>
      <xdr:nvPicPr>
        <xdr:cNvPr id="14" name="图片 13"/>
        <xdr:cNvPicPr>
          <a:picLocks noChangeAspect="1"/>
        </xdr:cNvPicPr>
      </xdr:nvPicPr>
      <xdr:blipFill>
        <a:blip r:embed="rId9"/>
        <a:stretch>
          <a:fillRect/>
        </a:stretch>
      </xdr:blipFill>
      <xdr:spPr>
        <a:xfrm>
          <a:off x="579755" y="4968875"/>
          <a:ext cx="1419225" cy="863600"/>
        </a:xfrm>
        <a:prstGeom prst="rect">
          <a:avLst/>
        </a:prstGeom>
        <a:noFill/>
        <a:ln w="9525">
          <a:noFill/>
        </a:ln>
      </xdr:spPr>
    </xdr:pic>
    <xdr:clientData/>
  </xdr:twoCellAnchor>
  <xdr:twoCellAnchor>
    <xdr:from>
      <xdr:col>1</xdr:col>
      <xdr:colOff>191135</xdr:colOff>
      <xdr:row>7</xdr:row>
      <xdr:rowOff>74295</xdr:rowOff>
    </xdr:from>
    <xdr:to>
      <xdr:col>1</xdr:col>
      <xdr:colOff>1613535</xdr:colOff>
      <xdr:row>7</xdr:row>
      <xdr:rowOff>777240</xdr:rowOff>
    </xdr:to>
    <xdr:pic>
      <xdr:nvPicPr>
        <xdr:cNvPr id="15" name="图片 14" descr="屏幕剪辑"/>
        <xdr:cNvPicPr>
          <a:picLocks noChangeAspect="1"/>
        </xdr:cNvPicPr>
      </xdr:nvPicPr>
      <xdr:blipFill>
        <a:blip r:embed="rId10"/>
        <a:stretch>
          <a:fillRect/>
        </a:stretch>
      </xdr:blipFill>
      <xdr:spPr>
        <a:xfrm>
          <a:off x="590550" y="5954395"/>
          <a:ext cx="1422400" cy="702945"/>
        </a:xfrm>
        <a:prstGeom prst="rect">
          <a:avLst/>
        </a:prstGeom>
      </xdr:spPr>
    </xdr:pic>
    <xdr:clientData/>
  </xdr:twoCellAnchor>
  <xdr:twoCellAnchor>
    <xdr:from>
      <xdr:col>1</xdr:col>
      <xdr:colOff>180975</xdr:colOff>
      <xdr:row>8</xdr:row>
      <xdr:rowOff>136525</xdr:rowOff>
    </xdr:from>
    <xdr:to>
      <xdr:col>1</xdr:col>
      <xdr:colOff>1485900</xdr:colOff>
      <xdr:row>8</xdr:row>
      <xdr:rowOff>752475</xdr:rowOff>
    </xdr:to>
    <xdr:pic>
      <xdr:nvPicPr>
        <xdr:cNvPr id="16" name="图片 15"/>
        <xdr:cNvPicPr>
          <a:picLocks noChangeAspect="1"/>
        </xdr:cNvPicPr>
      </xdr:nvPicPr>
      <xdr:blipFill>
        <a:blip r:embed="rId11">
          <a:extLst>
            <a:ext uri="{28A0092B-C50C-407E-A947-70E740481C1C}">
              <a14:useLocalDpi xmlns:a14="http://schemas.microsoft.com/office/drawing/2010/main" val="0"/>
            </a:ext>
          </a:extLst>
        </a:blip>
        <a:stretch>
          <a:fillRect/>
        </a:stretch>
      </xdr:blipFill>
      <xdr:spPr>
        <a:xfrm>
          <a:off x="580390" y="6867525"/>
          <a:ext cx="1304925" cy="615950"/>
        </a:xfrm>
        <a:prstGeom prst="rect">
          <a:avLst/>
        </a:prstGeom>
      </xdr:spPr>
    </xdr:pic>
    <xdr:clientData/>
  </xdr:twoCellAnchor>
</xdr:wsDr>
</file>

<file path=xl/drawings/drawing14.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142240</xdr:colOff>
      <xdr:row>2</xdr:row>
      <xdr:rowOff>171450</xdr:rowOff>
    </xdr:from>
    <xdr:to>
      <xdr:col>1</xdr:col>
      <xdr:colOff>1563370</xdr:colOff>
      <xdr:row>2</xdr:row>
      <xdr:rowOff>1316990</xdr:rowOff>
    </xdr:to>
    <xdr:pic>
      <xdr:nvPicPr>
        <xdr:cNvPr id="3" name="图片 2"/>
        <xdr:cNvPicPr>
          <a:picLocks noChangeAspect="1"/>
        </xdr:cNvPicPr>
      </xdr:nvPicPr>
      <xdr:blipFill>
        <a:blip r:embed="rId1"/>
        <a:stretch>
          <a:fillRect/>
        </a:stretch>
      </xdr:blipFill>
      <xdr:spPr>
        <a:xfrm>
          <a:off x="541655" y="882650"/>
          <a:ext cx="1421130" cy="1145540"/>
        </a:xfrm>
        <a:prstGeom prst="rect">
          <a:avLst/>
        </a:prstGeom>
        <a:noFill/>
        <a:ln w="9525">
          <a:noFill/>
        </a:ln>
      </xdr:spPr>
    </xdr:pic>
    <xdr:clientData/>
  </xdr:twoCellAnchor>
  <xdr:twoCellAnchor>
    <xdr:from>
      <xdr:col>1</xdr:col>
      <xdr:colOff>126365</xdr:colOff>
      <xdr:row>3</xdr:row>
      <xdr:rowOff>356870</xdr:rowOff>
    </xdr:from>
    <xdr:to>
      <xdr:col>1</xdr:col>
      <xdr:colOff>1597025</xdr:colOff>
      <xdr:row>3</xdr:row>
      <xdr:rowOff>946150</xdr:rowOff>
    </xdr:to>
    <xdr:pic>
      <xdr:nvPicPr>
        <xdr:cNvPr id="4" name="图片 2"/>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525780" y="2503170"/>
          <a:ext cx="1470660" cy="589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97790</xdr:colOff>
      <xdr:row>4</xdr:row>
      <xdr:rowOff>228600</xdr:rowOff>
    </xdr:from>
    <xdr:to>
      <xdr:col>1</xdr:col>
      <xdr:colOff>1724660</xdr:colOff>
      <xdr:row>4</xdr:row>
      <xdr:rowOff>1099185</xdr:rowOff>
    </xdr:to>
    <xdr:pic>
      <xdr:nvPicPr>
        <xdr:cNvPr id="5" name="图片 5"/>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497205" y="3505200"/>
          <a:ext cx="1626870" cy="870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xdr:colOff>
      <xdr:row>6</xdr:row>
      <xdr:rowOff>361950</xdr:rowOff>
    </xdr:from>
    <xdr:to>
      <xdr:col>1</xdr:col>
      <xdr:colOff>1590675</xdr:colOff>
      <xdr:row>6</xdr:row>
      <xdr:rowOff>1471295</xdr:rowOff>
    </xdr:to>
    <xdr:pic>
      <xdr:nvPicPr>
        <xdr:cNvPr id="6" name="图片 5" descr="屏幕剪辑"/>
        <xdr:cNvPicPr>
          <a:picLocks noChangeAspect="1"/>
        </xdr:cNvPicPr>
      </xdr:nvPicPr>
      <xdr:blipFill>
        <a:blip r:embed="rId4">
          <a:extLst>
            <a:ext uri="{28A0092B-C50C-407E-A947-70E740481C1C}">
              <a14:useLocalDpi xmlns:a14="http://schemas.microsoft.com/office/drawing/2010/main" val="0"/>
            </a:ext>
          </a:extLst>
        </a:blip>
        <a:stretch>
          <a:fillRect/>
        </a:stretch>
      </xdr:blipFill>
      <xdr:spPr>
        <a:xfrm>
          <a:off x="561340" y="5899150"/>
          <a:ext cx="1428750" cy="1109345"/>
        </a:xfrm>
        <a:prstGeom prst="rect">
          <a:avLst/>
        </a:prstGeom>
      </xdr:spPr>
    </xdr:pic>
    <xdr:clientData/>
  </xdr:twoCellAnchor>
  <xdr:twoCellAnchor>
    <xdr:from>
      <xdr:col>1</xdr:col>
      <xdr:colOff>158115</xdr:colOff>
      <xdr:row>5</xdr:row>
      <xdr:rowOff>189865</xdr:rowOff>
    </xdr:from>
    <xdr:to>
      <xdr:col>1</xdr:col>
      <xdr:colOff>1660525</xdr:colOff>
      <xdr:row>5</xdr:row>
      <xdr:rowOff>971550</xdr:rowOff>
    </xdr:to>
    <xdr:pic>
      <xdr:nvPicPr>
        <xdr:cNvPr id="7" name="图片 3"/>
        <xdr:cNvPicPr>
          <a:picLocks noChangeAspect="1" noChangeArrowheads="1"/>
        </xdr:cNvPicPr>
      </xdr:nvPicPr>
      <xdr:blipFill>
        <a:blip r:embed="rId5" cstate="print">
          <a:extLst>
            <a:ext uri="{28A0092B-C50C-407E-A947-70E740481C1C}">
              <a14:useLocalDpi xmlns:a14="http://schemas.microsoft.com/office/drawing/2010/main" val="0"/>
            </a:ext>
          </a:extLst>
        </a:blip>
        <a:srcRect/>
        <a:stretch>
          <a:fillRect/>
        </a:stretch>
      </xdr:blipFill>
      <xdr:spPr>
        <a:xfrm>
          <a:off x="557530" y="4622165"/>
          <a:ext cx="1502410" cy="781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167005</xdr:colOff>
      <xdr:row>7</xdr:row>
      <xdr:rowOff>151130</xdr:rowOff>
    </xdr:from>
    <xdr:ext cx="1504315" cy="1005840"/>
    <xdr:pic>
      <xdr:nvPicPr>
        <xdr:cNvPr id="8" name="图片 7" descr="屏幕剪辑"/>
        <xdr:cNvPicPr>
          <a:picLocks noChangeAspect="1"/>
        </xdr:cNvPicPr>
      </xdr:nvPicPr>
      <xdr:blipFill>
        <a:blip r:embed="rId6" cstate="print">
          <a:extLst>
            <a:ext uri="{BEBA8EAE-BF5A-486C-A8C5-ECC9F3942E4B}">
              <a14:imgProps xmlns:a14="http://schemas.microsoft.com/office/drawing/2010/main">
                <a14:imgLayer r:embed="rId7">
                  <a14:imgEffect>
                    <a14:saturation sat="66000"/>
                  </a14:imgEffect>
                </a14:imgLayer>
              </a14:imgProps>
            </a:ext>
            <a:ext uri="{28A0092B-C50C-407E-A947-70E740481C1C}">
              <a14:useLocalDpi xmlns:a14="http://schemas.microsoft.com/office/drawing/2010/main" val="0"/>
            </a:ext>
          </a:extLst>
        </a:blip>
        <a:stretch>
          <a:fillRect/>
        </a:stretch>
      </xdr:blipFill>
      <xdr:spPr>
        <a:xfrm>
          <a:off x="566420" y="7263130"/>
          <a:ext cx="1504315" cy="1005840"/>
        </a:xfrm>
        <a:prstGeom prst="rect">
          <a:avLst/>
        </a:prstGeom>
      </xdr:spPr>
    </xdr:pic>
    <xdr:clientData/>
  </xdr:oneCellAnchor>
  <xdr:twoCellAnchor editAs="oneCell">
    <xdr:from>
      <xdr:col>1</xdr:col>
      <xdr:colOff>209550</xdr:colOff>
      <xdr:row>9</xdr:row>
      <xdr:rowOff>95250</xdr:rowOff>
    </xdr:from>
    <xdr:to>
      <xdr:col>1</xdr:col>
      <xdr:colOff>1474470</xdr:colOff>
      <xdr:row>9</xdr:row>
      <xdr:rowOff>1788160</xdr:rowOff>
    </xdr:to>
    <xdr:pic>
      <xdr:nvPicPr>
        <xdr:cNvPr id="10" name="图片 9"/>
        <xdr:cNvPicPr>
          <a:picLocks noChangeAspect="1"/>
        </xdr:cNvPicPr>
      </xdr:nvPicPr>
      <xdr:blipFill>
        <a:blip r:embed="rId8"/>
        <a:stretch>
          <a:fillRect/>
        </a:stretch>
      </xdr:blipFill>
      <xdr:spPr>
        <a:xfrm>
          <a:off x="608965" y="10445750"/>
          <a:ext cx="1264920" cy="1692910"/>
        </a:xfrm>
        <a:prstGeom prst="rect">
          <a:avLst/>
        </a:prstGeom>
        <a:noFill/>
        <a:ln w="9525">
          <a:noFill/>
        </a:ln>
      </xdr:spPr>
    </xdr:pic>
    <xdr:clientData/>
  </xdr:twoCellAnchor>
  <xdr:twoCellAnchor editAs="oneCell">
    <xdr:from>
      <xdr:col>1</xdr:col>
      <xdr:colOff>99695</xdr:colOff>
      <xdr:row>10</xdr:row>
      <xdr:rowOff>288925</xdr:rowOff>
    </xdr:from>
    <xdr:to>
      <xdr:col>1</xdr:col>
      <xdr:colOff>1705610</xdr:colOff>
      <xdr:row>10</xdr:row>
      <xdr:rowOff>1379855</xdr:rowOff>
    </xdr:to>
    <xdr:pic>
      <xdr:nvPicPr>
        <xdr:cNvPr id="11" name="图片 10" descr="屏幕剪辑"/>
        <xdr:cNvPicPr>
          <a:picLocks noChangeAspect="1"/>
        </xdr:cNvPicPr>
      </xdr:nvPicPr>
      <xdr:blipFill>
        <a:blip r:embed="rId9" cstate="print"/>
        <a:stretch>
          <a:fillRect/>
        </a:stretch>
      </xdr:blipFill>
      <xdr:spPr>
        <a:xfrm>
          <a:off x="499110" y="12544425"/>
          <a:ext cx="1605915" cy="1090930"/>
        </a:xfrm>
        <a:prstGeom prst="rect">
          <a:avLst/>
        </a:prstGeom>
      </xdr:spPr>
    </xdr:pic>
    <xdr:clientData/>
  </xdr:twoCellAnchor>
  <xdr:twoCellAnchor editAs="oneCell">
    <xdr:from>
      <xdr:col>1</xdr:col>
      <xdr:colOff>30480</xdr:colOff>
      <xdr:row>11</xdr:row>
      <xdr:rowOff>180340</xdr:rowOff>
    </xdr:from>
    <xdr:to>
      <xdr:col>1</xdr:col>
      <xdr:colOff>1566545</xdr:colOff>
      <xdr:row>11</xdr:row>
      <xdr:rowOff>1256030</xdr:rowOff>
    </xdr:to>
    <xdr:pic>
      <xdr:nvPicPr>
        <xdr:cNvPr id="12" name="图片 11" descr="屏幕剪辑"/>
        <xdr:cNvPicPr>
          <a:picLocks noChangeAspect="1"/>
        </xdr:cNvPicPr>
      </xdr:nvPicPr>
      <xdr:blipFill>
        <a:blip r:embed="rId10" cstate="print">
          <a:extLst>
            <a:ext uri="{28A0092B-C50C-407E-A947-70E740481C1C}">
              <a14:useLocalDpi xmlns:a14="http://schemas.microsoft.com/office/drawing/2010/main" val="0"/>
            </a:ext>
          </a:extLst>
        </a:blip>
        <a:stretch>
          <a:fillRect/>
        </a:stretch>
      </xdr:blipFill>
      <xdr:spPr>
        <a:xfrm>
          <a:off x="429895" y="14048740"/>
          <a:ext cx="1536065" cy="1075690"/>
        </a:xfrm>
        <a:prstGeom prst="rect">
          <a:avLst/>
        </a:prstGeom>
      </xdr:spPr>
    </xdr:pic>
    <xdr:clientData/>
  </xdr:twoCellAnchor>
  <xdr:twoCellAnchor editAs="oneCell">
    <xdr:from>
      <xdr:col>1</xdr:col>
      <xdr:colOff>176530</xdr:colOff>
      <xdr:row>8</xdr:row>
      <xdr:rowOff>79375</xdr:rowOff>
    </xdr:from>
    <xdr:to>
      <xdr:col>1</xdr:col>
      <xdr:colOff>1494790</xdr:colOff>
      <xdr:row>8</xdr:row>
      <xdr:rowOff>1838325</xdr:rowOff>
    </xdr:to>
    <xdr:pic>
      <xdr:nvPicPr>
        <xdr:cNvPr id="13" name="图片 12"/>
        <xdr:cNvPicPr>
          <a:picLocks noChangeAspect="1"/>
        </xdr:cNvPicPr>
      </xdr:nvPicPr>
      <xdr:blipFill>
        <a:blip r:embed="rId11"/>
        <a:stretch>
          <a:fillRect/>
        </a:stretch>
      </xdr:blipFill>
      <xdr:spPr>
        <a:xfrm>
          <a:off x="575945" y="8524875"/>
          <a:ext cx="1318260" cy="1758950"/>
        </a:xfrm>
        <a:prstGeom prst="rect">
          <a:avLst/>
        </a:prstGeom>
        <a:noFill/>
        <a:ln w="9525">
          <a:noFill/>
        </a:ln>
      </xdr:spPr>
    </xdr:pic>
    <xdr:clientData/>
  </xdr:twoCellAnchor>
</xdr:wsDr>
</file>

<file path=xl/drawings/drawing15.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414020</xdr:colOff>
      <xdr:row>2</xdr:row>
      <xdr:rowOff>57150</xdr:rowOff>
    </xdr:from>
    <xdr:to>
      <xdr:col>1</xdr:col>
      <xdr:colOff>1338580</xdr:colOff>
      <xdr:row>2</xdr:row>
      <xdr:rowOff>1876425</xdr:rowOff>
    </xdr:to>
    <xdr:pic>
      <xdr:nvPicPr>
        <xdr:cNvPr id="24" name="图片 23" descr="屏幕剪辑"/>
        <xdr:cNvPicPr>
          <a:picLocks noChangeAspect="1"/>
        </xdr:cNvPicPr>
      </xdr:nvPicPr>
      <xdr:blipFill>
        <a:blip r:embed="rId1" cstate="print"/>
        <a:stretch>
          <a:fillRect/>
        </a:stretch>
      </xdr:blipFill>
      <xdr:spPr>
        <a:xfrm>
          <a:off x="813435" y="768350"/>
          <a:ext cx="924560" cy="1819275"/>
        </a:xfrm>
        <a:prstGeom prst="rect">
          <a:avLst/>
        </a:prstGeom>
      </xdr:spPr>
    </xdr:pic>
    <xdr:clientData/>
  </xdr:twoCellAnchor>
  <xdr:twoCellAnchor>
    <xdr:from>
      <xdr:col>1</xdr:col>
      <xdr:colOff>123825</xdr:colOff>
      <xdr:row>3</xdr:row>
      <xdr:rowOff>257810</xdr:rowOff>
    </xdr:from>
    <xdr:to>
      <xdr:col>1</xdr:col>
      <xdr:colOff>1590675</xdr:colOff>
      <xdr:row>3</xdr:row>
      <xdr:rowOff>1631950</xdr:rowOff>
    </xdr:to>
    <xdr:pic>
      <xdr:nvPicPr>
        <xdr:cNvPr id="25" name="图片 24" descr="屏幕剪辑"/>
        <xdr:cNvPicPr>
          <a:picLocks noChangeAspect="1"/>
        </xdr:cNvPicPr>
      </xdr:nvPicPr>
      <xdr:blipFill>
        <a:blip r:embed="rId2" cstate="print">
          <a:extLst>
            <a:ext uri="{28A0092B-C50C-407E-A947-70E740481C1C}">
              <a14:useLocalDpi xmlns:a14="http://schemas.microsoft.com/office/drawing/2010/main" val="0"/>
            </a:ext>
          </a:extLst>
        </a:blip>
        <a:stretch>
          <a:fillRect/>
        </a:stretch>
      </xdr:blipFill>
      <xdr:spPr>
        <a:xfrm>
          <a:off x="523240" y="3013710"/>
          <a:ext cx="1466850" cy="1374140"/>
        </a:xfrm>
        <a:prstGeom prst="rect">
          <a:avLst/>
        </a:prstGeom>
      </xdr:spPr>
    </xdr:pic>
    <xdr:clientData/>
  </xdr:twoCellAnchor>
  <xdr:twoCellAnchor editAs="oneCell">
    <xdr:from>
      <xdr:col>1</xdr:col>
      <xdr:colOff>100330</xdr:colOff>
      <xdr:row>5</xdr:row>
      <xdr:rowOff>342265</xdr:rowOff>
    </xdr:from>
    <xdr:to>
      <xdr:col>1</xdr:col>
      <xdr:colOff>1547495</xdr:colOff>
      <xdr:row>5</xdr:row>
      <xdr:rowOff>1442085</xdr:rowOff>
    </xdr:to>
    <xdr:pic>
      <xdr:nvPicPr>
        <xdr:cNvPr id="26" name="图片 25" descr="屏幕剪辑"/>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499745" y="6844665"/>
          <a:ext cx="1447165" cy="1099820"/>
        </a:xfrm>
        <a:prstGeom prst="rect">
          <a:avLst/>
        </a:prstGeom>
      </xdr:spPr>
    </xdr:pic>
    <xdr:clientData/>
  </xdr:twoCellAnchor>
  <xdr:twoCellAnchor editAs="oneCell">
    <xdr:from>
      <xdr:col>1</xdr:col>
      <xdr:colOff>544286</xdr:colOff>
      <xdr:row>4</xdr:row>
      <xdr:rowOff>108858</xdr:rowOff>
    </xdr:from>
    <xdr:to>
      <xdr:col>1</xdr:col>
      <xdr:colOff>1226276</xdr:colOff>
      <xdr:row>4</xdr:row>
      <xdr:rowOff>1469663</xdr:rowOff>
    </xdr:to>
    <xdr:pic>
      <xdr:nvPicPr>
        <xdr:cNvPr id="27" name="图片 26"/>
        <xdr:cNvPicPr>
          <a:picLocks noChangeAspect="1"/>
        </xdr:cNvPicPr>
      </xdr:nvPicPr>
      <xdr:blipFill>
        <a:blip r:embed="rId4" cstate="print">
          <a:extLst>
            <a:ext uri="{28A0092B-C50C-407E-A947-70E740481C1C}">
              <a14:useLocalDpi xmlns:a14="http://schemas.microsoft.com/office/drawing/2010/main" val="0"/>
            </a:ext>
          </a:extLst>
        </a:blip>
        <a:stretch>
          <a:fillRect/>
        </a:stretch>
      </xdr:blipFill>
      <xdr:spPr>
        <a:xfrm>
          <a:off x="943610" y="4896485"/>
          <a:ext cx="681990" cy="1360805"/>
        </a:xfrm>
        <a:prstGeom prst="rect">
          <a:avLst/>
        </a:prstGeom>
      </xdr:spPr>
    </xdr:pic>
    <xdr:clientData/>
  </xdr:twoCellAnchor>
  <xdr:twoCellAnchor editAs="oneCell">
    <xdr:from>
      <xdr:col>1</xdr:col>
      <xdr:colOff>60960</xdr:colOff>
      <xdr:row>12</xdr:row>
      <xdr:rowOff>179070</xdr:rowOff>
    </xdr:from>
    <xdr:to>
      <xdr:col>1</xdr:col>
      <xdr:colOff>1587500</xdr:colOff>
      <xdr:row>12</xdr:row>
      <xdr:rowOff>750570</xdr:rowOff>
    </xdr:to>
    <xdr:pic>
      <xdr:nvPicPr>
        <xdr:cNvPr id="28" name="图片 15"/>
        <xdr:cNvPicPr>
          <a:picLocks noChangeAspect="1"/>
        </xdr:cNvPicPr>
      </xdr:nvPicPr>
      <xdr:blipFill>
        <a:blip r:embed="rId5"/>
        <a:stretch>
          <a:fillRect/>
        </a:stretch>
      </xdr:blipFill>
      <xdr:spPr>
        <a:xfrm>
          <a:off x="460375" y="15317470"/>
          <a:ext cx="1526540" cy="571500"/>
        </a:xfrm>
        <a:prstGeom prst="rect">
          <a:avLst/>
        </a:prstGeom>
        <a:noFill/>
        <a:ln w="9525">
          <a:noFill/>
        </a:ln>
      </xdr:spPr>
    </xdr:pic>
    <xdr:clientData/>
  </xdr:twoCellAnchor>
  <xdr:twoCellAnchor editAs="oneCell">
    <xdr:from>
      <xdr:col>1</xdr:col>
      <xdr:colOff>187960</xdr:colOff>
      <xdr:row>11</xdr:row>
      <xdr:rowOff>144145</xdr:rowOff>
    </xdr:from>
    <xdr:to>
      <xdr:col>1</xdr:col>
      <xdr:colOff>1604645</xdr:colOff>
      <xdr:row>11</xdr:row>
      <xdr:rowOff>1278255</xdr:rowOff>
    </xdr:to>
    <xdr:pic>
      <xdr:nvPicPr>
        <xdr:cNvPr id="29" name="图片 28"/>
        <xdr:cNvPicPr>
          <a:picLocks noChangeAspect="1"/>
        </xdr:cNvPicPr>
      </xdr:nvPicPr>
      <xdr:blipFill>
        <a:blip r:embed="rId6"/>
        <a:stretch>
          <a:fillRect/>
        </a:stretch>
      </xdr:blipFill>
      <xdr:spPr>
        <a:xfrm>
          <a:off x="587375" y="13910945"/>
          <a:ext cx="1416685" cy="1134110"/>
        </a:xfrm>
        <a:prstGeom prst="rect">
          <a:avLst/>
        </a:prstGeom>
        <a:noFill/>
        <a:ln w="9525">
          <a:noFill/>
        </a:ln>
      </xdr:spPr>
    </xdr:pic>
    <xdr:clientData/>
  </xdr:twoCellAnchor>
  <xdr:twoCellAnchor editAs="oneCell">
    <xdr:from>
      <xdr:col>1</xdr:col>
      <xdr:colOff>96520</xdr:colOff>
      <xdr:row>10</xdr:row>
      <xdr:rowOff>237490</xdr:rowOff>
    </xdr:from>
    <xdr:to>
      <xdr:col>1</xdr:col>
      <xdr:colOff>1583690</xdr:colOff>
      <xdr:row>10</xdr:row>
      <xdr:rowOff>1219200</xdr:rowOff>
    </xdr:to>
    <xdr:pic>
      <xdr:nvPicPr>
        <xdr:cNvPr id="30" name="图片 29"/>
        <xdr:cNvPicPr>
          <a:picLocks noChangeAspect="1"/>
        </xdr:cNvPicPr>
      </xdr:nvPicPr>
      <xdr:blipFill>
        <a:blip r:embed="rId7"/>
        <a:stretch>
          <a:fillRect/>
        </a:stretch>
      </xdr:blipFill>
      <xdr:spPr>
        <a:xfrm>
          <a:off x="495935" y="12594590"/>
          <a:ext cx="1487170" cy="981710"/>
        </a:xfrm>
        <a:prstGeom prst="rect">
          <a:avLst/>
        </a:prstGeom>
        <a:noFill/>
        <a:ln w="9525">
          <a:noFill/>
        </a:ln>
      </xdr:spPr>
    </xdr:pic>
    <xdr:clientData/>
  </xdr:twoCellAnchor>
  <xdr:twoCellAnchor editAs="oneCell">
    <xdr:from>
      <xdr:col>1</xdr:col>
      <xdr:colOff>313055</xdr:colOff>
      <xdr:row>9</xdr:row>
      <xdr:rowOff>66675</xdr:rowOff>
    </xdr:from>
    <xdr:to>
      <xdr:col>1</xdr:col>
      <xdr:colOff>1448435</xdr:colOff>
      <xdr:row>9</xdr:row>
      <xdr:rowOff>1005205</xdr:rowOff>
    </xdr:to>
    <xdr:pic>
      <xdr:nvPicPr>
        <xdr:cNvPr id="31" name="图片 11"/>
        <xdr:cNvPicPr>
          <a:picLocks noChangeAspect="1"/>
        </xdr:cNvPicPr>
      </xdr:nvPicPr>
      <xdr:blipFill>
        <a:blip r:embed="rId8"/>
        <a:stretch>
          <a:fillRect/>
        </a:stretch>
      </xdr:blipFill>
      <xdr:spPr>
        <a:xfrm>
          <a:off x="712470" y="11318875"/>
          <a:ext cx="1135380" cy="938530"/>
        </a:xfrm>
        <a:prstGeom prst="rect">
          <a:avLst/>
        </a:prstGeom>
        <a:noFill/>
        <a:ln w="9525">
          <a:noFill/>
        </a:ln>
      </xdr:spPr>
    </xdr:pic>
    <xdr:clientData/>
  </xdr:twoCellAnchor>
  <xdr:twoCellAnchor editAs="oneCell">
    <xdr:from>
      <xdr:col>1</xdr:col>
      <xdr:colOff>619760</xdr:colOff>
      <xdr:row>8</xdr:row>
      <xdr:rowOff>104775</xdr:rowOff>
    </xdr:from>
    <xdr:to>
      <xdr:col>1</xdr:col>
      <xdr:colOff>1210310</xdr:colOff>
      <xdr:row>8</xdr:row>
      <xdr:rowOff>941070</xdr:rowOff>
    </xdr:to>
    <xdr:pic>
      <xdr:nvPicPr>
        <xdr:cNvPr id="32" name="图片 9"/>
        <xdr:cNvPicPr>
          <a:picLocks noChangeAspect="1"/>
        </xdr:cNvPicPr>
      </xdr:nvPicPr>
      <xdr:blipFill>
        <a:blip r:embed="rId9"/>
        <a:stretch>
          <a:fillRect/>
        </a:stretch>
      </xdr:blipFill>
      <xdr:spPr>
        <a:xfrm>
          <a:off x="1019175" y="10340975"/>
          <a:ext cx="590550" cy="836295"/>
        </a:xfrm>
        <a:prstGeom prst="rect">
          <a:avLst/>
        </a:prstGeom>
        <a:noFill/>
        <a:ln w="9525">
          <a:noFill/>
        </a:ln>
      </xdr:spPr>
    </xdr:pic>
    <xdr:clientData/>
  </xdr:twoCellAnchor>
  <xdr:twoCellAnchor editAs="oneCell">
    <xdr:from>
      <xdr:col>1</xdr:col>
      <xdr:colOff>481965</xdr:colOff>
      <xdr:row>7</xdr:row>
      <xdr:rowOff>85725</xdr:rowOff>
    </xdr:from>
    <xdr:to>
      <xdr:col>1</xdr:col>
      <xdr:colOff>1244600</xdr:colOff>
      <xdr:row>7</xdr:row>
      <xdr:rowOff>899795</xdr:rowOff>
    </xdr:to>
    <xdr:pic>
      <xdr:nvPicPr>
        <xdr:cNvPr id="33" name="图片 12"/>
        <xdr:cNvPicPr>
          <a:picLocks noChangeAspect="1"/>
        </xdr:cNvPicPr>
      </xdr:nvPicPr>
      <xdr:blipFill>
        <a:blip r:embed="rId10"/>
        <a:stretch>
          <a:fillRect/>
        </a:stretch>
      </xdr:blipFill>
      <xdr:spPr>
        <a:xfrm>
          <a:off x="881380" y="9305925"/>
          <a:ext cx="762635" cy="814070"/>
        </a:xfrm>
        <a:prstGeom prst="rect">
          <a:avLst/>
        </a:prstGeom>
        <a:noFill/>
        <a:ln w="9525">
          <a:noFill/>
        </a:ln>
      </xdr:spPr>
    </xdr:pic>
    <xdr:clientData/>
  </xdr:twoCellAnchor>
  <xdr:twoCellAnchor>
    <xdr:from>
      <xdr:col>1</xdr:col>
      <xdr:colOff>337820</xdr:colOff>
      <xdr:row>6</xdr:row>
      <xdr:rowOff>304165</xdr:rowOff>
    </xdr:from>
    <xdr:to>
      <xdr:col>1</xdr:col>
      <xdr:colOff>1267460</xdr:colOff>
      <xdr:row>6</xdr:row>
      <xdr:rowOff>873125</xdr:rowOff>
    </xdr:to>
    <xdr:pic>
      <xdr:nvPicPr>
        <xdr:cNvPr id="34" name="图片 2"/>
        <xdr:cNvPicPr>
          <a:picLocks noChangeAspect="1"/>
        </xdr:cNvPicPr>
      </xdr:nvPicPr>
      <xdr:blipFill>
        <a:blip r:embed="rId11"/>
        <a:stretch>
          <a:fillRect/>
        </a:stretch>
      </xdr:blipFill>
      <xdr:spPr>
        <a:xfrm>
          <a:off x="737235" y="8508365"/>
          <a:ext cx="929640" cy="568960"/>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C18"/>
  <sheetViews>
    <sheetView workbookViewId="0">
      <selection activeCell="E26" sqref="E26"/>
    </sheetView>
  </sheetViews>
  <sheetFormatPr defaultColWidth="8.99166666666667" defaultRowHeight="13.5" outlineLevelCol="2"/>
  <cols>
    <col min="1" max="3" width="20.5666666666667" customWidth="1"/>
  </cols>
  <sheetData>
    <row r="1" ht="42" customHeight="1" spans="1:3">
      <c r="A1" s="127" t="s">
        <v>0</v>
      </c>
      <c r="B1" s="127"/>
      <c r="C1" s="127"/>
    </row>
    <row r="2" ht="20" customHeight="1" spans="1:3">
      <c r="A2" s="128" t="s">
        <v>1</v>
      </c>
      <c r="B2" s="128"/>
      <c r="C2" s="128"/>
    </row>
    <row r="3" ht="20" customHeight="1" spans="1:3">
      <c r="A3" s="129" t="s">
        <v>2</v>
      </c>
      <c r="B3" s="129" t="s">
        <v>3</v>
      </c>
      <c r="C3" s="129" t="s">
        <v>4</v>
      </c>
    </row>
    <row r="4" ht="20" customHeight="1" spans="1:3">
      <c r="A4" s="129">
        <v>1</v>
      </c>
      <c r="B4" s="129" t="s">
        <v>5</v>
      </c>
      <c r="C4" s="129"/>
    </row>
    <row r="5" ht="20" customHeight="1" spans="1:3">
      <c r="A5" s="129">
        <v>2</v>
      </c>
      <c r="B5" s="129" t="s">
        <v>6</v>
      </c>
      <c r="C5" s="129"/>
    </row>
    <row r="6" ht="20" customHeight="1" spans="1:3">
      <c r="A6" s="129">
        <v>3</v>
      </c>
      <c r="B6" s="129" t="s">
        <v>7</v>
      </c>
      <c r="C6" s="129"/>
    </row>
    <row r="7" ht="20" customHeight="1" spans="1:3">
      <c r="A7" s="129">
        <v>4</v>
      </c>
      <c r="B7" s="129" t="s">
        <v>8</v>
      </c>
      <c r="C7" s="129"/>
    </row>
    <row r="8" ht="20" customHeight="1" spans="1:3">
      <c r="A8" s="129">
        <v>5</v>
      </c>
      <c r="B8" s="129" t="s">
        <v>9</v>
      </c>
      <c r="C8" s="129"/>
    </row>
    <row r="9" ht="20" customHeight="1" spans="1:3">
      <c r="A9" s="129">
        <v>6</v>
      </c>
      <c r="B9" s="129" t="s">
        <v>10</v>
      </c>
      <c r="C9" s="129"/>
    </row>
    <row r="10" ht="20" customHeight="1" spans="1:3">
      <c r="A10" s="129">
        <v>7</v>
      </c>
      <c r="B10" s="129" t="s">
        <v>11</v>
      </c>
      <c r="C10" s="129"/>
    </row>
    <row r="11" ht="20" customHeight="1" spans="1:3">
      <c r="A11" s="129">
        <v>8</v>
      </c>
      <c r="B11" s="129" t="s">
        <v>12</v>
      </c>
      <c r="C11" s="129"/>
    </row>
    <row r="12" ht="20" customHeight="1" spans="1:3">
      <c r="A12" s="129">
        <v>9</v>
      </c>
      <c r="B12" s="129" t="s">
        <v>13</v>
      </c>
      <c r="C12" s="129"/>
    </row>
    <row r="13" ht="20" customHeight="1" spans="1:3">
      <c r="A13" s="129">
        <v>10</v>
      </c>
      <c r="B13" s="129" t="s">
        <v>14</v>
      </c>
      <c r="C13" s="129"/>
    </row>
    <row r="14" ht="20" customHeight="1" spans="1:3">
      <c r="A14" s="129">
        <v>11</v>
      </c>
      <c r="B14" s="129" t="s">
        <v>15</v>
      </c>
      <c r="C14" s="129"/>
    </row>
    <row r="15" ht="20" customHeight="1" spans="1:3">
      <c r="A15" s="129">
        <v>12</v>
      </c>
      <c r="B15" s="129" t="s">
        <v>16</v>
      </c>
      <c r="C15" s="129"/>
    </row>
    <row r="16" ht="20" customHeight="1" spans="1:3">
      <c r="A16" s="129">
        <v>13</v>
      </c>
      <c r="B16" s="129" t="s">
        <v>17</v>
      </c>
      <c r="C16" s="129"/>
    </row>
    <row r="17" ht="20" customHeight="1" spans="1:3">
      <c r="A17" s="129">
        <v>14</v>
      </c>
      <c r="B17" s="129" t="s">
        <v>18</v>
      </c>
      <c r="C17" s="129"/>
    </row>
    <row r="18" ht="20" customHeight="1" spans="1:3">
      <c r="A18" s="129">
        <v>15</v>
      </c>
      <c r="B18" s="129" t="s">
        <v>19</v>
      </c>
      <c r="C18" s="129"/>
    </row>
  </sheetData>
  <mergeCells count="2">
    <mergeCell ref="A1:C1"/>
    <mergeCell ref="A2:C2"/>
  </mergeCells>
  <printOptions horizontalCentered="1"/>
  <pageMargins left="0.786805555555556" right="0.786805555555556" top="0.786805555555556" bottom="0.786805555555556" header="0.5" footer="0.5"/>
  <pageSetup paperSize="9" orientation="portrait" horizontalDpi="600"/>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9"/>
  <sheetViews>
    <sheetView zoomScale="115" zoomScaleNormal="115" topLeftCell="A13" workbookViewId="0">
      <selection activeCell="G17" sqref="G17"/>
    </sheetView>
  </sheetViews>
  <sheetFormatPr defaultColWidth="9" defaultRowHeight="12" outlineLevelCol="6"/>
  <cols>
    <col min="1" max="1" width="5.24166666666667" style="118" customWidth="1"/>
    <col min="2" max="2" width="18.75" style="11" customWidth="1"/>
    <col min="3" max="3" width="7.10833333333333" style="11" customWidth="1"/>
    <col min="4" max="4" width="7.725" style="119" customWidth="1"/>
    <col min="5" max="6" width="5.24166666666667" style="11" customWidth="1"/>
    <col min="7" max="7" width="81.7083333333333" style="11" customWidth="1"/>
    <col min="8" max="16384" width="9" style="11"/>
  </cols>
  <sheetData>
    <row r="1" s="117" customFormat="1" ht="30" customHeight="1" spans="1:7">
      <c r="A1" s="64" t="s">
        <v>5</v>
      </c>
      <c r="B1" s="64"/>
      <c r="C1" s="64"/>
      <c r="D1" s="65"/>
      <c r="E1" s="64"/>
      <c r="F1" s="64"/>
      <c r="G1" s="64"/>
    </row>
    <row r="2" s="117" customFormat="1" ht="26" customHeight="1" spans="1:7">
      <c r="A2" s="66" t="s">
        <v>2</v>
      </c>
      <c r="B2" s="66" t="s">
        <v>20</v>
      </c>
      <c r="C2" s="66" t="s">
        <v>3</v>
      </c>
      <c r="D2" s="67" t="s">
        <v>21</v>
      </c>
      <c r="E2" s="66" t="s">
        <v>22</v>
      </c>
      <c r="F2" s="66" t="s">
        <v>23</v>
      </c>
      <c r="G2" s="66" t="s">
        <v>4</v>
      </c>
    </row>
    <row r="3" ht="86" customHeight="1" spans="1:7">
      <c r="A3" s="68">
        <v>1</v>
      </c>
      <c r="B3" s="68"/>
      <c r="C3" s="68" t="s">
        <v>24</v>
      </c>
      <c r="D3" s="70" t="s">
        <v>25</v>
      </c>
      <c r="E3" s="68">
        <v>13</v>
      </c>
      <c r="F3" s="68" t="s">
        <v>26</v>
      </c>
      <c r="G3" s="72" t="s">
        <v>27</v>
      </c>
    </row>
    <row r="4" ht="104" customHeight="1" spans="1:7">
      <c r="A4" s="68">
        <v>9</v>
      </c>
      <c r="B4" s="26"/>
      <c r="C4" s="26" t="s">
        <v>28</v>
      </c>
      <c r="D4" s="70" t="s">
        <v>29</v>
      </c>
      <c r="E4" s="26">
        <v>1</v>
      </c>
      <c r="F4" s="26" t="s">
        <v>26</v>
      </c>
      <c r="G4" s="77"/>
    </row>
    <row r="5" ht="93" customHeight="1" spans="1:7">
      <c r="A5" s="68">
        <v>13</v>
      </c>
      <c r="B5" s="69"/>
      <c r="C5" s="68" t="s">
        <v>28</v>
      </c>
      <c r="D5" s="70" t="s">
        <v>30</v>
      </c>
      <c r="E5" s="26">
        <v>1</v>
      </c>
      <c r="F5" s="68" t="s">
        <v>26</v>
      </c>
      <c r="G5" s="73"/>
    </row>
    <row r="6" ht="88" customHeight="1" spans="1:7">
      <c r="A6" s="68">
        <v>2</v>
      </c>
      <c r="B6" s="68"/>
      <c r="C6" s="68" t="s">
        <v>24</v>
      </c>
      <c r="D6" s="70" t="s">
        <v>31</v>
      </c>
      <c r="E6" s="68">
        <v>2</v>
      </c>
      <c r="F6" s="68" t="s">
        <v>26</v>
      </c>
      <c r="G6" s="72" t="s">
        <v>32</v>
      </c>
    </row>
    <row r="7" ht="93" customHeight="1" spans="1:7">
      <c r="A7" s="68">
        <v>4</v>
      </c>
      <c r="B7" s="69"/>
      <c r="C7" s="68" t="s">
        <v>28</v>
      </c>
      <c r="D7" s="70" t="s">
        <v>33</v>
      </c>
      <c r="E7" s="68">
        <v>24</v>
      </c>
      <c r="F7" s="68" t="s">
        <v>26</v>
      </c>
      <c r="G7" s="77"/>
    </row>
    <row r="8" ht="83" customHeight="1" spans="1:7">
      <c r="A8" s="68">
        <v>5</v>
      </c>
      <c r="B8" s="69"/>
      <c r="C8" s="70" t="s">
        <v>34</v>
      </c>
      <c r="D8" s="70" t="s">
        <v>35</v>
      </c>
      <c r="E8" s="68">
        <v>20</v>
      </c>
      <c r="F8" s="68" t="s">
        <v>26</v>
      </c>
      <c r="G8" s="77"/>
    </row>
    <row r="9" ht="86" customHeight="1" spans="1:7">
      <c r="A9" s="68">
        <v>6</v>
      </c>
      <c r="B9" s="69"/>
      <c r="C9" s="70" t="s">
        <v>36</v>
      </c>
      <c r="D9" s="70" t="s">
        <v>37</v>
      </c>
      <c r="E9" s="68">
        <v>3</v>
      </c>
      <c r="F9" s="68" t="s">
        <v>38</v>
      </c>
      <c r="G9" s="77"/>
    </row>
    <row r="10" ht="89" customHeight="1" spans="1:7">
      <c r="A10" s="68">
        <v>14</v>
      </c>
      <c r="B10" s="69"/>
      <c r="C10" s="68" t="s">
        <v>28</v>
      </c>
      <c r="D10" s="70" t="s">
        <v>39</v>
      </c>
      <c r="E10" s="68">
        <v>3</v>
      </c>
      <c r="F10" s="68" t="s">
        <v>26</v>
      </c>
      <c r="G10" s="73"/>
    </row>
    <row r="11" ht="93" customHeight="1" spans="1:7">
      <c r="A11" s="68">
        <v>11</v>
      </c>
      <c r="B11" s="69"/>
      <c r="C11" s="68" t="s">
        <v>28</v>
      </c>
      <c r="D11" s="70" t="s">
        <v>40</v>
      </c>
      <c r="E11" s="68">
        <v>2</v>
      </c>
      <c r="F11" s="68" t="s">
        <v>26</v>
      </c>
      <c r="G11" s="75" t="s">
        <v>41</v>
      </c>
    </row>
    <row r="12" ht="83" customHeight="1" spans="1:7">
      <c r="A12" s="68">
        <v>3</v>
      </c>
      <c r="B12" s="69"/>
      <c r="C12" s="68" t="s">
        <v>28</v>
      </c>
      <c r="D12" s="70" t="s">
        <v>42</v>
      </c>
      <c r="E12" s="68">
        <f>16+1+3+8+6</f>
        <v>34</v>
      </c>
      <c r="F12" s="68" t="s">
        <v>38</v>
      </c>
      <c r="G12" s="76"/>
    </row>
    <row r="13" ht="46" customHeight="1" spans="1:7">
      <c r="A13" s="87">
        <v>7</v>
      </c>
      <c r="B13" s="68"/>
      <c r="C13" s="68" t="s">
        <v>28</v>
      </c>
      <c r="D13" s="70" t="s">
        <v>43</v>
      </c>
      <c r="E13" s="68">
        <f>2+1</f>
        <v>3</v>
      </c>
      <c r="F13" s="68" t="s">
        <v>38</v>
      </c>
      <c r="G13" s="92" t="s">
        <v>44</v>
      </c>
    </row>
    <row r="14" ht="54" customHeight="1" spans="1:7">
      <c r="A14" s="93"/>
      <c r="B14" s="68"/>
      <c r="C14" s="68"/>
      <c r="D14" s="70" t="s">
        <v>45</v>
      </c>
      <c r="E14" s="68">
        <f>3+1+1</f>
        <v>5</v>
      </c>
      <c r="F14" s="68" t="s">
        <v>38</v>
      </c>
      <c r="G14" s="92"/>
    </row>
    <row r="15" ht="91" customHeight="1" spans="1:7">
      <c r="A15" s="68">
        <v>8</v>
      </c>
      <c r="B15" s="26"/>
      <c r="C15" s="26" t="s">
        <v>28</v>
      </c>
      <c r="D15" s="26" t="s">
        <v>46</v>
      </c>
      <c r="E15" s="26">
        <v>1</v>
      </c>
      <c r="F15" s="26" t="s">
        <v>38</v>
      </c>
      <c r="G15" s="92" t="s">
        <v>47</v>
      </c>
    </row>
    <row r="16" ht="101" customHeight="1" spans="1:7">
      <c r="A16" s="68">
        <v>10</v>
      </c>
      <c r="B16" s="69"/>
      <c r="C16" s="68" t="s">
        <v>28</v>
      </c>
      <c r="D16" s="70" t="s">
        <v>48</v>
      </c>
      <c r="E16" s="26">
        <f>3+2</f>
        <v>5</v>
      </c>
      <c r="F16" s="68" t="s">
        <v>26</v>
      </c>
      <c r="G16" s="71" t="s">
        <v>49</v>
      </c>
    </row>
    <row r="17" ht="100" customHeight="1" spans="1:7">
      <c r="A17" s="68">
        <v>12</v>
      </c>
      <c r="B17" s="69"/>
      <c r="C17" s="68" t="s">
        <v>28</v>
      </c>
      <c r="D17" s="70" t="s">
        <v>50</v>
      </c>
      <c r="E17" s="26">
        <f>3+1</f>
        <v>4</v>
      </c>
      <c r="F17" s="68" t="s">
        <v>26</v>
      </c>
      <c r="G17" s="71" t="s">
        <v>51</v>
      </c>
    </row>
    <row r="18" ht="83" customHeight="1" spans="1:7">
      <c r="A18" s="68">
        <v>15</v>
      </c>
      <c r="B18" s="69"/>
      <c r="C18" s="70" t="s">
        <v>28</v>
      </c>
      <c r="D18" s="70" t="s">
        <v>52</v>
      </c>
      <c r="E18" s="10">
        <v>2</v>
      </c>
      <c r="F18" s="10" t="s">
        <v>53</v>
      </c>
      <c r="G18" s="72" t="s">
        <v>54</v>
      </c>
    </row>
    <row r="19" ht="73" customHeight="1" spans="1:7">
      <c r="A19" s="68">
        <v>16</v>
      </c>
      <c r="B19" s="69"/>
      <c r="C19" s="68" t="s">
        <v>55</v>
      </c>
      <c r="D19" s="70" t="s">
        <v>56</v>
      </c>
      <c r="E19" s="68">
        <v>1</v>
      </c>
      <c r="F19" s="68" t="s">
        <v>53</v>
      </c>
      <c r="G19" s="73"/>
    </row>
  </sheetData>
  <mergeCells count="9">
    <mergeCell ref="A1:G1"/>
    <mergeCell ref="A13:A14"/>
    <mergeCell ref="B13:B14"/>
    <mergeCell ref="C13:C14"/>
    <mergeCell ref="G3:G5"/>
    <mergeCell ref="G6:G10"/>
    <mergeCell ref="G11:G12"/>
    <mergeCell ref="G13:G14"/>
    <mergeCell ref="G18:G19"/>
  </mergeCells>
  <printOptions horizontalCentered="1"/>
  <pageMargins left="0.786805555555556" right="0.786805555555556" top="0.786805555555556" bottom="0.786805555555556" header="0.5" footer="0.5"/>
  <pageSetup paperSize="9" fitToHeight="0" orientation="landscape" horizontalDpi="600"/>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7"/>
  <sheetViews>
    <sheetView zoomScale="115" zoomScaleNormal="115" workbookViewId="0">
      <selection activeCell="G7" sqref="G7"/>
    </sheetView>
  </sheetViews>
  <sheetFormatPr defaultColWidth="9" defaultRowHeight="12" outlineLevelRow="6" outlineLevelCol="6"/>
  <cols>
    <col min="1" max="1" width="5.24166666666667" style="118" customWidth="1"/>
    <col min="2" max="2" width="20.15" style="11" customWidth="1"/>
    <col min="3" max="3" width="9.30833333333333" style="119" customWidth="1"/>
    <col min="4" max="4" width="12.7166666666667" style="11" customWidth="1"/>
    <col min="5" max="6" width="5.24166666666667" style="11" customWidth="1"/>
    <col min="7" max="7" width="82.2583333333333" style="11" customWidth="1"/>
    <col min="8" max="16384" width="9" style="11"/>
  </cols>
  <sheetData>
    <row r="1" s="117" customFormat="1" ht="30" customHeight="1" spans="1:7">
      <c r="A1" s="64" t="s">
        <v>6</v>
      </c>
      <c r="B1" s="64"/>
      <c r="C1" s="65"/>
      <c r="D1" s="64"/>
      <c r="E1" s="64"/>
      <c r="F1" s="64"/>
      <c r="G1" s="64"/>
    </row>
    <row r="2" s="117" customFormat="1" ht="26" customHeight="1" spans="1:7">
      <c r="A2" s="66" t="s">
        <v>2</v>
      </c>
      <c r="B2" s="66" t="s">
        <v>20</v>
      </c>
      <c r="C2" s="67" t="s">
        <v>3</v>
      </c>
      <c r="D2" s="66" t="s">
        <v>21</v>
      </c>
      <c r="E2" s="66" t="s">
        <v>22</v>
      </c>
      <c r="F2" s="66" t="s">
        <v>23</v>
      </c>
      <c r="G2" s="66" t="s">
        <v>4</v>
      </c>
    </row>
    <row r="3" ht="47" customHeight="1" spans="1:7">
      <c r="A3" s="68">
        <v>1</v>
      </c>
      <c r="B3" s="120"/>
      <c r="C3" s="70" t="s">
        <v>6</v>
      </c>
      <c r="D3" s="70" t="s">
        <v>57</v>
      </c>
      <c r="E3" s="68">
        <f>8+24+24+6+27</f>
        <v>89</v>
      </c>
      <c r="F3" s="68" t="s">
        <v>26</v>
      </c>
      <c r="G3" s="74" t="s">
        <v>58</v>
      </c>
    </row>
    <row r="4" ht="65" customHeight="1" spans="1:7">
      <c r="A4" s="68"/>
      <c r="B4" s="120"/>
      <c r="C4" s="70" t="s">
        <v>59</v>
      </c>
      <c r="D4" s="70" t="s">
        <v>60</v>
      </c>
      <c r="E4" s="68">
        <f>27+1</f>
        <v>28</v>
      </c>
      <c r="F4" s="68" t="s">
        <v>26</v>
      </c>
      <c r="G4" s="74"/>
    </row>
    <row r="5" ht="104" customHeight="1" spans="1:7">
      <c r="A5" s="87">
        <v>2</v>
      </c>
      <c r="B5" s="121"/>
      <c r="C5" s="90" t="s">
        <v>6</v>
      </c>
      <c r="D5" s="122" t="s">
        <v>61</v>
      </c>
      <c r="E5" s="123">
        <v>1</v>
      </c>
      <c r="F5" s="124" t="s">
        <v>26</v>
      </c>
      <c r="G5" s="83" t="s">
        <v>62</v>
      </c>
    </row>
    <row r="6" ht="22" hidden="1" customHeight="1" spans="1:7">
      <c r="A6" s="93"/>
      <c r="B6" s="94"/>
      <c r="C6" s="96"/>
      <c r="D6" s="125"/>
      <c r="E6" s="93"/>
      <c r="F6" s="126"/>
      <c r="G6" s="98"/>
    </row>
    <row r="7" ht="80" customHeight="1" spans="1:7">
      <c r="A7" s="68">
        <v>3</v>
      </c>
      <c r="B7" s="80"/>
      <c r="C7" s="82" t="s">
        <v>63</v>
      </c>
      <c r="D7" s="82" t="s">
        <v>64</v>
      </c>
      <c r="E7" s="10">
        <f>6+3+1</f>
        <v>10</v>
      </c>
      <c r="F7" s="10" t="s">
        <v>65</v>
      </c>
      <c r="G7" s="85" t="s">
        <v>66</v>
      </c>
    </row>
  </sheetData>
  <mergeCells count="11">
    <mergeCell ref="A1:G1"/>
    <mergeCell ref="A3:A4"/>
    <mergeCell ref="A5:A6"/>
    <mergeCell ref="B3:B4"/>
    <mergeCell ref="B5:B6"/>
    <mergeCell ref="C5:C6"/>
    <mergeCell ref="D5:D6"/>
    <mergeCell ref="E5:E6"/>
    <mergeCell ref="F5:F6"/>
    <mergeCell ref="G3:G4"/>
    <mergeCell ref="G5:G6"/>
  </mergeCells>
  <printOptions horizontalCentered="1"/>
  <pageMargins left="0.786805555555556" right="0.786805555555556" top="0.786805555555556" bottom="0.786805555555556" header="0.5" footer="0.5"/>
  <pageSetup paperSize="9" scale="94" fitToHeight="0" orientation="landscape" horizontalDpi="600"/>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33"/>
  <sheetViews>
    <sheetView zoomScale="115" zoomScaleNormal="115" workbookViewId="0">
      <selection activeCell="M3" sqref="M3"/>
    </sheetView>
  </sheetViews>
  <sheetFormatPr defaultColWidth="9" defaultRowHeight="12" outlineLevelCol="6"/>
  <cols>
    <col min="1" max="1" width="5.24166666666667" style="1" customWidth="1"/>
    <col min="2" max="2" width="18.75" style="1" customWidth="1"/>
    <col min="3" max="3" width="8.98333333333333" style="1" customWidth="1"/>
    <col min="4" max="4" width="9.64166666666667" style="12" customWidth="1"/>
    <col min="5" max="6" width="5.24166666666667" style="1" customWidth="1"/>
    <col min="7" max="7" width="76.8333333333333" style="1" customWidth="1"/>
    <col min="8" max="16384" width="9" style="1"/>
  </cols>
  <sheetData>
    <row r="1" customFormat="1" ht="30" customHeight="1" spans="1:7">
      <c r="A1" s="2" t="s">
        <v>7</v>
      </c>
      <c r="B1" s="2"/>
      <c r="C1" s="2"/>
      <c r="D1" s="31"/>
      <c r="E1" s="2"/>
      <c r="F1" s="2"/>
      <c r="G1" s="2"/>
    </row>
    <row r="2" customFormat="1" ht="26" customHeight="1" spans="1:7">
      <c r="A2" s="3" t="s">
        <v>2</v>
      </c>
      <c r="B2" s="3" t="s">
        <v>20</v>
      </c>
      <c r="C2" s="3" t="s">
        <v>3</v>
      </c>
      <c r="D2" s="32" t="s">
        <v>21</v>
      </c>
      <c r="E2" s="3" t="s">
        <v>22</v>
      </c>
      <c r="F2" s="3" t="s">
        <v>23</v>
      </c>
      <c r="G2" s="3" t="s">
        <v>4</v>
      </c>
    </row>
    <row r="3" ht="78" customHeight="1" spans="1:7">
      <c r="A3" s="4">
        <v>1</v>
      </c>
      <c r="B3" s="5"/>
      <c r="C3" s="6" t="s">
        <v>67</v>
      </c>
      <c r="D3" s="7" t="s">
        <v>68</v>
      </c>
      <c r="E3" s="6">
        <f>15+2</f>
        <v>17</v>
      </c>
      <c r="F3" s="6" t="s">
        <v>26</v>
      </c>
      <c r="G3" s="62" t="s">
        <v>69</v>
      </c>
    </row>
    <row r="4" ht="63" customHeight="1" spans="1:7">
      <c r="A4" s="4">
        <v>18</v>
      </c>
      <c r="B4" s="5"/>
      <c r="C4" s="6" t="s">
        <v>70</v>
      </c>
      <c r="D4" s="7" t="s">
        <v>71</v>
      </c>
      <c r="E4" s="9">
        <v>10</v>
      </c>
      <c r="F4" s="6" t="s">
        <v>26</v>
      </c>
      <c r="G4" s="100"/>
    </row>
    <row r="5" ht="81" customHeight="1" spans="1:7">
      <c r="A5" s="4">
        <v>19</v>
      </c>
      <c r="B5" s="6"/>
      <c r="C5" s="6" t="s">
        <v>72</v>
      </c>
      <c r="D5" s="7" t="s">
        <v>73</v>
      </c>
      <c r="E5" s="9">
        <v>4</v>
      </c>
      <c r="F5" s="6"/>
      <c r="G5" s="100"/>
    </row>
    <row r="6" ht="83" customHeight="1" spans="1:7">
      <c r="A6" s="4">
        <v>21</v>
      </c>
      <c r="B6" s="5"/>
      <c r="C6" s="6" t="s">
        <v>74</v>
      </c>
      <c r="D6" s="7" t="s">
        <v>75</v>
      </c>
      <c r="E6" s="9">
        <v>2</v>
      </c>
      <c r="F6" s="6" t="s">
        <v>26</v>
      </c>
      <c r="G6" s="100"/>
    </row>
    <row r="7" ht="67" customHeight="1" spans="1:7">
      <c r="A7" s="4">
        <v>25</v>
      </c>
      <c r="B7" s="5"/>
      <c r="C7" s="7" t="s">
        <v>76</v>
      </c>
      <c r="D7" s="7" t="s">
        <v>77</v>
      </c>
      <c r="E7" s="10">
        <v>2</v>
      </c>
      <c r="F7" s="10" t="s">
        <v>78</v>
      </c>
      <c r="G7" s="100"/>
    </row>
    <row r="8" ht="56" customHeight="1" spans="1:7">
      <c r="A8" s="4">
        <v>26</v>
      </c>
      <c r="B8" s="5"/>
      <c r="C8" s="7" t="s">
        <v>76</v>
      </c>
      <c r="D8" s="7" t="s">
        <v>79</v>
      </c>
      <c r="E8" s="10">
        <v>1</v>
      </c>
      <c r="F8" s="10" t="s">
        <v>78</v>
      </c>
      <c r="G8" s="100"/>
    </row>
    <row r="9" ht="73" customHeight="1" spans="1:7">
      <c r="A9" s="4">
        <v>27</v>
      </c>
      <c r="B9" s="5"/>
      <c r="C9" s="7" t="s">
        <v>80</v>
      </c>
      <c r="D9" s="7" t="s">
        <v>81</v>
      </c>
      <c r="E9" s="10">
        <v>2</v>
      </c>
      <c r="F9" s="10" t="s">
        <v>78</v>
      </c>
      <c r="G9" s="63"/>
    </row>
    <row r="10" ht="76" customHeight="1" spans="1:7">
      <c r="A10" s="4">
        <v>2</v>
      </c>
      <c r="B10" s="5"/>
      <c r="C10" s="6" t="s">
        <v>82</v>
      </c>
      <c r="D10" s="7" t="s">
        <v>83</v>
      </c>
      <c r="E10" s="6">
        <v>2</v>
      </c>
      <c r="F10" s="107" t="s">
        <v>26</v>
      </c>
      <c r="G10" s="108" t="s">
        <v>84</v>
      </c>
    </row>
    <row r="11" ht="75" customHeight="1" spans="1:7">
      <c r="A11" s="4">
        <v>3</v>
      </c>
      <c r="B11" s="5"/>
      <c r="C11" s="6" t="s">
        <v>70</v>
      </c>
      <c r="D11" s="7" t="s">
        <v>73</v>
      </c>
      <c r="E11" s="6">
        <v>4</v>
      </c>
      <c r="F11" s="107" t="s">
        <v>26</v>
      </c>
      <c r="G11" s="109"/>
    </row>
    <row r="12" ht="75" customHeight="1" spans="1:7">
      <c r="A12" s="4"/>
      <c r="B12" s="6"/>
      <c r="C12" s="6" t="s">
        <v>85</v>
      </c>
      <c r="D12" s="7" t="s">
        <v>86</v>
      </c>
      <c r="E12" s="9">
        <v>1</v>
      </c>
      <c r="F12" s="107" t="s">
        <v>26</v>
      </c>
      <c r="G12" s="110"/>
    </row>
    <row r="13" ht="100" customHeight="1" spans="1:7">
      <c r="A13" s="4">
        <v>4</v>
      </c>
      <c r="B13" s="5"/>
      <c r="C13" s="6" t="s">
        <v>87</v>
      </c>
      <c r="D13" s="7" t="s">
        <v>88</v>
      </c>
      <c r="E13" s="6">
        <v>15</v>
      </c>
      <c r="F13" s="6" t="s">
        <v>26</v>
      </c>
      <c r="G13" s="85" t="s">
        <v>89</v>
      </c>
    </row>
    <row r="14" ht="100" customHeight="1" spans="1:7">
      <c r="A14" s="4">
        <v>13</v>
      </c>
      <c r="B14" s="9"/>
      <c r="C14" s="9" t="s">
        <v>90</v>
      </c>
      <c r="D14" s="9" t="s">
        <v>91</v>
      </c>
      <c r="E14" s="9">
        <f>1+1</f>
        <v>2</v>
      </c>
      <c r="F14" s="9" t="s">
        <v>38</v>
      </c>
      <c r="G14" s="8" t="s">
        <v>92</v>
      </c>
    </row>
    <row r="15" ht="64" customHeight="1" spans="1:7">
      <c r="A15" s="4">
        <v>5</v>
      </c>
      <c r="B15" s="111"/>
      <c r="C15" s="6" t="s">
        <v>93</v>
      </c>
      <c r="D15" s="7" t="s">
        <v>94</v>
      </c>
      <c r="E15" s="6">
        <v>1</v>
      </c>
      <c r="F15" s="6" t="s">
        <v>26</v>
      </c>
      <c r="G15" s="62" t="s">
        <v>95</v>
      </c>
    </row>
    <row r="16" ht="60" customHeight="1" spans="1:7">
      <c r="A16" s="4">
        <v>6</v>
      </c>
      <c r="B16" s="5"/>
      <c r="C16" s="6" t="s">
        <v>93</v>
      </c>
      <c r="D16" s="7" t="s">
        <v>96</v>
      </c>
      <c r="E16" s="6">
        <v>1</v>
      </c>
      <c r="F16" s="6" t="s">
        <v>26</v>
      </c>
      <c r="G16" s="100"/>
    </row>
    <row r="17" ht="64" customHeight="1" spans="1:7">
      <c r="A17" s="4">
        <v>7</v>
      </c>
      <c r="B17" s="5"/>
      <c r="C17" s="6" t="s">
        <v>67</v>
      </c>
      <c r="D17" s="7" t="s">
        <v>81</v>
      </c>
      <c r="E17" s="6">
        <v>13</v>
      </c>
      <c r="F17" s="6" t="s">
        <v>26</v>
      </c>
      <c r="G17" s="100"/>
    </row>
    <row r="18" ht="88" customHeight="1" spans="1:7">
      <c r="A18" s="4">
        <v>8</v>
      </c>
      <c r="B18" s="5"/>
      <c r="C18" s="6" t="s">
        <v>97</v>
      </c>
      <c r="D18" s="7" t="s">
        <v>98</v>
      </c>
      <c r="E18" s="6">
        <f>13+7</f>
        <v>20</v>
      </c>
      <c r="F18" s="6" t="s">
        <v>38</v>
      </c>
      <c r="G18" s="100"/>
    </row>
    <row r="19" ht="86" customHeight="1" spans="1:7">
      <c r="A19" s="4">
        <v>9</v>
      </c>
      <c r="B19" s="5"/>
      <c r="C19" s="6" t="s">
        <v>99</v>
      </c>
      <c r="D19" s="7" t="s">
        <v>100</v>
      </c>
      <c r="E19" s="81">
        <v>2</v>
      </c>
      <c r="F19" s="6" t="s">
        <v>26</v>
      </c>
      <c r="G19" s="100"/>
    </row>
    <row r="20" ht="84" customHeight="1" spans="1:7">
      <c r="A20" s="4">
        <v>10</v>
      </c>
      <c r="B20" s="5"/>
      <c r="C20" s="6" t="s">
        <v>101</v>
      </c>
      <c r="D20" s="7" t="s">
        <v>102</v>
      </c>
      <c r="E20" s="6">
        <v>1</v>
      </c>
      <c r="F20" s="6" t="s">
        <v>26</v>
      </c>
      <c r="G20" s="63"/>
    </row>
    <row r="21" ht="86" customHeight="1" spans="1:7">
      <c r="A21" s="4">
        <v>11</v>
      </c>
      <c r="B21" s="5"/>
      <c r="C21" s="6" t="s">
        <v>103</v>
      </c>
      <c r="D21" s="7" t="s">
        <v>104</v>
      </c>
      <c r="E21" s="6">
        <v>4</v>
      </c>
      <c r="F21" s="6" t="s">
        <v>26</v>
      </c>
      <c r="G21" s="62" t="s">
        <v>105</v>
      </c>
    </row>
    <row r="22" ht="91" customHeight="1" spans="1:7">
      <c r="A22" s="4">
        <v>12</v>
      </c>
      <c r="B22" s="5"/>
      <c r="C22" s="6" t="s">
        <v>106</v>
      </c>
      <c r="D22" s="7" t="s">
        <v>107</v>
      </c>
      <c r="E22" s="6">
        <v>1</v>
      </c>
      <c r="F22" s="6" t="s">
        <v>26</v>
      </c>
      <c r="G22" s="100"/>
    </row>
    <row r="23" ht="63" customHeight="1" spans="1:7">
      <c r="A23" s="4">
        <v>22</v>
      </c>
      <c r="B23" s="5"/>
      <c r="C23" s="6" t="s">
        <v>106</v>
      </c>
      <c r="D23" s="7" t="s">
        <v>108</v>
      </c>
      <c r="E23" s="6">
        <f>1+6</f>
        <v>7</v>
      </c>
      <c r="F23" s="6" t="s">
        <v>26</v>
      </c>
      <c r="G23" s="100"/>
    </row>
    <row r="24" ht="79" customHeight="1" spans="1:7">
      <c r="A24" s="4">
        <v>23</v>
      </c>
      <c r="B24" s="5"/>
      <c r="C24" s="6" t="s">
        <v>85</v>
      </c>
      <c r="D24" s="7" t="s">
        <v>109</v>
      </c>
      <c r="E24" s="9">
        <v>1</v>
      </c>
      <c r="F24" s="6" t="s">
        <v>26</v>
      </c>
      <c r="G24" s="63"/>
    </row>
    <row r="25" ht="95" customHeight="1" spans="1:7">
      <c r="A25" s="4">
        <v>20</v>
      </c>
      <c r="B25" s="5"/>
      <c r="C25" s="112" t="s">
        <v>93</v>
      </c>
      <c r="D25" s="113" t="s">
        <v>110</v>
      </c>
      <c r="E25" s="9">
        <v>2</v>
      </c>
      <c r="F25" s="6" t="s">
        <v>26</v>
      </c>
      <c r="G25" s="8" t="s">
        <v>111</v>
      </c>
    </row>
    <row r="26" ht="86" customHeight="1" spans="1:7">
      <c r="A26" s="4">
        <v>15</v>
      </c>
      <c r="B26" s="5"/>
      <c r="C26" s="6" t="s">
        <v>112</v>
      </c>
      <c r="D26" s="7" t="s">
        <v>113</v>
      </c>
      <c r="E26" s="9">
        <f>1+1</f>
        <v>2</v>
      </c>
      <c r="F26" s="6" t="s">
        <v>65</v>
      </c>
      <c r="G26" s="114" t="s">
        <v>114</v>
      </c>
    </row>
    <row r="27" ht="76" customHeight="1" spans="1:7">
      <c r="A27" s="4">
        <v>16</v>
      </c>
      <c r="B27" s="115"/>
      <c r="C27" s="6" t="s">
        <v>115</v>
      </c>
      <c r="D27" s="7" t="s">
        <v>71</v>
      </c>
      <c r="E27" s="9">
        <v>31</v>
      </c>
      <c r="F27" s="6" t="s">
        <v>26</v>
      </c>
      <c r="G27" s="62" t="s">
        <v>116</v>
      </c>
    </row>
    <row r="28" ht="82" customHeight="1" spans="1:7">
      <c r="A28" s="4">
        <v>17</v>
      </c>
      <c r="B28" s="116"/>
      <c r="C28" s="6" t="s">
        <v>117</v>
      </c>
      <c r="D28" s="7" t="s">
        <v>118</v>
      </c>
      <c r="E28" s="9">
        <v>8</v>
      </c>
      <c r="F28" s="6" t="s">
        <v>26</v>
      </c>
      <c r="G28" s="63"/>
    </row>
    <row r="29" ht="100" customHeight="1" spans="1:7">
      <c r="A29" s="4">
        <v>24</v>
      </c>
      <c r="B29" s="5"/>
      <c r="C29" s="7" t="s">
        <v>101</v>
      </c>
      <c r="D29" s="7" t="s">
        <v>119</v>
      </c>
      <c r="E29" s="10">
        <v>2</v>
      </c>
      <c r="F29" s="10" t="s">
        <v>65</v>
      </c>
      <c r="G29" s="8" t="s">
        <v>120</v>
      </c>
    </row>
    <row r="30" ht="99" customHeight="1"/>
    <row r="31" ht="84" customHeight="1"/>
    <row r="32" ht="163" customHeight="1"/>
    <row r="33" ht="108" spans="1:7">
      <c r="A33" s="4">
        <v>28</v>
      </c>
      <c r="B33" s="5"/>
      <c r="C33" s="7" t="s">
        <v>121</v>
      </c>
      <c r="D33" s="7" t="s">
        <v>122</v>
      </c>
      <c r="E33" s="10">
        <v>1</v>
      </c>
      <c r="F33" s="10" t="s">
        <v>78</v>
      </c>
      <c r="G33" s="8" t="s">
        <v>123</v>
      </c>
    </row>
  </sheetData>
  <mergeCells count="7">
    <mergeCell ref="A1:G1"/>
    <mergeCell ref="B27:B28"/>
    <mergeCell ref="G3:G9"/>
    <mergeCell ref="G10:G12"/>
    <mergeCell ref="G15:G20"/>
    <mergeCell ref="G21:G24"/>
    <mergeCell ref="G27:G28"/>
  </mergeCells>
  <printOptions horizontalCentered="1"/>
  <pageMargins left="0.786805555555556" right="0.786805555555556" top="0.786805555555556" bottom="0.786805555555556" header="0.5" footer="0.5"/>
  <pageSetup paperSize="9" fitToHeight="0" orientation="landscape" horizontalDpi="600"/>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6"/>
  <sheetViews>
    <sheetView tabSelected="1" zoomScale="115" zoomScaleNormal="115" workbookViewId="0">
      <selection activeCell="O4" sqref="N4:O4"/>
    </sheetView>
  </sheetViews>
  <sheetFormatPr defaultColWidth="9" defaultRowHeight="12" outlineLevelRow="5" outlineLevelCol="6"/>
  <cols>
    <col min="1" max="1" width="5.24166666666667" style="1" customWidth="1"/>
    <col min="2" max="2" width="21.2416666666667" style="1" customWidth="1"/>
    <col min="3" max="3" width="11.9666666666667" style="1" customWidth="1"/>
    <col min="4" max="4" width="14.575" style="1" customWidth="1"/>
    <col min="5" max="6" width="5.24166666666667" style="1" customWidth="1"/>
    <col min="7" max="7" width="69.1083333333333" style="1" customWidth="1"/>
    <col min="8" max="16384" width="9" style="1"/>
  </cols>
  <sheetData>
    <row r="1" customFormat="1" ht="30" customHeight="1" spans="1:7">
      <c r="A1" s="2" t="s">
        <v>8</v>
      </c>
      <c r="B1" s="2"/>
      <c r="C1" s="2"/>
      <c r="D1" s="2"/>
      <c r="E1" s="2"/>
      <c r="F1" s="2"/>
      <c r="G1" s="2"/>
    </row>
    <row r="2" customFormat="1" ht="26" customHeight="1" spans="1:7">
      <c r="A2" s="3" t="s">
        <v>2</v>
      </c>
      <c r="B2" s="3" t="s">
        <v>20</v>
      </c>
      <c r="C2" s="3" t="s">
        <v>3</v>
      </c>
      <c r="D2" s="3" t="s">
        <v>21</v>
      </c>
      <c r="E2" s="3" t="s">
        <v>22</v>
      </c>
      <c r="F2" s="3" t="s">
        <v>23</v>
      </c>
      <c r="G2" s="3" t="s">
        <v>4</v>
      </c>
    </row>
    <row r="3" ht="126" customHeight="1" spans="1:7">
      <c r="A3" s="4">
        <v>1</v>
      </c>
      <c r="B3" s="56"/>
      <c r="C3" s="7" t="s">
        <v>124</v>
      </c>
      <c r="D3" s="7" t="s">
        <v>125</v>
      </c>
      <c r="E3" s="6">
        <f>35+1+24+24+6</f>
        <v>90</v>
      </c>
      <c r="F3" s="6" t="s">
        <v>126</v>
      </c>
      <c r="G3" s="8" t="s">
        <v>127</v>
      </c>
    </row>
    <row r="4" ht="180" spans="1:7">
      <c r="A4" s="4">
        <v>2</v>
      </c>
      <c r="B4" s="5"/>
      <c r="C4" s="6" t="s">
        <v>8</v>
      </c>
      <c r="D4" s="7" t="s">
        <v>128</v>
      </c>
      <c r="E4" s="6">
        <f>12+12</f>
        <v>24</v>
      </c>
      <c r="F4" s="6" t="s">
        <v>126</v>
      </c>
      <c r="G4" s="84" t="s">
        <v>129</v>
      </c>
    </row>
    <row r="5" ht="110" customHeight="1" spans="1:7">
      <c r="A5" s="4">
        <v>3</v>
      </c>
      <c r="B5" s="5"/>
      <c r="C5" s="6" t="s">
        <v>8</v>
      </c>
      <c r="D5" s="7" t="s">
        <v>130</v>
      </c>
      <c r="E5" s="6">
        <v>37</v>
      </c>
      <c r="F5" s="6" t="s">
        <v>126</v>
      </c>
      <c r="G5" s="8" t="s">
        <v>131</v>
      </c>
    </row>
    <row r="6" s="11" customFormat="1" ht="96" spans="1:7">
      <c r="A6" s="4">
        <v>4</v>
      </c>
      <c r="B6" s="5"/>
      <c r="C6" s="6" t="s">
        <v>8</v>
      </c>
      <c r="D6" s="7" t="s">
        <v>130</v>
      </c>
      <c r="E6" s="6">
        <v>24</v>
      </c>
      <c r="F6" s="6" t="s">
        <v>126</v>
      </c>
      <c r="G6" s="8" t="s">
        <v>132</v>
      </c>
    </row>
  </sheetData>
  <mergeCells count="1">
    <mergeCell ref="A1:G1"/>
  </mergeCells>
  <printOptions horizontalCentered="1"/>
  <pageMargins left="0.786805555555556" right="0.786805555555556" top="0.786805555555556" bottom="0.786805555555556" header="0.5" footer="0.5"/>
  <pageSetup paperSize="9" scale="99" fitToHeight="0" orientation="landscape" horizontalDpi="600"/>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8"/>
  <sheetViews>
    <sheetView workbookViewId="0">
      <selection activeCell="G3" sqref="G3"/>
    </sheetView>
  </sheetViews>
  <sheetFormatPr defaultColWidth="9" defaultRowHeight="12" outlineLevelRow="7" outlineLevelCol="6"/>
  <cols>
    <col min="1" max="1" width="5.24166666666667" style="1" customWidth="1"/>
    <col min="2" max="2" width="23.2583333333333" style="1" customWidth="1"/>
    <col min="3" max="3" width="11.9666666666667" style="1" customWidth="1"/>
    <col min="4" max="4" width="12.7166666666667" style="1" customWidth="1"/>
    <col min="5" max="6" width="5.24166666666667" style="1" customWidth="1"/>
    <col min="7" max="7" width="69.1083333333333" style="1" customWidth="1"/>
    <col min="8" max="16384" width="9" style="1"/>
  </cols>
  <sheetData>
    <row r="1" customFormat="1" ht="30" customHeight="1" spans="1:7">
      <c r="A1" s="64" t="s">
        <v>9</v>
      </c>
      <c r="B1" s="64"/>
      <c r="C1" s="64"/>
      <c r="D1" s="64"/>
      <c r="E1" s="64"/>
      <c r="F1" s="64"/>
      <c r="G1" s="64"/>
    </row>
    <row r="2" customFormat="1" ht="26" customHeight="1" spans="1:7">
      <c r="A2" s="66" t="s">
        <v>2</v>
      </c>
      <c r="B2" s="66" t="s">
        <v>20</v>
      </c>
      <c r="C2" s="66" t="s">
        <v>3</v>
      </c>
      <c r="D2" s="66" t="s">
        <v>21</v>
      </c>
      <c r="E2" s="66" t="s">
        <v>22</v>
      </c>
      <c r="F2" s="66" t="s">
        <v>23</v>
      </c>
      <c r="G2" s="66" t="s">
        <v>4</v>
      </c>
    </row>
    <row r="3" ht="134" customHeight="1" spans="1:7">
      <c r="A3" s="68">
        <v>1</v>
      </c>
      <c r="B3" s="101"/>
      <c r="C3" s="102" t="s">
        <v>9</v>
      </c>
      <c r="D3" s="82" t="s">
        <v>133</v>
      </c>
      <c r="E3" s="81">
        <f>67+2+12+16+12</f>
        <v>109</v>
      </c>
      <c r="F3" s="81" t="s">
        <v>126</v>
      </c>
      <c r="G3" s="103" t="s">
        <v>134</v>
      </c>
    </row>
    <row r="4" ht="134" customHeight="1" spans="1:7">
      <c r="A4" s="68">
        <v>5</v>
      </c>
      <c r="B4" s="80"/>
      <c r="C4" s="81" t="s">
        <v>9</v>
      </c>
      <c r="D4" s="82" t="s">
        <v>135</v>
      </c>
      <c r="E4" s="9">
        <f>11+2+4</f>
        <v>17</v>
      </c>
      <c r="F4" s="81" t="s">
        <v>126</v>
      </c>
      <c r="G4" s="104" t="s">
        <v>136</v>
      </c>
    </row>
    <row r="5" ht="141" customHeight="1" spans="1:7">
      <c r="A5" s="68">
        <v>2</v>
      </c>
      <c r="B5" s="101"/>
      <c r="C5" s="105" t="s">
        <v>137</v>
      </c>
      <c r="D5" s="82" t="s">
        <v>138</v>
      </c>
      <c r="E5" s="81">
        <v>75</v>
      </c>
      <c r="F5" s="81" t="s">
        <v>126</v>
      </c>
      <c r="G5" s="106" t="s">
        <v>139</v>
      </c>
    </row>
    <row r="6" ht="105" customHeight="1" spans="1:7">
      <c r="A6" s="68">
        <v>3</v>
      </c>
      <c r="B6" s="80"/>
      <c r="C6" s="81" t="s">
        <v>9</v>
      </c>
      <c r="D6" s="82" t="s">
        <v>140</v>
      </c>
      <c r="E6" s="81">
        <f>13+33</f>
        <v>46</v>
      </c>
      <c r="F6" s="81" t="s">
        <v>126</v>
      </c>
      <c r="G6" s="83" t="s">
        <v>141</v>
      </c>
    </row>
    <row r="7" ht="111" customHeight="1" spans="1:7">
      <c r="A7" s="68">
        <v>4</v>
      </c>
      <c r="B7" s="80"/>
      <c r="C7" s="81" t="s">
        <v>9</v>
      </c>
      <c r="D7" s="82" t="s">
        <v>142</v>
      </c>
      <c r="E7" s="81">
        <v>10</v>
      </c>
      <c r="F7" s="81" t="s">
        <v>126</v>
      </c>
      <c r="G7" s="98"/>
    </row>
    <row r="8" ht="100" customHeight="1" spans="1:7">
      <c r="A8" s="68">
        <v>6</v>
      </c>
      <c r="B8" s="80"/>
      <c r="C8" s="81" t="s">
        <v>143</v>
      </c>
      <c r="D8" s="82" t="s">
        <v>144</v>
      </c>
      <c r="E8" s="81">
        <f>28+3+3</f>
        <v>34</v>
      </c>
      <c r="F8" s="81" t="s">
        <v>126</v>
      </c>
      <c r="G8" s="85" t="s">
        <v>145</v>
      </c>
    </row>
  </sheetData>
  <mergeCells count="2">
    <mergeCell ref="A1:G1"/>
    <mergeCell ref="G6:G7"/>
  </mergeCells>
  <printOptions horizontalCentered="1"/>
  <pageMargins left="0.786805555555556" right="0.786805555555556" top="0.786805555555556" bottom="0.786805555555556" header="0.5" footer="0.5"/>
  <pageSetup paperSize="9" scale="99" fitToHeight="0" orientation="landscape" horizontalDpi="600"/>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8"/>
  <sheetViews>
    <sheetView workbookViewId="0">
      <selection activeCell="G13" sqref="G13"/>
    </sheetView>
  </sheetViews>
  <sheetFormatPr defaultColWidth="9" defaultRowHeight="12" outlineLevelRow="7" outlineLevelCol="6"/>
  <cols>
    <col min="1" max="1" width="5.24166666666667" style="1" customWidth="1"/>
    <col min="2" max="2" width="23.2583333333333" style="1" customWidth="1"/>
    <col min="3" max="3" width="7.10833333333333" style="1" customWidth="1"/>
    <col min="4" max="4" width="12.7416666666667" style="1" customWidth="1"/>
    <col min="5" max="6" width="5.24166666666667" style="1" customWidth="1"/>
    <col min="7" max="7" width="69.1083333333333" style="1" customWidth="1"/>
    <col min="8" max="16384" width="9" style="1"/>
  </cols>
  <sheetData>
    <row r="1" customFormat="1" ht="30" customHeight="1" spans="1:7">
      <c r="A1" s="2" t="s">
        <v>10</v>
      </c>
      <c r="B1" s="2"/>
      <c r="C1" s="2"/>
      <c r="D1" s="2"/>
      <c r="E1" s="2"/>
      <c r="F1" s="2"/>
      <c r="G1" s="2"/>
    </row>
    <row r="2" customFormat="1" ht="26" customHeight="1" spans="1:7">
      <c r="A2" s="3" t="s">
        <v>2</v>
      </c>
      <c r="B2" s="3" t="s">
        <v>20</v>
      </c>
      <c r="C2" s="3" t="s">
        <v>3</v>
      </c>
      <c r="D2" s="3" t="s">
        <v>21</v>
      </c>
      <c r="E2" s="3" t="s">
        <v>22</v>
      </c>
      <c r="F2" s="3" t="s">
        <v>23</v>
      </c>
      <c r="G2" s="3" t="s">
        <v>4</v>
      </c>
    </row>
    <row r="3" ht="80" customHeight="1" spans="1:7">
      <c r="A3" s="4">
        <v>1</v>
      </c>
      <c r="B3" s="5"/>
      <c r="C3" s="6" t="s">
        <v>146</v>
      </c>
      <c r="D3" s="7" t="s">
        <v>147</v>
      </c>
      <c r="E3" s="6">
        <v>99</v>
      </c>
      <c r="F3" s="6" t="s">
        <v>126</v>
      </c>
      <c r="G3" s="8" t="s">
        <v>148</v>
      </c>
    </row>
    <row r="4" ht="102" customHeight="1" spans="1:7">
      <c r="A4" s="4">
        <v>2</v>
      </c>
      <c r="B4" s="5"/>
      <c r="C4" s="6" t="s">
        <v>146</v>
      </c>
      <c r="D4" s="7" t="s">
        <v>130</v>
      </c>
      <c r="E4" s="9">
        <v>24</v>
      </c>
      <c r="F4" s="6" t="s">
        <v>126</v>
      </c>
      <c r="G4" s="8" t="s">
        <v>149</v>
      </c>
    </row>
    <row r="5" ht="100" customHeight="1" spans="1:7">
      <c r="A5" s="4">
        <v>3</v>
      </c>
      <c r="B5" s="5"/>
      <c r="C5" s="6" t="s">
        <v>146</v>
      </c>
      <c r="D5" s="7" t="s">
        <v>150</v>
      </c>
      <c r="E5" s="9">
        <v>12</v>
      </c>
      <c r="F5" s="6" t="s">
        <v>126</v>
      </c>
      <c r="G5" s="85" t="s">
        <v>151</v>
      </c>
    </row>
    <row r="6" ht="84" customHeight="1" spans="1:7">
      <c r="A6" s="4">
        <v>4</v>
      </c>
      <c r="B6" s="5"/>
      <c r="C6" s="6" t="s">
        <v>152</v>
      </c>
      <c r="D6" s="6" t="s">
        <v>153</v>
      </c>
      <c r="E6" s="6">
        <v>6</v>
      </c>
      <c r="F6" s="6" t="s">
        <v>126</v>
      </c>
      <c r="G6" s="62" t="s">
        <v>154</v>
      </c>
    </row>
    <row r="7" ht="99" customHeight="1" spans="1:7">
      <c r="A7" s="4">
        <v>5</v>
      </c>
      <c r="B7" s="5"/>
      <c r="C7" s="6" t="s">
        <v>152</v>
      </c>
      <c r="D7" s="7" t="s">
        <v>155</v>
      </c>
      <c r="E7" s="6">
        <v>6</v>
      </c>
      <c r="F7" s="6" t="s">
        <v>126</v>
      </c>
      <c r="G7" s="100"/>
    </row>
    <row r="8" ht="96" customHeight="1" spans="1:7">
      <c r="A8" s="4">
        <v>6</v>
      </c>
      <c r="B8" s="5"/>
      <c r="C8" s="6" t="s">
        <v>152</v>
      </c>
      <c r="D8" s="7" t="s">
        <v>156</v>
      </c>
      <c r="E8" s="6">
        <v>4</v>
      </c>
      <c r="F8" s="6" t="s">
        <v>126</v>
      </c>
      <c r="G8" s="63"/>
    </row>
  </sheetData>
  <mergeCells count="2">
    <mergeCell ref="A1:G1"/>
    <mergeCell ref="G6:G8"/>
  </mergeCells>
  <printOptions horizontalCentered="1"/>
  <pageMargins left="0.786805555555556" right="0.786805555555556" top="0.786805555555556" bottom="0.786805555555556" header="0.5" footer="0.5"/>
  <pageSetup paperSize="9" fitToHeight="0" orientation="landscape" horizontalDpi="600"/>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8"/>
  <sheetViews>
    <sheetView workbookViewId="0">
      <selection activeCell="G12" sqref="G12"/>
    </sheetView>
  </sheetViews>
  <sheetFormatPr defaultColWidth="9" defaultRowHeight="12" outlineLevelRow="7" outlineLevelCol="6"/>
  <cols>
    <col min="1" max="1" width="5.24166666666667" style="1" customWidth="1"/>
    <col min="2" max="2" width="23.2583333333333" style="1" customWidth="1"/>
    <col min="3" max="3" width="7.10833333333333" style="1" customWidth="1"/>
    <col min="4" max="4" width="12.7416666666667" style="1" customWidth="1"/>
    <col min="5" max="6" width="5.24166666666667" style="1" customWidth="1"/>
    <col min="7" max="7" width="69.1083333333333" style="1" customWidth="1"/>
    <col min="8" max="16384" width="9" style="1"/>
  </cols>
  <sheetData>
    <row r="1" customFormat="1" ht="30" customHeight="1" spans="1:7">
      <c r="A1" s="2" t="s">
        <v>11</v>
      </c>
      <c r="B1" s="2"/>
      <c r="C1" s="2"/>
      <c r="D1" s="2"/>
      <c r="E1" s="2"/>
      <c r="F1" s="2"/>
      <c r="G1" s="2"/>
    </row>
    <row r="2" customFormat="1" ht="26" customHeight="1" spans="1:7">
      <c r="A2" s="3" t="s">
        <v>2</v>
      </c>
      <c r="B2" s="3" t="s">
        <v>20</v>
      </c>
      <c r="C2" s="3" t="s">
        <v>3</v>
      </c>
      <c r="D2" s="3" t="s">
        <v>21</v>
      </c>
      <c r="E2" s="3" t="s">
        <v>22</v>
      </c>
      <c r="F2" s="3" t="s">
        <v>23</v>
      </c>
      <c r="G2" s="3" t="s">
        <v>4</v>
      </c>
    </row>
    <row r="3" ht="150" customHeight="1" spans="1:7">
      <c r="A3" s="4">
        <v>1</v>
      </c>
      <c r="B3" s="5"/>
      <c r="C3" s="6" t="s">
        <v>157</v>
      </c>
      <c r="D3" s="7" t="s">
        <v>158</v>
      </c>
      <c r="E3" s="6">
        <f>15+2</f>
        <v>17</v>
      </c>
      <c r="F3" s="6" t="s">
        <v>126</v>
      </c>
      <c r="G3" s="99" t="s">
        <v>159</v>
      </c>
    </row>
    <row r="4" ht="110" customHeight="1" spans="1:7">
      <c r="A4" s="4">
        <v>2</v>
      </c>
      <c r="B4" s="5"/>
      <c r="C4" s="6" t="s">
        <v>157</v>
      </c>
      <c r="D4" s="7" t="s">
        <v>160</v>
      </c>
      <c r="E4" s="6">
        <v>13</v>
      </c>
      <c r="F4" s="6" t="s">
        <v>126</v>
      </c>
      <c r="G4" s="8" t="s">
        <v>161</v>
      </c>
    </row>
    <row r="5" ht="146" customHeight="1" spans="1:7">
      <c r="A5" s="4">
        <v>3</v>
      </c>
      <c r="B5" s="5"/>
      <c r="C5" s="6" t="s">
        <v>162</v>
      </c>
      <c r="D5" s="7" t="s">
        <v>163</v>
      </c>
      <c r="E5" s="6">
        <v>12</v>
      </c>
      <c r="F5" s="6" t="s">
        <v>126</v>
      </c>
      <c r="G5" s="8" t="s">
        <v>164</v>
      </c>
    </row>
    <row r="6" ht="100" customHeight="1" spans="1:7">
      <c r="A6" s="4">
        <v>4</v>
      </c>
      <c r="B6" s="6"/>
      <c r="C6" s="6" t="s">
        <v>162</v>
      </c>
      <c r="D6" s="6" t="s">
        <v>165</v>
      </c>
      <c r="E6" s="9">
        <v>6</v>
      </c>
      <c r="F6" s="6" t="s">
        <v>126</v>
      </c>
      <c r="G6" s="8" t="s">
        <v>166</v>
      </c>
    </row>
    <row r="7" ht="100" customHeight="1" spans="1:7">
      <c r="A7" s="4">
        <v>5</v>
      </c>
      <c r="B7" s="5"/>
      <c r="C7" s="6" t="s">
        <v>162</v>
      </c>
      <c r="D7" s="7" t="s">
        <v>167</v>
      </c>
      <c r="E7" s="6">
        <f>8+24</f>
        <v>32</v>
      </c>
      <c r="F7" s="6" t="s">
        <v>126</v>
      </c>
      <c r="G7" s="8" t="s">
        <v>168</v>
      </c>
    </row>
    <row r="8" ht="96" spans="1:7">
      <c r="A8" s="4">
        <v>6</v>
      </c>
      <c r="B8" s="5"/>
      <c r="C8" s="6" t="s">
        <v>162</v>
      </c>
      <c r="D8" s="7" t="s">
        <v>169</v>
      </c>
      <c r="E8" s="6">
        <v>4</v>
      </c>
      <c r="F8" s="6" t="s">
        <v>126</v>
      </c>
      <c r="G8" s="8" t="s">
        <v>170</v>
      </c>
    </row>
  </sheetData>
  <mergeCells count="1">
    <mergeCell ref="A1:G1"/>
  </mergeCells>
  <printOptions horizontalCentered="1"/>
  <pageMargins left="0.786805555555556" right="0.786805555555556" top="0.786805555555556" bottom="0.786805555555556" header="0.5" footer="0.5"/>
  <pageSetup paperSize="9" fitToHeight="0" orientation="landscape" horizontalDpi="600"/>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1"/>
  <sheetViews>
    <sheetView topLeftCell="A4" workbookViewId="0">
      <selection activeCell="G4" sqref="G4"/>
    </sheetView>
  </sheetViews>
  <sheetFormatPr defaultColWidth="9" defaultRowHeight="12" outlineLevelCol="6"/>
  <cols>
    <col min="1" max="1" width="5.24166666666667" style="1" customWidth="1"/>
    <col min="2" max="2" width="23.2583333333333" style="1" customWidth="1"/>
    <col min="3" max="3" width="13.2083333333333" style="1" customWidth="1"/>
    <col min="4" max="4" width="10.2083333333333" style="12" customWidth="1"/>
    <col min="5" max="6" width="5.24166666666667" style="1" customWidth="1"/>
    <col min="7" max="7" width="73.025" style="1" customWidth="1"/>
    <col min="8" max="16384" width="9" style="1"/>
  </cols>
  <sheetData>
    <row r="1" customFormat="1" ht="30" customHeight="1" spans="1:7">
      <c r="A1" s="64" t="s">
        <v>12</v>
      </c>
      <c r="B1" s="64"/>
      <c r="C1" s="64"/>
      <c r="D1" s="65"/>
      <c r="E1" s="64"/>
      <c r="F1" s="64"/>
      <c r="G1" s="64"/>
    </row>
    <row r="2" customFormat="1" ht="26" customHeight="1" spans="1:7">
      <c r="A2" s="66" t="s">
        <v>2</v>
      </c>
      <c r="B2" s="66" t="s">
        <v>20</v>
      </c>
      <c r="C2" s="66" t="s">
        <v>3</v>
      </c>
      <c r="D2" s="67" t="s">
        <v>21</v>
      </c>
      <c r="E2" s="66" t="s">
        <v>22</v>
      </c>
      <c r="F2" s="66" t="s">
        <v>23</v>
      </c>
      <c r="G2" s="66" t="s">
        <v>4</v>
      </c>
    </row>
    <row r="3" ht="112" customHeight="1" spans="1:7">
      <c r="A3" s="68">
        <v>1</v>
      </c>
      <c r="B3" s="80"/>
      <c r="C3" s="81" t="s">
        <v>171</v>
      </c>
      <c r="D3" s="82" t="s">
        <v>172</v>
      </c>
      <c r="E3" s="81">
        <v>6</v>
      </c>
      <c r="F3" s="81" t="s">
        <v>126</v>
      </c>
      <c r="G3" s="83" t="s">
        <v>173</v>
      </c>
    </row>
    <row r="4" ht="159" customHeight="1" spans="1:7">
      <c r="A4" s="68">
        <v>2</v>
      </c>
      <c r="B4" s="80"/>
      <c r="C4" s="81" t="s">
        <v>174</v>
      </c>
      <c r="D4" s="82" t="s">
        <v>169</v>
      </c>
      <c r="E4" s="81">
        <v>180</v>
      </c>
      <c r="F4" s="81" t="s">
        <v>126</v>
      </c>
      <c r="G4" s="84" t="s">
        <v>175</v>
      </c>
    </row>
    <row r="5" ht="132" customHeight="1" spans="1:7">
      <c r="A5" s="68">
        <v>3</v>
      </c>
      <c r="B5" s="80"/>
      <c r="C5" s="81" t="s">
        <v>176</v>
      </c>
      <c r="D5" s="82" t="s">
        <v>177</v>
      </c>
      <c r="E5" s="81">
        <v>2</v>
      </c>
      <c r="F5" s="81" t="s">
        <v>126</v>
      </c>
      <c r="G5" s="85" t="s">
        <v>178</v>
      </c>
    </row>
    <row r="6" ht="132" spans="1:7">
      <c r="A6" s="68">
        <v>4</v>
      </c>
      <c r="B6" s="86"/>
      <c r="C6" s="9" t="s">
        <v>179</v>
      </c>
      <c r="D6" s="9" t="s">
        <v>128</v>
      </c>
      <c r="E6" s="9">
        <f>2+2+3</f>
        <v>7</v>
      </c>
      <c r="F6" s="9" t="s">
        <v>126</v>
      </c>
      <c r="G6" s="85" t="s">
        <v>180</v>
      </c>
    </row>
    <row r="7" ht="129" customHeight="1" spans="1:7">
      <c r="A7" s="68">
        <v>5</v>
      </c>
      <c r="B7" s="86"/>
      <c r="C7" s="9" t="s">
        <v>181</v>
      </c>
      <c r="D7" s="9" t="s">
        <v>182</v>
      </c>
      <c r="E7" s="9">
        <f>5+5</f>
        <v>10</v>
      </c>
      <c r="F7" s="9" t="s">
        <v>126</v>
      </c>
      <c r="G7" s="85" t="s">
        <v>183</v>
      </c>
    </row>
    <row r="8" ht="100" customHeight="1" spans="1:7">
      <c r="A8" s="87">
        <v>6</v>
      </c>
      <c r="B8" s="88"/>
      <c r="C8" s="89" t="s">
        <v>184</v>
      </c>
      <c r="D8" s="90" t="s">
        <v>150</v>
      </c>
      <c r="E8" s="91">
        <f>61+16</f>
        <v>77</v>
      </c>
      <c r="F8" s="89" t="s">
        <v>126</v>
      </c>
      <c r="G8" s="83" t="s">
        <v>185</v>
      </c>
    </row>
    <row r="9" ht="264" spans="1:7">
      <c r="A9" s="68">
        <v>7</v>
      </c>
      <c r="B9" s="68"/>
      <c r="C9" s="70" t="s">
        <v>186</v>
      </c>
      <c r="D9" s="70" t="s">
        <v>187</v>
      </c>
      <c r="E9" s="26">
        <f>50+35</f>
        <v>85</v>
      </c>
      <c r="F9" s="68" t="s">
        <v>188</v>
      </c>
      <c r="G9" s="92" t="s">
        <v>189</v>
      </c>
    </row>
    <row r="10" ht="99" customHeight="1" spans="1:7">
      <c r="A10" s="93">
        <v>8</v>
      </c>
      <c r="B10" s="94"/>
      <c r="C10" s="95" t="s">
        <v>176</v>
      </c>
      <c r="D10" s="96" t="s">
        <v>190</v>
      </c>
      <c r="E10" s="97">
        <f>4+8</f>
        <v>12</v>
      </c>
      <c r="F10" s="95"/>
      <c r="G10" s="98" t="s">
        <v>191</v>
      </c>
    </row>
    <row r="11" ht="100" customHeight="1" spans="1:7">
      <c r="A11" s="68">
        <v>9</v>
      </c>
      <c r="B11" s="80"/>
      <c r="C11" s="81" t="s">
        <v>192</v>
      </c>
      <c r="D11" s="82" t="s">
        <v>193</v>
      </c>
      <c r="E11" s="9">
        <f>5+8</f>
        <v>13</v>
      </c>
      <c r="F11" s="81" t="s">
        <v>126</v>
      </c>
      <c r="G11" s="85" t="s">
        <v>194</v>
      </c>
    </row>
  </sheetData>
  <mergeCells count="1">
    <mergeCell ref="A1:G1"/>
  </mergeCells>
  <printOptions horizontalCentered="1"/>
  <pageMargins left="0.786805555555556" right="0.786805555555556" top="0.786805555555556" bottom="0.786805555555556" header="0.5" footer="0.5"/>
  <pageSetup paperSize="9" scale="97" fitToHeight="0" orientation="landscape" horizontalDpi="600"/>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5"/>
  <sheetViews>
    <sheetView topLeftCell="A7" workbookViewId="0">
      <selection activeCell="G7" sqref="G7"/>
    </sheetView>
  </sheetViews>
  <sheetFormatPr defaultColWidth="9" defaultRowHeight="12" outlineLevelCol="6"/>
  <cols>
    <col min="1" max="1" width="5.24166666666667" style="1" customWidth="1"/>
    <col min="2" max="2" width="23.2583333333333" style="1" customWidth="1"/>
    <col min="3" max="3" width="11.9666666666667" style="1" customWidth="1"/>
    <col min="4" max="4" width="14.575" style="12" customWidth="1"/>
    <col min="5" max="6" width="5.24166666666667" style="1" customWidth="1"/>
    <col min="7" max="7" width="69.1083333333333" style="1" customWidth="1"/>
    <col min="8" max="16384" width="9" style="1"/>
  </cols>
  <sheetData>
    <row r="1" customFormat="1" ht="30" customHeight="1" spans="1:7">
      <c r="A1" s="64" t="s">
        <v>13</v>
      </c>
      <c r="B1" s="64"/>
      <c r="C1" s="64"/>
      <c r="D1" s="65"/>
      <c r="E1" s="64"/>
      <c r="F1" s="64"/>
      <c r="G1" s="64"/>
    </row>
    <row r="2" customFormat="1" ht="26" customHeight="1" spans="1:7">
      <c r="A2" s="66" t="s">
        <v>2</v>
      </c>
      <c r="B2" s="66" t="s">
        <v>20</v>
      </c>
      <c r="C2" s="66" t="s">
        <v>3</v>
      </c>
      <c r="D2" s="67" t="s">
        <v>21</v>
      </c>
      <c r="E2" s="66" t="s">
        <v>22</v>
      </c>
      <c r="F2" s="66" t="s">
        <v>23</v>
      </c>
      <c r="G2" s="66" t="s">
        <v>4</v>
      </c>
    </row>
    <row r="3" ht="100" customHeight="1" spans="1:7">
      <c r="A3" s="68">
        <v>1</v>
      </c>
      <c r="B3" s="69"/>
      <c r="C3" s="68" t="s">
        <v>195</v>
      </c>
      <c r="D3" s="70" t="s">
        <v>196</v>
      </c>
      <c r="E3" s="68">
        <f>1+1</f>
        <v>2</v>
      </c>
      <c r="F3" s="68" t="s">
        <v>78</v>
      </c>
      <c r="G3" s="71" t="s">
        <v>197</v>
      </c>
    </row>
    <row r="4" ht="109" customHeight="1" spans="1:7">
      <c r="A4" s="68">
        <v>2</v>
      </c>
      <c r="B4" s="69"/>
      <c r="C4" s="70" t="s">
        <v>198</v>
      </c>
      <c r="D4" s="70" t="s">
        <v>199</v>
      </c>
      <c r="E4" s="68">
        <v>16</v>
      </c>
      <c r="F4" s="68" t="s">
        <v>126</v>
      </c>
      <c r="G4" s="72" t="s">
        <v>200</v>
      </c>
    </row>
    <row r="5" ht="103" customHeight="1" spans="1:7">
      <c r="A5" s="68">
        <v>3</v>
      </c>
      <c r="B5" s="69"/>
      <c r="C5" s="68" t="s">
        <v>13</v>
      </c>
      <c r="D5" s="70" t="s">
        <v>201</v>
      </c>
      <c r="E5" s="68">
        <v>7</v>
      </c>
      <c r="F5" s="68" t="s">
        <v>126</v>
      </c>
      <c r="G5" s="73"/>
    </row>
    <row r="6" ht="100" customHeight="1" spans="1:7">
      <c r="A6" s="68">
        <v>4</v>
      </c>
      <c r="B6" s="69"/>
      <c r="C6" s="68" t="s">
        <v>13</v>
      </c>
      <c r="D6" s="70" t="s">
        <v>202</v>
      </c>
      <c r="E6" s="68">
        <f>1+3+1+1</f>
        <v>6</v>
      </c>
      <c r="F6" s="68" t="s">
        <v>126</v>
      </c>
      <c r="G6" s="71" t="s">
        <v>203</v>
      </c>
    </row>
    <row r="7" ht="185" customHeight="1" spans="1:7">
      <c r="A7" s="68">
        <v>5</v>
      </c>
      <c r="B7" s="69"/>
      <c r="C7" s="70" t="s">
        <v>204</v>
      </c>
      <c r="D7" s="70" t="s">
        <v>205</v>
      </c>
      <c r="E7" s="68">
        <f>4+2</f>
        <v>6</v>
      </c>
      <c r="F7" s="68" t="s">
        <v>126</v>
      </c>
      <c r="G7" s="74" t="s">
        <v>206</v>
      </c>
    </row>
    <row r="8" ht="100" customHeight="1" spans="1:7">
      <c r="A8" s="68">
        <v>6</v>
      </c>
      <c r="B8" s="69"/>
      <c r="C8" s="68" t="s">
        <v>207</v>
      </c>
      <c r="D8" s="70" t="s">
        <v>208</v>
      </c>
      <c r="E8" s="68">
        <v>1</v>
      </c>
      <c r="F8" s="68" t="s">
        <v>78</v>
      </c>
      <c r="G8" s="75" t="s">
        <v>209</v>
      </c>
    </row>
    <row r="9" ht="100" customHeight="1" spans="1:7">
      <c r="A9" s="68">
        <v>13</v>
      </c>
      <c r="B9" s="69"/>
      <c r="C9" s="70" t="s">
        <v>13</v>
      </c>
      <c r="D9" s="70" t="s">
        <v>202</v>
      </c>
      <c r="E9" s="10">
        <v>2</v>
      </c>
      <c r="F9" s="10" t="s">
        <v>65</v>
      </c>
      <c r="G9" s="76"/>
    </row>
    <row r="10" ht="94" customHeight="1" spans="1:7">
      <c r="A10" s="68">
        <v>7</v>
      </c>
      <c r="B10" s="26"/>
      <c r="C10" s="26" t="s">
        <v>13</v>
      </c>
      <c r="D10" s="26" t="s">
        <v>210</v>
      </c>
      <c r="E10" s="26">
        <v>1</v>
      </c>
      <c r="F10" s="26" t="s">
        <v>78</v>
      </c>
      <c r="G10" s="72" t="s">
        <v>211</v>
      </c>
    </row>
    <row r="11" ht="99" customHeight="1" spans="1:7">
      <c r="A11" s="68">
        <v>8</v>
      </c>
      <c r="B11" s="69"/>
      <c r="C11" s="68" t="s">
        <v>13</v>
      </c>
      <c r="D11" s="70" t="s">
        <v>212</v>
      </c>
      <c r="E11" s="26">
        <v>6</v>
      </c>
      <c r="F11" s="68" t="s">
        <v>126</v>
      </c>
      <c r="G11" s="77"/>
    </row>
    <row r="12" ht="110" customHeight="1" spans="1:7">
      <c r="A12" s="68">
        <v>9</v>
      </c>
      <c r="B12" s="69"/>
      <c r="C12" s="68" t="s">
        <v>213</v>
      </c>
      <c r="D12" s="70" t="s">
        <v>214</v>
      </c>
      <c r="E12" s="26">
        <v>1</v>
      </c>
      <c r="F12" s="68" t="s">
        <v>65</v>
      </c>
      <c r="G12" s="77"/>
    </row>
    <row r="13" ht="110" customHeight="1" spans="1:7">
      <c r="A13" s="68">
        <v>10</v>
      </c>
      <c r="B13" s="69"/>
      <c r="C13" s="68" t="s">
        <v>13</v>
      </c>
      <c r="D13" s="70" t="s">
        <v>215</v>
      </c>
      <c r="E13" s="68">
        <v>2</v>
      </c>
      <c r="F13" s="68" t="s">
        <v>78</v>
      </c>
      <c r="G13" s="73"/>
    </row>
    <row r="14" ht="76" customHeight="1" spans="1:7">
      <c r="A14" s="68">
        <v>11</v>
      </c>
      <c r="B14" s="69"/>
      <c r="C14" s="68" t="s">
        <v>13</v>
      </c>
      <c r="D14" s="70" t="s">
        <v>216</v>
      </c>
      <c r="E14" s="26">
        <v>1</v>
      </c>
      <c r="F14" s="68" t="s">
        <v>78</v>
      </c>
      <c r="G14" s="78" t="s">
        <v>217</v>
      </c>
    </row>
    <row r="15" ht="89" customHeight="1" spans="1:7">
      <c r="A15" s="68">
        <v>12</v>
      </c>
      <c r="B15" s="69"/>
      <c r="C15" s="68" t="s">
        <v>13</v>
      </c>
      <c r="D15" s="70" t="s">
        <v>218</v>
      </c>
      <c r="E15" s="26">
        <v>1</v>
      </c>
      <c r="F15" s="68" t="s">
        <v>78</v>
      </c>
      <c r="G15" s="79"/>
    </row>
  </sheetData>
  <mergeCells count="5">
    <mergeCell ref="A1:G1"/>
    <mergeCell ref="G4:G5"/>
    <mergeCell ref="G8:G9"/>
    <mergeCell ref="G10:G13"/>
    <mergeCell ref="G14:G15"/>
  </mergeCells>
  <printOptions horizontalCentered="1"/>
  <pageMargins left="0.786805555555556" right="0.786805555555556" top="0.786805555555556" bottom="0.786805555555556" header="0.5" footer="0.5"/>
  <pageSetup paperSize="9" scale="97" fitToHeight="0" orientation="landscape" horizontalDpi="600"/>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8"/>
  <sheetViews>
    <sheetView workbookViewId="0">
      <selection activeCell="G7" sqref="G7:G8"/>
    </sheetView>
  </sheetViews>
  <sheetFormatPr defaultColWidth="9" defaultRowHeight="12" outlineLevelRow="7" outlineLevelCol="6"/>
  <cols>
    <col min="1" max="1" width="5.24166666666667" style="1" customWidth="1"/>
    <col min="2" max="2" width="23.2583333333333" style="1" customWidth="1"/>
    <col min="3" max="3" width="7.10833333333333" style="1" customWidth="1"/>
    <col min="4" max="4" width="14.7083333333333" style="1" customWidth="1"/>
    <col min="5" max="6" width="5.24166666666667" style="1" customWidth="1"/>
    <col min="7" max="7" width="69.1083333333333" style="1" customWidth="1"/>
    <col min="8" max="16384" width="9" style="1"/>
  </cols>
  <sheetData>
    <row r="1" customFormat="1" ht="30" customHeight="1" spans="1:7">
      <c r="A1" s="2" t="s">
        <v>14</v>
      </c>
      <c r="B1" s="2"/>
      <c r="C1" s="2"/>
      <c r="D1" s="2"/>
      <c r="E1" s="2"/>
      <c r="F1" s="2"/>
      <c r="G1" s="2"/>
    </row>
    <row r="2" customFormat="1" ht="26" customHeight="1" spans="1:7">
      <c r="A2" s="3" t="s">
        <v>2</v>
      </c>
      <c r="B2" s="3" t="s">
        <v>20</v>
      </c>
      <c r="C2" s="3" t="s">
        <v>3</v>
      </c>
      <c r="D2" s="3" t="s">
        <v>21</v>
      </c>
      <c r="E2" s="3" t="s">
        <v>22</v>
      </c>
      <c r="F2" s="3" t="s">
        <v>23</v>
      </c>
      <c r="G2" s="3" t="s">
        <v>4</v>
      </c>
    </row>
    <row r="3" ht="50" customHeight="1" spans="1:7">
      <c r="A3" s="4">
        <v>1</v>
      </c>
      <c r="B3" s="56"/>
      <c r="C3" s="6" t="s">
        <v>219</v>
      </c>
      <c r="D3" s="7" t="s">
        <v>220</v>
      </c>
      <c r="E3" s="6">
        <v>3</v>
      </c>
      <c r="F3" s="6" t="s">
        <v>26</v>
      </c>
      <c r="G3" s="57" t="s">
        <v>221</v>
      </c>
    </row>
    <row r="4" ht="50" customHeight="1" spans="1:7">
      <c r="A4" s="4"/>
      <c r="B4" s="58"/>
      <c r="C4" s="6" t="s">
        <v>222</v>
      </c>
      <c r="D4" s="7" t="s">
        <v>223</v>
      </c>
      <c r="E4" s="6">
        <f>24+4+8+20+1+2</f>
        <v>59</v>
      </c>
      <c r="F4" s="6" t="s">
        <v>26</v>
      </c>
      <c r="G4" s="59"/>
    </row>
    <row r="5" ht="50" customHeight="1" spans="1:7">
      <c r="A5" s="4"/>
      <c r="B5" s="60"/>
      <c r="C5" s="6" t="s">
        <v>14</v>
      </c>
      <c r="D5" s="7" t="s">
        <v>224</v>
      </c>
      <c r="E5" s="9">
        <v>1</v>
      </c>
      <c r="F5" s="9" t="s">
        <v>26</v>
      </c>
      <c r="G5" s="61"/>
    </row>
    <row r="6" ht="112" customHeight="1" spans="1:7">
      <c r="A6" s="4">
        <v>2</v>
      </c>
      <c r="B6" s="5"/>
      <c r="C6" s="7" t="s">
        <v>225</v>
      </c>
      <c r="D6" s="7" t="s">
        <v>226</v>
      </c>
      <c r="E6" s="10">
        <f>1+2</f>
        <v>3</v>
      </c>
      <c r="F6" s="10" t="s">
        <v>53</v>
      </c>
      <c r="G6" s="8" t="s">
        <v>227</v>
      </c>
    </row>
    <row r="7" ht="106" customHeight="1" spans="1:7">
      <c r="A7" s="4"/>
      <c r="B7" s="5"/>
      <c r="C7" s="6" t="s">
        <v>14</v>
      </c>
      <c r="D7" s="7" t="s">
        <v>228</v>
      </c>
      <c r="E7" s="6">
        <v>10</v>
      </c>
      <c r="F7" s="6" t="s">
        <v>26</v>
      </c>
      <c r="G7" s="62" t="s">
        <v>229</v>
      </c>
    </row>
    <row r="8" ht="97" customHeight="1" spans="1:7">
      <c r="A8" s="4"/>
      <c r="B8" s="5"/>
      <c r="C8" s="6" t="s">
        <v>14</v>
      </c>
      <c r="D8" s="7" t="s">
        <v>230</v>
      </c>
      <c r="E8" s="6">
        <v>15</v>
      </c>
      <c r="F8" s="6" t="s">
        <v>26</v>
      </c>
      <c r="G8" s="63"/>
    </row>
  </sheetData>
  <mergeCells count="6">
    <mergeCell ref="A1:G1"/>
    <mergeCell ref="A3:A5"/>
    <mergeCell ref="A6:A8"/>
    <mergeCell ref="B3:B5"/>
    <mergeCell ref="G3:G5"/>
    <mergeCell ref="G7:G8"/>
  </mergeCells>
  <printOptions horizontalCentered="1"/>
  <pageMargins left="0.786805555555556" right="0.786805555555556" top="0.786805555555556" bottom="0.786805555555556" header="0.5" footer="0.5"/>
  <pageSetup paperSize="9" fitToHeight="0" orientation="landscape" horizontalDpi="600"/>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9"/>
  <sheetViews>
    <sheetView topLeftCell="A8" workbookViewId="0">
      <selection activeCell="J6" sqref="J6"/>
    </sheetView>
  </sheetViews>
  <sheetFormatPr defaultColWidth="9" defaultRowHeight="12" outlineLevelCol="6"/>
  <cols>
    <col min="1" max="1" width="5.24166666666667" style="1" customWidth="1"/>
    <col min="2" max="2" width="23.2583333333333" style="1" customWidth="1"/>
    <col min="3" max="3" width="7.10833333333333" style="1" customWidth="1"/>
    <col min="4" max="4" width="13.8583333333333" style="1" customWidth="1"/>
    <col min="5" max="6" width="5.24166666666667" style="1" customWidth="1"/>
    <col min="7" max="7" width="69.1083333333333" style="1" customWidth="1"/>
    <col min="8" max="16384" width="9" style="1"/>
  </cols>
  <sheetData>
    <row r="1" customFormat="1" ht="30" customHeight="1" spans="1:7">
      <c r="A1" s="2" t="s">
        <v>15</v>
      </c>
      <c r="B1" s="2"/>
      <c r="C1" s="2"/>
      <c r="D1" s="2"/>
      <c r="E1" s="2"/>
      <c r="F1" s="2"/>
      <c r="G1" s="2"/>
    </row>
    <row r="2" customFormat="1" ht="26" customHeight="1" spans="1:7">
      <c r="A2" s="3" t="s">
        <v>2</v>
      </c>
      <c r="B2" s="3" t="s">
        <v>20</v>
      </c>
      <c r="C2" s="3" t="s">
        <v>3</v>
      </c>
      <c r="D2" s="3" t="s">
        <v>21</v>
      </c>
      <c r="E2" s="3" t="s">
        <v>22</v>
      </c>
      <c r="F2" s="3" t="s">
        <v>23</v>
      </c>
      <c r="G2" s="3" t="s">
        <v>4</v>
      </c>
    </row>
    <row r="3" ht="83" customHeight="1" spans="1:7">
      <c r="A3" s="18">
        <v>1</v>
      </c>
      <c r="B3" s="46"/>
      <c r="C3" s="18" t="s">
        <v>231</v>
      </c>
      <c r="D3" s="19" t="s">
        <v>232</v>
      </c>
      <c r="E3" s="18">
        <f>6+12+2+2</f>
        <v>22</v>
      </c>
      <c r="F3" s="18" t="s">
        <v>53</v>
      </c>
      <c r="G3" s="20" t="s">
        <v>233</v>
      </c>
    </row>
    <row r="4" ht="84" customHeight="1" spans="1:7">
      <c r="A4" s="18"/>
      <c r="B4" s="47"/>
      <c r="C4" s="38" t="s">
        <v>231</v>
      </c>
      <c r="D4" s="38" t="s">
        <v>234</v>
      </c>
      <c r="E4" s="48">
        <f>4+12</f>
        <v>16</v>
      </c>
      <c r="F4" s="38" t="s">
        <v>38</v>
      </c>
      <c r="G4" s="49"/>
    </row>
    <row r="5" ht="135" customHeight="1" spans="1:7">
      <c r="A5" s="18">
        <v>2</v>
      </c>
      <c r="B5" s="50"/>
      <c r="C5" s="6" t="s">
        <v>231</v>
      </c>
      <c r="D5" s="7" t="s">
        <v>235</v>
      </c>
      <c r="E5" s="6">
        <v>26</v>
      </c>
      <c r="F5" s="6" t="s">
        <v>38</v>
      </c>
      <c r="G5" s="8" t="s">
        <v>236</v>
      </c>
    </row>
    <row r="6" ht="133" customHeight="1" spans="1:7">
      <c r="A6" s="18">
        <v>3</v>
      </c>
      <c r="B6" s="51"/>
      <c r="C6" s="52" t="s">
        <v>237</v>
      </c>
      <c r="D6" s="53" t="s">
        <v>238</v>
      </c>
      <c r="E6" s="52">
        <f>15+4+1</f>
        <v>20</v>
      </c>
      <c r="F6" s="52" t="s">
        <v>53</v>
      </c>
      <c r="G6" s="54" t="s">
        <v>239</v>
      </c>
    </row>
    <row r="7" ht="123" customHeight="1" spans="1:7">
      <c r="A7" s="18"/>
      <c r="B7" s="46"/>
      <c r="C7" s="18" t="s">
        <v>237</v>
      </c>
      <c r="D7" s="18" t="s">
        <v>240</v>
      </c>
      <c r="E7" s="26">
        <f>8+10</f>
        <v>18</v>
      </c>
      <c r="F7" s="52" t="s">
        <v>53</v>
      </c>
      <c r="G7" s="20"/>
    </row>
    <row r="8" ht="146" customHeight="1" spans="1:7">
      <c r="A8" s="18">
        <v>4</v>
      </c>
      <c r="B8" s="50"/>
      <c r="C8" s="6" t="s">
        <v>237</v>
      </c>
      <c r="D8" s="7" t="s">
        <v>241</v>
      </c>
      <c r="E8" s="6">
        <v>19</v>
      </c>
      <c r="F8" s="6" t="s">
        <v>38</v>
      </c>
      <c r="G8" s="8" t="s">
        <v>242</v>
      </c>
    </row>
    <row r="9" ht="98" customHeight="1" spans="1:7">
      <c r="A9" s="18">
        <v>5</v>
      </c>
      <c r="B9" s="55"/>
      <c r="C9" s="6" t="s">
        <v>243</v>
      </c>
      <c r="D9" s="6" t="s">
        <v>244</v>
      </c>
      <c r="E9" s="6">
        <v>6</v>
      </c>
      <c r="F9" s="6" t="s">
        <v>38</v>
      </c>
      <c r="G9" s="8" t="s">
        <v>245</v>
      </c>
    </row>
  </sheetData>
  <mergeCells count="7">
    <mergeCell ref="A1:G1"/>
    <mergeCell ref="A3:A4"/>
    <mergeCell ref="A6:A7"/>
    <mergeCell ref="B3:B4"/>
    <mergeCell ref="B6:B7"/>
    <mergeCell ref="G3:G4"/>
    <mergeCell ref="G6:G7"/>
  </mergeCells>
  <printOptions horizontalCentered="1"/>
  <pageMargins left="0.786805555555556" right="0.786805555555556" top="0.786805555555556" bottom="0.786805555555556" header="0.5" footer="0.5"/>
  <pageSetup paperSize="9" fitToHeight="0" orientation="landscape" horizontalDpi="600"/>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7"/>
  <sheetViews>
    <sheetView topLeftCell="A3" workbookViewId="0">
      <selection activeCell="G7" sqref="G7"/>
    </sheetView>
  </sheetViews>
  <sheetFormatPr defaultColWidth="9" defaultRowHeight="12" outlineLevelRow="6" outlineLevelCol="6"/>
  <cols>
    <col min="1" max="1" width="5.24166666666667" style="1" customWidth="1"/>
    <col min="2" max="2" width="21.675" style="1" customWidth="1"/>
    <col min="3" max="3" width="7.10833333333333" style="1" customWidth="1"/>
    <col min="4" max="4" width="13.8583333333333" style="12" customWidth="1"/>
    <col min="5" max="5" width="5.24166666666667" style="1" customWidth="1"/>
    <col min="6" max="6" width="6.625" style="1" customWidth="1"/>
    <col min="7" max="7" width="81.75" style="1" customWidth="1"/>
    <col min="8" max="16384" width="9" style="1"/>
  </cols>
  <sheetData>
    <row r="1" customFormat="1" ht="30" customHeight="1" spans="1:7">
      <c r="A1" s="13" t="s">
        <v>16</v>
      </c>
      <c r="B1" s="13"/>
      <c r="C1" s="13"/>
      <c r="D1" s="14"/>
      <c r="E1" s="13"/>
      <c r="F1" s="13"/>
      <c r="G1" s="13"/>
    </row>
    <row r="2" customFormat="1" ht="26" customHeight="1" spans="1:7">
      <c r="A2" s="15" t="s">
        <v>2</v>
      </c>
      <c r="B2" s="15" t="s">
        <v>20</v>
      </c>
      <c r="C2" s="15" t="s">
        <v>3</v>
      </c>
      <c r="D2" s="16" t="s">
        <v>21</v>
      </c>
      <c r="E2" s="15" t="s">
        <v>22</v>
      </c>
      <c r="F2" s="15" t="s">
        <v>23</v>
      </c>
      <c r="G2" s="15" t="s">
        <v>4</v>
      </c>
    </row>
    <row r="3" ht="146" customHeight="1" spans="1:7">
      <c r="A3" s="36">
        <v>1</v>
      </c>
      <c r="B3" s="37"/>
      <c r="C3" s="38" t="s">
        <v>246</v>
      </c>
      <c r="D3" s="39" t="s">
        <v>247</v>
      </c>
      <c r="E3" s="38">
        <v>35</v>
      </c>
      <c r="F3" s="38" t="s">
        <v>53</v>
      </c>
      <c r="G3" s="40" t="s">
        <v>248</v>
      </c>
    </row>
    <row r="4" ht="120" customHeight="1" spans="1:7">
      <c r="A4" s="36">
        <v>2</v>
      </c>
      <c r="B4" s="6"/>
      <c r="C4" s="6" t="s">
        <v>246</v>
      </c>
      <c r="D4" s="7" t="s">
        <v>247</v>
      </c>
      <c r="E4" s="6">
        <f>2+24+24+6+6+2+12</f>
        <v>76</v>
      </c>
      <c r="F4" s="6" t="s">
        <v>38</v>
      </c>
      <c r="G4" s="41" t="s">
        <v>249</v>
      </c>
    </row>
    <row r="5" ht="120" customHeight="1" spans="1:7">
      <c r="A5" s="42">
        <v>3</v>
      </c>
      <c r="B5" s="42"/>
      <c r="C5" s="42" t="s">
        <v>250</v>
      </c>
      <c r="D5" s="42" t="s">
        <v>251</v>
      </c>
      <c r="E5" s="42">
        <f>12+1+12+3+1+8</f>
        <v>37</v>
      </c>
      <c r="F5" s="42" t="s">
        <v>38</v>
      </c>
      <c r="G5" s="43" t="s">
        <v>252</v>
      </c>
    </row>
    <row r="6" ht="16" hidden="1" customHeight="1" spans="1:7">
      <c r="A6" s="44"/>
      <c r="B6" s="44"/>
      <c r="C6" s="44"/>
      <c r="D6" s="44"/>
      <c r="E6" s="44"/>
      <c r="F6" s="44"/>
      <c r="G6" s="45"/>
    </row>
    <row r="7" ht="105" customHeight="1" spans="1:7">
      <c r="A7" s="36">
        <v>4</v>
      </c>
      <c r="B7" s="5"/>
      <c r="C7" s="6" t="s">
        <v>250</v>
      </c>
      <c r="D7" s="7" t="s">
        <v>253</v>
      </c>
      <c r="E7" s="9">
        <v>1</v>
      </c>
      <c r="F7" s="6" t="s">
        <v>38</v>
      </c>
      <c r="G7" s="8" t="s">
        <v>254</v>
      </c>
    </row>
  </sheetData>
  <mergeCells count="8">
    <mergeCell ref="A1:G1"/>
    <mergeCell ref="A5:A6"/>
    <mergeCell ref="B5:B6"/>
    <mergeCell ref="C5:C6"/>
    <mergeCell ref="D5:D6"/>
    <mergeCell ref="E5:E6"/>
    <mergeCell ref="F5:F6"/>
    <mergeCell ref="G5:G6"/>
  </mergeCells>
  <printOptions horizontalCentered="1"/>
  <pageMargins left="0.786805555555556" right="0.786805555555556" top="0.786805555555556" bottom="0.786805555555556" header="0.5" footer="0.5"/>
  <pageSetup paperSize="9" scale="93" fitToHeight="0" orientation="landscape" horizontalDpi="600"/>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5"/>
  <sheetViews>
    <sheetView topLeftCell="A12" workbookViewId="0">
      <selection activeCell="I9" sqref="I9"/>
    </sheetView>
  </sheetViews>
  <sheetFormatPr defaultColWidth="9" defaultRowHeight="12" outlineLevelCol="6"/>
  <cols>
    <col min="1" max="1" width="5.24166666666667" style="30" customWidth="1"/>
    <col min="2" max="2" width="23.2583333333333" style="1" customWidth="1"/>
    <col min="3" max="3" width="11.575" style="12" customWidth="1"/>
    <col min="4" max="4" width="13.8583333333333" style="1" customWidth="1"/>
    <col min="5" max="6" width="5.24166666666667" style="1" customWidth="1"/>
    <col min="7" max="7" width="76.15" style="1" customWidth="1"/>
    <col min="8" max="16384" width="9" style="1"/>
  </cols>
  <sheetData>
    <row r="1" customFormat="1" ht="30" customHeight="1" spans="1:7">
      <c r="A1" s="2" t="s">
        <v>17</v>
      </c>
      <c r="B1" s="2"/>
      <c r="C1" s="31"/>
      <c r="D1" s="2"/>
      <c r="E1" s="2"/>
      <c r="F1" s="2"/>
      <c r="G1" s="2"/>
    </row>
    <row r="2" customFormat="1" ht="26" customHeight="1" spans="1:7">
      <c r="A2" s="3" t="s">
        <v>2</v>
      </c>
      <c r="B2" s="3" t="s">
        <v>20</v>
      </c>
      <c r="C2" s="32" t="s">
        <v>3</v>
      </c>
      <c r="D2" s="3" t="s">
        <v>21</v>
      </c>
      <c r="E2" s="3" t="s">
        <v>22</v>
      </c>
      <c r="F2" s="3" t="s">
        <v>23</v>
      </c>
      <c r="G2" s="3" t="s">
        <v>4</v>
      </c>
    </row>
    <row r="3" ht="143" customHeight="1" spans="1:7">
      <c r="A3" s="18">
        <v>1</v>
      </c>
      <c r="B3" s="25"/>
      <c r="C3" s="19" t="s">
        <v>255</v>
      </c>
      <c r="D3" s="19" t="s">
        <v>256</v>
      </c>
      <c r="E3" s="18">
        <v>8</v>
      </c>
      <c r="F3" s="18" t="s">
        <v>38</v>
      </c>
      <c r="G3" s="20" t="s">
        <v>257</v>
      </c>
    </row>
    <row r="4" ht="104" customHeight="1" spans="1:7">
      <c r="A4" s="18">
        <v>2</v>
      </c>
      <c r="B4" s="18"/>
      <c r="C4" s="19" t="s">
        <v>258</v>
      </c>
      <c r="D4" s="19" t="s">
        <v>259</v>
      </c>
      <c r="E4" s="18">
        <f>6+6</f>
        <v>12</v>
      </c>
      <c r="F4" s="18" t="s">
        <v>78</v>
      </c>
      <c r="G4" s="27" t="s">
        <v>260</v>
      </c>
    </row>
    <row r="5" ht="81" customHeight="1" spans="1:7">
      <c r="A5" s="18">
        <v>6</v>
      </c>
      <c r="B5" s="25"/>
      <c r="C5" s="19" t="s">
        <v>261</v>
      </c>
      <c r="D5" s="19" t="s">
        <v>262</v>
      </c>
      <c r="E5" s="10">
        <v>1</v>
      </c>
      <c r="F5" s="10" t="s">
        <v>65</v>
      </c>
      <c r="G5" s="33"/>
    </row>
    <row r="6" ht="37" customHeight="1" spans="1:7">
      <c r="A6" s="34">
        <v>7</v>
      </c>
      <c r="B6" s="18"/>
      <c r="C6" s="19" t="s">
        <v>261</v>
      </c>
      <c r="D6" s="19" t="s">
        <v>263</v>
      </c>
      <c r="E6" s="10">
        <v>1</v>
      </c>
      <c r="F6" s="10" t="s">
        <v>65</v>
      </c>
      <c r="G6" s="33"/>
    </row>
    <row r="7" ht="42" customHeight="1" spans="1:7">
      <c r="A7" s="35"/>
      <c r="B7" s="18"/>
      <c r="C7" s="19"/>
      <c r="D7" s="19" t="s">
        <v>262</v>
      </c>
      <c r="E7" s="10">
        <v>1</v>
      </c>
      <c r="F7" s="10" t="s">
        <v>65</v>
      </c>
      <c r="G7" s="33"/>
    </row>
    <row r="8" ht="67" customHeight="1" spans="1:7">
      <c r="A8" s="18">
        <v>8</v>
      </c>
      <c r="B8" s="25"/>
      <c r="C8" s="19" t="s">
        <v>258</v>
      </c>
      <c r="D8" s="19" t="s">
        <v>247</v>
      </c>
      <c r="E8" s="10">
        <v>2</v>
      </c>
      <c r="F8" s="10" t="s">
        <v>53</v>
      </c>
      <c r="G8" s="33"/>
    </row>
    <row r="9" ht="73" customHeight="1" spans="1:7">
      <c r="A9" s="18">
        <v>10</v>
      </c>
      <c r="B9" s="25"/>
      <c r="C9" s="19" t="s">
        <v>264</v>
      </c>
      <c r="D9" s="19" t="s">
        <v>265</v>
      </c>
      <c r="E9" s="18">
        <v>6</v>
      </c>
      <c r="F9" s="18" t="s">
        <v>78</v>
      </c>
      <c r="G9" s="33"/>
    </row>
    <row r="10" ht="131" customHeight="1" spans="1:7">
      <c r="A10" s="18">
        <v>3</v>
      </c>
      <c r="B10" s="18"/>
      <c r="C10" s="19" t="s">
        <v>266</v>
      </c>
      <c r="D10" s="18" t="s">
        <v>267</v>
      </c>
      <c r="E10" s="18">
        <v>15</v>
      </c>
      <c r="F10" s="18" t="s">
        <v>38</v>
      </c>
      <c r="G10" s="27" t="s">
        <v>268</v>
      </c>
    </row>
    <row r="11" ht="126" customHeight="1" spans="1:7">
      <c r="A11" s="18">
        <v>4</v>
      </c>
      <c r="B11" s="18"/>
      <c r="C11" s="19" t="s">
        <v>269</v>
      </c>
      <c r="D11" s="18" t="s">
        <v>270</v>
      </c>
      <c r="E11" s="26">
        <v>14</v>
      </c>
      <c r="F11" s="18" t="s">
        <v>38</v>
      </c>
      <c r="G11" s="29"/>
    </row>
    <row r="12" ht="136" customHeight="1" spans="1:7">
      <c r="A12" s="18">
        <v>5</v>
      </c>
      <c r="B12" s="25"/>
      <c r="C12" s="19" t="s">
        <v>271</v>
      </c>
      <c r="D12" s="19" t="s">
        <v>272</v>
      </c>
      <c r="E12" s="10">
        <v>4</v>
      </c>
      <c r="F12" s="10" t="s">
        <v>65</v>
      </c>
      <c r="G12" s="20" t="s">
        <v>273</v>
      </c>
    </row>
    <row r="13" ht="97" customHeight="1" spans="1:7">
      <c r="A13" s="18">
        <v>9</v>
      </c>
      <c r="B13" s="18"/>
      <c r="C13" s="19" t="s">
        <v>274</v>
      </c>
      <c r="D13" s="18" t="s">
        <v>275</v>
      </c>
      <c r="E13" s="26">
        <v>6</v>
      </c>
      <c r="F13" s="18" t="s">
        <v>276</v>
      </c>
      <c r="G13" s="20" t="s">
        <v>277</v>
      </c>
    </row>
    <row r="14" ht="64" customHeight="1" spans="1:7">
      <c r="A14" s="34">
        <v>11</v>
      </c>
      <c r="B14" s="18"/>
      <c r="C14" s="19" t="s">
        <v>278</v>
      </c>
      <c r="D14" s="19" t="s">
        <v>279</v>
      </c>
      <c r="E14" s="18">
        <f>21+4</f>
        <v>25</v>
      </c>
      <c r="F14" s="18" t="s">
        <v>53</v>
      </c>
      <c r="G14" s="20" t="s">
        <v>268</v>
      </c>
    </row>
    <row r="15" ht="64" customHeight="1" spans="1:7">
      <c r="A15" s="35"/>
      <c r="B15" s="18"/>
      <c r="C15" s="19"/>
      <c r="D15" s="19" t="s">
        <v>280</v>
      </c>
      <c r="E15" s="19">
        <v>13</v>
      </c>
      <c r="F15" s="19" t="s">
        <v>78</v>
      </c>
      <c r="G15" s="20"/>
    </row>
  </sheetData>
  <mergeCells count="10">
    <mergeCell ref="A1:G1"/>
    <mergeCell ref="A6:A7"/>
    <mergeCell ref="A14:A15"/>
    <mergeCell ref="B6:B7"/>
    <mergeCell ref="B14:B15"/>
    <mergeCell ref="C6:C7"/>
    <mergeCell ref="C14:C15"/>
    <mergeCell ref="G4:G9"/>
    <mergeCell ref="G10:G11"/>
    <mergeCell ref="G14:G15"/>
  </mergeCells>
  <printOptions horizontalCentered="1"/>
  <pageMargins left="0.786805555555556" right="0.786805555555556" top="0.786805555555556" bottom="0.786805555555556" header="0.5" footer="0.5"/>
  <pageSetup paperSize="9" scale="93" fitToHeight="0" orientation="landscape" horizontalDpi="600"/>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2"/>
  <sheetViews>
    <sheetView topLeftCell="A12" workbookViewId="0">
      <selection activeCell="G5" sqref="G5:G6"/>
    </sheetView>
  </sheetViews>
  <sheetFormatPr defaultColWidth="9" defaultRowHeight="12" outlineLevelCol="6"/>
  <cols>
    <col min="1" max="1" width="5.24166666666667" style="1" customWidth="1"/>
    <col min="2" max="2" width="23.2583333333333" style="1" customWidth="1"/>
    <col min="3" max="3" width="7.10833333333333" style="1" customWidth="1"/>
    <col min="4" max="4" width="10.4666666666667" style="12" customWidth="1"/>
    <col min="5" max="6" width="5.24166666666667" style="1" customWidth="1"/>
    <col min="7" max="7" width="89.6166666666667" style="1" customWidth="1"/>
    <col min="8" max="16384" width="9" style="1"/>
  </cols>
  <sheetData>
    <row r="1" customFormat="1" ht="30" customHeight="1" spans="1:7">
      <c r="A1" s="13" t="s">
        <v>18</v>
      </c>
      <c r="B1" s="13"/>
      <c r="C1" s="13"/>
      <c r="D1" s="14"/>
      <c r="E1" s="13"/>
      <c r="F1" s="13"/>
      <c r="G1" s="13"/>
    </row>
    <row r="2" customFormat="1" ht="26" customHeight="1" spans="1:7">
      <c r="A2" s="15" t="s">
        <v>2</v>
      </c>
      <c r="B2" s="15" t="s">
        <v>20</v>
      </c>
      <c r="C2" s="15" t="s">
        <v>3</v>
      </c>
      <c r="D2" s="16" t="s">
        <v>21</v>
      </c>
      <c r="E2" s="15" t="s">
        <v>22</v>
      </c>
      <c r="F2" s="15" t="s">
        <v>23</v>
      </c>
      <c r="G2" s="15" t="s">
        <v>4</v>
      </c>
    </row>
    <row r="3" ht="113" customHeight="1" spans="1:7">
      <c r="A3" s="17">
        <v>1</v>
      </c>
      <c r="B3" s="18"/>
      <c r="C3" s="18" t="s">
        <v>281</v>
      </c>
      <c r="D3" s="19" t="s">
        <v>282</v>
      </c>
      <c r="E3" s="18">
        <v>1</v>
      </c>
      <c r="F3" s="18" t="s">
        <v>53</v>
      </c>
      <c r="G3" s="20" t="s">
        <v>283</v>
      </c>
    </row>
    <row r="4" ht="89" customHeight="1" spans="1:7">
      <c r="A4" s="21">
        <v>2</v>
      </c>
      <c r="B4" s="21"/>
      <c r="C4" s="21" t="s">
        <v>284</v>
      </c>
      <c r="D4" s="22" t="s">
        <v>285</v>
      </c>
      <c r="E4" s="21">
        <v>1</v>
      </c>
      <c r="F4" s="21" t="s">
        <v>78</v>
      </c>
      <c r="G4" s="23" t="s">
        <v>286</v>
      </c>
    </row>
    <row r="5" ht="91" customHeight="1" spans="1:7">
      <c r="A5" s="21">
        <v>3</v>
      </c>
      <c r="B5" s="21"/>
      <c r="C5" s="21" t="s">
        <v>284</v>
      </c>
      <c r="D5" s="21" t="s">
        <v>287</v>
      </c>
      <c r="E5" s="21">
        <v>1</v>
      </c>
      <c r="F5" s="21" t="s">
        <v>78</v>
      </c>
      <c r="G5" s="23" t="s">
        <v>288</v>
      </c>
    </row>
    <row r="6" ht="87" customHeight="1" spans="1:7">
      <c r="A6" s="21">
        <v>5</v>
      </c>
      <c r="B6" s="21"/>
      <c r="C6" s="21" t="s">
        <v>284</v>
      </c>
      <c r="D6" s="21" t="s">
        <v>289</v>
      </c>
      <c r="E6" s="21">
        <v>1</v>
      </c>
      <c r="F6" s="21" t="s">
        <v>78</v>
      </c>
      <c r="G6" s="24"/>
    </row>
    <row r="7" ht="124" customHeight="1" spans="1:7">
      <c r="A7" s="17">
        <v>4</v>
      </c>
      <c r="B7" s="25"/>
      <c r="C7" s="18" t="s">
        <v>290</v>
      </c>
      <c r="D7" s="19" t="s">
        <v>291</v>
      </c>
      <c r="E7" s="26">
        <v>1</v>
      </c>
      <c r="F7" s="18" t="s">
        <v>38</v>
      </c>
      <c r="G7" s="20" t="s">
        <v>292</v>
      </c>
    </row>
    <row r="8" ht="105" customHeight="1" spans="1:7">
      <c r="A8" s="17">
        <v>6</v>
      </c>
      <c r="B8" s="25"/>
      <c r="C8" s="18" t="s">
        <v>293</v>
      </c>
      <c r="D8" s="19" t="s">
        <v>294</v>
      </c>
      <c r="E8" s="18">
        <v>1</v>
      </c>
      <c r="F8" s="18" t="s">
        <v>26</v>
      </c>
      <c r="G8" s="20" t="s">
        <v>295</v>
      </c>
    </row>
    <row r="9" s="11" customFormat="1" ht="150" customHeight="1" spans="1:7">
      <c r="A9" s="18">
        <v>7</v>
      </c>
      <c r="B9" s="25"/>
      <c r="C9" s="19" t="s">
        <v>296</v>
      </c>
      <c r="D9" s="19" t="s">
        <v>297</v>
      </c>
      <c r="E9" s="10">
        <f>1+1</f>
        <v>2</v>
      </c>
      <c r="F9" s="10" t="s">
        <v>78</v>
      </c>
      <c r="G9" s="27" t="s">
        <v>51</v>
      </c>
    </row>
    <row r="10" s="11" customFormat="1" ht="150" customHeight="1" spans="1:7">
      <c r="A10" s="18">
        <v>8</v>
      </c>
      <c r="B10" s="28"/>
      <c r="C10" s="26" t="s">
        <v>298</v>
      </c>
      <c r="D10" s="26" t="s">
        <v>299</v>
      </c>
      <c r="E10" s="26">
        <f>1+1</f>
        <v>2</v>
      </c>
      <c r="F10" s="26" t="s">
        <v>65</v>
      </c>
      <c r="G10" s="29"/>
    </row>
    <row r="11" ht="127" customHeight="1" spans="1:7">
      <c r="A11" s="21">
        <v>9</v>
      </c>
      <c r="B11" s="21"/>
      <c r="C11" s="21" t="s">
        <v>300</v>
      </c>
      <c r="D11" s="21" t="s">
        <v>301</v>
      </c>
      <c r="E11" s="21">
        <f>12+12</f>
        <v>24</v>
      </c>
      <c r="F11" s="21" t="s">
        <v>188</v>
      </c>
      <c r="G11" s="23" t="s">
        <v>302</v>
      </c>
    </row>
    <row r="12" ht="109" customHeight="1" spans="1:7">
      <c r="A12" s="17">
        <v>10</v>
      </c>
      <c r="B12" s="18"/>
      <c r="C12" s="19" t="s">
        <v>303</v>
      </c>
      <c r="D12" s="19" t="s">
        <v>304</v>
      </c>
      <c r="E12" s="26">
        <v>1</v>
      </c>
      <c r="F12" s="18" t="s">
        <v>26</v>
      </c>
      <c r="G12" s="20" t="s">
        <v>305</v>
      </c>
    </row>
  </sheetData>
  <mergeCells count="3">
    <mergeCell ref="A1:G1"/>
    <mergeCell ref="G5:G6"/>
    <mergeCell ref="G9:G10"/>
  </mergeCells>
  <printOptions horizontalCentered="1"/>
  <pageMargins left="0.786805555555556" right="0.786805555555556" top="0.786805555555556" bottom="0.786805555555556" header="0.5" footer="0.5"/>
  <pageSetup paperSize="9" scale="90" fitToHeight="0" orientation="landscape" horizontalDpi="600"/>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3"/>
  <sheetViews>
    <sheetView workbookViewId="0">
      <selection activeCell="G21" sqref="G21"/>
    </sheetView>
  </sheetViews>
  <sheetFormatPr defaultColWidth="9" defaultRowHeight="12" outlineLevelCol="6"/>
  <cols>
    <col min="1" max="1" width="5.24166666666667" style="1" customWidth="1"/>
    <col min="2" max="2" width="23.2583333333333" style="1" customWidth="1"/>
    <col min="3" max="3" width="10.0916666666667" style="1" customWidth="1"/>
    <col min="4" max="4" width="13.8583333333333" style="1" customWidth="1"/>
    <col min="5" max="6" width="5.24166666666667" style="1" customWidth="1"/>
    <col min="7" max="7" width="69.1083333333333" style="1" customWidth="1"/>
    <col min="8" max="16384" width="9" style="1"/>
  </cols>
  <sheetData>
    <row r="1" customFormat="1" ht="30" customHeight="1" spans="1:7">
      <c r="A1" s="2" t="s">
        <v>19</v>
      </c>
      <c r="B1" s="2"/>
      <c r="C1" s="2"/>
      <c r="D1" s="2"/>
      <c r="E1" s="2"/>
      <c r="F1" s="2"/>
      <c r="G1" s="2"/>
    </row>
    <row r="2" customFormat="1" ht="26" customHeight="1" spans="1:7">
      <c r="A2" s="3" t="s">
        <v>2</v>
      </c>
      <c r="B2" s="3" t="s">
        <v>20</v>
      </c>
      <c r="C2" s="3" t="s">
        <v>3</v>
      </c>
      <c r="D2" s="3" t="s">
        <v>21</v>
      </c>
      <c r="E2" s="3" t="s">
        <v>22</v>
      </c>
      <c r="F2" s="3" t="s">
        <v>23</v>
      </c>
      <c r="G2" s="3" t="s">
        <v>4</v>
      </c>
    </row>
    <row r="3" ht="161" customHeight="1" spans="1:7">
      <c r="A3" s="4">
        <v>1</v>
      </c>
      <c r="B3" s="5"/>
      <c r="C3" s="6" t="s">
        <v>306</v>
      </c>
      <c r="D3" s="7" t="s">
        <v>307</v>
      </c>
      <c r="E3" s="6">
        <v>4</v>
      </c>
      <c r="F3" s="6" t="s">
        <v>78</v>
      </c>
      <c r="G3" s="8" t="s">
        <v>308</v>
      </c>
    </row>
    <row r="4" ht="160" customHeight="1" spans="1:7">
      <c r="A4" s="4">
        <v>2</v>
      </c>
      <c r="B4" s="6"/>
      <c r="C4" s="6" t="s">
        <v>309</v>
      </c>
      <c r="D4" s="6" t="s">
        <v>310</v>
      </c>
      <c r="E4" s="9">
        <v>3</v>
      </c>
      <c r="F4" s="6" t="s">
        <v>26</v>
      </c>
      <c r="G4" s="8" t="s">
        <v>311</v>
      </c>
    </row>
    <row r="5" ht="135" customHeight="1" spans="1:7">
      <c r="A5" s="4">
        <v>3</v>
      </c>
      <c r="B5" s="6"/>
      <c r="C5" s="6" t="s">
        <v>312</v>
      </c>
      <c r="D5" s="6" t="s">
        <v>267</v>
      </c>
      <c r="E5" s="6">
        <v>10</v>
      </c>
      <c r="F5" s="6" t="s">
        <v>38</v>
      </c>
      <c r="G5" s="8" t="s">
        <v>313</v>
      </c>
    </row>
    <row r="6" ht="134" customHeight="1" spans="1:7">
      <c r="A6" s="4">
        <v>4</v>
      </c>
      <c r="B6" s="6"/>
      <c r="C6" s="7" t="s">
        <v>314</v>
      </c>
      <c r="D6" s="6" t="s">
        <v>315</v>
      </c>
      <c r="E6" s="9">
        <v>2</v>
      </c>
      <c r="F6" s="6" t="s">
        <v>26</v>
      </c>
      <c r="G6" s="8" t="s">
        <v>316</v>
      </c>
    </row>
    <row r="7" ht="80" customHeight="1" spans="1:7">
      <c r="A7" s="4">
        <v>5</v>
      </c>
      <c r="B7" s="5"/>
      <c r="C7" s="7" t="s">
        <v>317</v>
      </c>
      <c r="D7" s="7" t="s">
        <v>318</v>
      </c>
      <c r="E7" s="10">
        <v>20</v>
      </c>
      <c r="F7" s="10" t="s">
        <v>319</v>
      </c>
      <c r="G7" s="8" t="s">
        <v>320</v>
      </c>
    </row>
    <row r="8" ht="80" customHeight="1" spans="1:7">
      <c r="A8" s="4">
        <v>6</v>
      </c>
      <c r="B8" s="5"/>
      <c r="C8" s="7" t="s">
        <v>321</v>
      </c>
      <c r="D8" s="7" t="s">
        <v>322</v>
      </c>
      <c r="E8" s="10">
        <v>2</v>
      </c>
      <c r="F8" s="10" t="s">
        <v>53</v>
      </c>
      <c r="G8" s="8" t="s">
        <v>323</v>
      </c>
    </row>
    <row r="9" ht="80" customHeight="1" spans="1:7">
      <c r="A9" s="4">
        <v>7</v>
      </c>
      <c r="B9" s="5"/>
      <c r="C9" s="7" t="s">
        <v>324</v>
      </c>
      <c r="D9" s="7" t="s">
        <v>325</v>
      </c>
      <c r="E9" s="10">
        <v>1</v>
      </c>
      <c r="F9" s="10" t="s">
        <v>78</v>
      </c>
      <c r="G9" s="8" t="s">
        <v>326</v>
      </c>
    </row>
    <row r="10" ht="87" customHeight="1" spans="1:7">
      <c r="A10" s="4">
        <v>8</v>
      </c>
      <c r="B10" s="5"/>
      <c r="C10" s="7" t="s">
        <v>327</v>
      </c>
      <c r="D10" s="7" t="s">
        <v>328</v>
      </c>
      <c r="E10" s="10">
        <v>1</v>
      </c>
      <c r="F10" s="10" t="s">
        <v>78</v>
      </c>
      <c r="G10" s="8" t="s">
        <v>313</v>
      </c>
    </row>
    <row r="11" ht="111" customHeight="1" spans="1:7">
      <c r="A11" s="4">
        <v>9</v>
      </c>
      <c r="B11" s="5"/>
      <c r="C11" s="7" t="s">
        <v>329</v>
      </c>
      <c r="D11" s="7" t="s">
        <v>330</v>
      </c>
      <c r="E11" s="10">
        <v>1</v>
      </c>
      <c r="F11" s="10" t="s">
        <v>78</v>
      </c>
      <c r="G11" s="8" t="s">
        <v>313</v>
      </c>
    </row>
    <row r="12" ht="108" customHeight="1" spans="1:7">
      <c r="A12" s="4">
        <v>10</v>
      </c>
      <c r="B12" s="5"/>
      <c r="C12" s="7" t="s">
        <v>331</v>
      </c>
      <c r="D12" s="7" t="s">
        <v>332</v>
      </c>
      <c r="E12" s="10">
        <v>1</v>
      </c>
      <c r="F12" s="10" t="s">
        <v>78</v>
      </c>
      <c r="G12" s="8" t="s">
        <v>333</v>
      </c>
    </row>
    <row r="13" ht="80" customHeight="1" spans="1:7">
      <c r="A13" s="4">
        <v>11</v>
      </c>
      <c r="B13" s="5"/>
      <c r="C13" s="7" t="s">
        <v>334</v>
      </c>
      <c r="D13" s="7" t="s">
        <v>335</v>
      </c>
      <c r="E13" s="10">
        <v>1</v>
      </c>
      <c r="F13" s="10" t="s">
        <v>65</v>
      </c>
      <c r="G13" s="8" t="s">
        <v>336</v>
      </c>
    </row>
  </sheetData>
  <mergeCells count="1">
    <mergeCell ref="A1:G1"/>
  </mergeCells>
  <printOptions horizontalCentered="1"/>
  <pageMargins left="0.786805555555556" right="0.786805555555556" top="0.786805555555556" bottom="0.786805555555556" header="0.5" footer="0.5"/>
  <pageSetup paperSize="9" scale="99" fitToHeight="0"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16</vt:i4>
      </vt:variant>
    </vt:vector>
  </HeadingPairs>
  <TitlesOfParts>
    <vt:vector size="16" baseType="lpstr">
      <vt:lpstr>汇总表</vt:lpstr>
      <vt:lpstr>茶几、休闲桌</vt:lpstr>
      <vt:lpstr>办公桌</vt:lpstr>
      <vt:lpstr>其他桌</vt:lpstr>
      <vt:lpstr>办公椅</vt:lpstr>
      <vt:lpstr>休闲椅</vt:lpstr>
      <vt:lpstr>会议椅、洽谈椅</vt:lpstr>
      <vt:lpstr>写字椅、阅览椅</vt:lpstr>
      <vt:lpstr>其他椅</vt:lpstr>
      <vt:lpstr>沙发</vt:lpstr>
      <vt:lpstr>床</vt:lpstr>
      <vt:lpstr>床头柜、衣柜</vt:lpstr>
      <vt:lpstr>文件柜、茶水柜</vt:lpstr>
      <vt:lpstr>其他柜</vt:lpstr>
      <vt:lpstr>吧台</vt:lpstr>
      <vt:lpstr>其他内容</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浙江天诚工程咨询有限公司</dc:creator>
  <cp:lastModifiedBy>（c聰聰c</cp:lastModifiedBy>
  <dcterms:created xsi:type="dcterms:W3CDTF">2024-05-28T00:44:00Z</dcterms:created>
  <dcterms:modified xsi:type="dcterms:W3CDTF">2024-08-21T06:48:50Z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F967EBDD1C804C118FE416A5DB7BE2E8_13</vt:lpwstr>
  </property>
  <property fmtid="{D5CDD505-2E9C-101B-9397-08002B2CF9AE}" pid="3" name="KSOProductBuildVer">
    <vt:lpwstr>2052-12.1.0.17147</vt:lpwstr>
  </property>
</Properties>
</file>