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9440" windowHeight="10065" activeTab="0"/>
  </bookViews>
  <sheets>
    <sheet name="评审情况 " sheetId="1" r:id="rId1"/>
  </sheets>
  <definedNames/>
  <calcPr fullCalcOnLoad="1"/>
</workbook>
</file>

<file path=xl/sharedStrings.xml><?xml version="1.0" encoding="utf-8"?>
<sst xmlns="http://schemas.openxmlformats.org/spreadsheetml/2006/main" count="68" uniqueCount="44">
  <si>
    <t>供应商名称</t>
  </si>
  <si>
    <t>未通过</t>
  </si>
  <si>
    <r>
      <rPr>
        <b/>
        <sz val="11"/>
        <rFont val="楷体_GB2312"/>
        <family val="3"/>
      </rPr>
      <t>包号</t>
    </r>
  </si>
  <si>
    <t>评审过程（共5名评委）</t>
  </si>
  <si>
    <t>无</t>
  </si>
  <si>
    <r>
      <rPr>
        <sz val="10"/>
        <rFont val="宋体"/>
        <family val="0"/>
      </rPr>
      <t>第</t>
    </r>
    <r>
      <rPr>
        <sz val="10"/>
        <rFont val="Times New Roman"/>
        <family val="1"/>
      </rPr>
      <t>01</t>
    </r>
    <r>
      <rPr>
        <sz val="10"/>
        <rFont val="宋体"/>
        <family val="0"/>
      </rPr>
      <t>包</t>
    </r>
  </si>
  <si>
    <t>/</t>
  </si>
  <si>
    <r>
      <rPr>
        <b/>
        <sz val="11"/>
        <rFont val="楷体_GB2312"/>
        <family val="3"/>
      </rPr>
      <t>包号</t>
    </r>
  </si>
  <si>
    <t>是否通过资格性审查</t>
  </si>
  <si>
    <t>通过</t>
  </si>
  <si>
    <t>供应商名称</t>
  </si>
  <si>
    <t>是否通过符合性审查</t>
  </si>
  <si>
    <t>汇总得分</t>
  </si>
  <si>
    <t>评审结果</t>
  </si>
  <si>
    <t>平均分(4位专家)</t>
  </si>
  <si>
    <t>报价（30分）</t>
  </si>
  <si>
    <t>节能、环境标志、无线局域网产品（1分）</t>
  </si>
  <si>
    <t>平均分(5位专家)</t>
  </si>
  <si>
    <t>通过</t>
  </si>
  <si>
    <t>供应商名称</t>
  </si>
  <si>
    <t>商务部分（8分）</t>
  </si>
  <si>
    <t>技术指标和配置
（59.5分）</t>
  </si>
  <si>
    <t>技术类（60分）</t>
  </si>
  <si>
    <t>技术指标和配置
（60分）</t>
  </si>
  <si>
    <t>扶持少数民族或不发达地区（1分）</t>
  </si>
  <si>
    <t>技术和共同评分类（40）</t>
  </si>
  <si>
    <t>成功解密投标文件的供应商不足三家，废标。</t>
  </si>
  <si>
    <t>四川锐吉康商贸有限公司</t>
  </si>
  <si>
    <t>四川嘉睿朗医疗器械有限公司</t>
  </si>
  <si>
    <t>四川川之韵医疗器械有限公司</t>
  </si>
  <si>
    <t>四川嘉豪恒康商贸有限公司</t>
  </si>
  <si>
    <t>成都盈禾耀盛医疗科技有限公司</t>
  </si>
  <si>
    <t>技术类（60分）</t>
  </si>
  <si>
    <t>扶持少数民族或不发达地区（1分）</t>
  </si>
  <si>
    <t>节能、环境标志、无线局域网产品（1分）</t>
  </si>
  <si>
    <t>技术和共同评分类（40分）</t>
  </si>
  <si>
    <r>
      <rPr>
        <sz val="10"/>
        <rFont val="宋体"/>
        <family val="0"/>
      </rPr>
      <t>第</t>
    </r>
    <r>
      <rPr>
        <sz val="10"/>
        <rFont val="Times New Roman"/>
        <family val="1"/>
      </rPr>
      <t>02</t>
    </r>
    <r>
      <rPr>
        <sz val="10"/>
        <rFont val="宋体"/>
        <family val="0"/>
      </rPr>
      <t>包</t>
    </r>
  </si>
  <si>
    <r>
      <rPr>
        <sz val="10"/>
        <rFont val="宋体"/>
        <family val="0"/>
      </rPr>
      <t>第</t>
    </r>
    <r>
      <rPr>
        <sz val="10"/>
        <rFont val="Times New Roman"/>
        <family val="1"/>
      </rPr>
      <t>03</t>
    </r>
    <r>
      <rPr>
        <sz val="10"/>
        <rFont val="宋体"/>
        <family val="0"/>
      </rPr>
      <t>包</t>
    </r>
  </si>
  <si>
    <t>成都蓝韵康商贸有限公司</t>
  </si>
  <si>
    <t>四川黑尔斯医疗器械有限公司</t>
  </si>
  <si>
    <t>成都天勤医疗器械有限公司</t>
  </si>
  <si>
    <t>四川优医品贸易有限公司</t>
  </si>
  <si>
    <t>提供的注册证型号与投标产品型号不符。</t>
  </si>
  <si>
    <t>成都市第二人民医院2021年第六批医疗设备（5）采购项目（第二次）评审情况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</si>
</sst>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0.00_);[Red]\(0.00\)"/>
    <numFmt numFmtId="182" formatCode="&quot;¥&quot;#,##0.00_);[Red]\(&quot;¥&quot;#,##0.00\)"/>
    <numFmt numFmtId="183" formatCode="#,##0.00_);[Red]\(#,##0.00\)"/>
    <numFmt numFmtId="184" formatCode="#,##0.000_);[Red]\(#,##0.000\)"/>
  </numFmts>
  <fonts count="50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楷体_GB2312"/>
      <family val="3"/>
    </font>
    <font>
      <sz val="10"/>
      <name val="楷体_GB2312"/>
      <family val="3"/>
    </font>
    <font>
      <b/>
      <sz val="16"/>
      <name val="黑体"/>
      <family val="3"/>
    </font>
    <font>
      <sz val="11"/>
      <name val="楷体_GB2312"/>
      <family val="3"/>
    </font>
    <font>
      <sz val="9"/>
      <name val="宋体"/>
      <family val="0"/>
    </font>
    <font>
      <b/>
      <sz val="11"/>
      <name val="楷体_GB2312"/>
      <family val="3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0"/>
      <name val="宋体"/>
      <family val="0"/>
    </font>
    <font>
      <b/>
      <sz val="11"/>
      <name val="Times New Roman"/>
      <family val="1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4" applyNumberFormat="0" applyAlignment="0" applyProtection="0"/>
    <xf numFmtId="0" fontId="42" fillId="23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7" applyNumberFormat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1" fillId="32" borderId="8" applyNumberFormat="0" applyFont="0" applyAlignment="0" applyProtection="0"/>
  </cellStyleXfs>
  <cellXfs count="5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80" fontId="7" fillId="0" borderId="9" xfId="0" applyNumberFormat="1" applyFont="1" applyBorder="1" applyAlignment="1">
      <alignment horizontal="center" vertical="center" wrapText="1"/>
    </xf>
    <xf numFmtId="180" fontId="3" fillId="0" borderId="0" xfId="0" applyNumberFormat="1" applyFont="1" applyAlignment="1">
      <alignment vertical="center"/>
    </xf>
    <xf numFmtId="0" fontId="10" fillId="5" borderId="9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/>
    </xf>
    <xf numFmtId="180" fontId="3" fillId="5" borderId="9" xfId="0" applyNumberFormat="1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horizontal="center" vertical="center"/>
    </xf>
    <xf numFmtId="0" fontId="11" fillId="4" borderId="9" xfId="0" applyFont="1" applyFill="1" applyBorder="1" applyAlignment="1">
      <alignment horizontal="center" vertical="center" wrapText="1"/>
    </xf>
    <xf numFmtId="0" fontId="11" fillId="5" borderId="9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11" fillId="5" borderId="11" xfId="0" applyFont="1" applyFill="1" applyBorder="1" applyAlignment="1">
      <alignment horizontal="center" vertical="center" wrapText="1"/>
    </xf>
    <xf numFmtId="0" fontId="10" fillId="5" borderId="16" xfId="0" applyFont="1" applyFill="1" applyBorder="1" applyAlignment="1">
      <alignment horizontal="center" vertical="center" wrapText="1"/>
    </xf>
    <xf numFmtId="0" fontId="10" fillId="5" borderId="10" xfId="0" applyFont="1" applyFill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1" fillId="4" borderId="11" xfId="0" applyFont="1" applyFill="1" applyBorder="1" applyAlignment="1">
      <alignment horizontal="center" vertical="center" wrapText="1"/>
    </xf>
    <xf numFmtId="0" fontId="11" fillId="4" borderId="16" xfId="0" applyFont="1" applyFill="1" applyBorder="1" applyAlignment="1">
      <alignment horizontal="center" vertical="center" wrapText="1"/>
    </xf>
    <xf numFmtId="0" fontId="11" fillId="4" borderId="10" xfId="0" applyFont="1" applyFill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180" fontId="7" fillId="0" borderId="9" xfId="0" applyNumberFormat="1" applyFont="1" applyBorder="1" applyAlignment="1">
      <alignment horizontal="center" vertical="center" wrapText="1"/>
    </xf>
    <xf numFmtId="0" fontId="10" fillId="5" borderId="11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D21"/>
  <sheetViews>
    <sheetView tabSelected="1" zoomScaleSheetLayoutView="100" zoomScalePageLayoutView="0" workbookViewId="0" topLeftCell="A1">
      <selection activeCell="F10" sqref="F10"/>
    </sheetView>
  </sheetViews>
  <sheetFormatPr defaultColWidth="8.75390625" defaultRowHeight="14.25"/>
  <cols>
    <col min="1" max="1" width="8.25390625" style="9" customWidth="1"/>
    <col min="2" max="2" width="13.75390625" style="2" customWidth="1"/>
    <col min="3" max="3" width="9.75390625" style="2" customWidth="1"/>
    <col min="4" max="4" width="7.75390625" style="3" customWidth="1"/>
    <col min="5" max="5" width="9.625" style="3" customWidth="1"/>
    <col min="6" max="6" width="8.25390625" style="3" customWidth="1"/>
    <col min="7" max="7" width="8.50390625" style="2" customWidth="1"/>
    <col min="8" max="8" width="8.25390625" style="2" customWidth="1"/>
    <col min="9" max="9" width="11.25390625" style="2" customWidth="1"/>
    <col min="10" max="10" width="10.00390625" style="2" customWidth="1"/>
    <col min="11" max="11" width="9.50390625" style="13" customWidth="1"/>
    <col min="12" max="12" width="7.125" style="13" customWidth="1"/>
    <col min="13" max="13" width="15.25390625" style="2" customWidth="1"/>
    <col min="14" max="14" width="20.625" style="2" customWidth="1"/>
    <col min="15" max="19" width="5.50390625" style="2" customWidth="1"/>
    <col min="20" max="36" width="9.00390625" style="2" bestFit="1" customWidth="1"/>
    <col min="37" max="239" width="8.75390625" style="2" customWidth="1"/>
  </cols>
  <sheetData>
    <row r="1" spans="1:14" s="1" customFormat="1" ht="27" customHeight="1">
      <c r="A1" s="45" t="s">
        <v>43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"/>
    </row>
    <row r="2" spans="1:14" s="6" customFormat="1" ht="15.75" customHeight="1">
      <c r="A2" s="46" t="s">
        <v>3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5"/>
    </row>
    <row r="3" spans="1:238" s="7" customFormat="1" ht="9" customHeight="1">
      <c r="A3" s="28" t="s">
        <v>2</v>
      </c>
      <c r="B3" s="47" t="s">
        <v>0</v>
      </c>
      <c r="C3" s="34" t="s">
        <v>6</v>
      </c>
      <c r="D3" s="35"/>
      <c r="E3" s="35"/>
      <c r="F3" s="35"/>
      <c r="G3" s="35"/>
      <c r="H3" s="35"/>
      <c r="I3" s="35"/>
      <c r="J3" s="35"/>
      <c r="K3" s="35"/>
      <c r="L3" s="35"/>
      <c r="M3" s="36"/>
      <c r="N3" s="5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</row>
    <row r="4" spans="1:238" s="7" customFormat="1" ht="9" customHeight="1">
      <c r="A4" s="29"/>
      <c r="B4" s="48"/>
      <c r="C4" s="37"/>
      <c r="D4" s="38"/>
      <c r="E4" s="38"/>
      <c r="F4" s="38"/>
      <c r="G4" s="38"/>
      <c r="H4" s="38"/>
      <c r="I4" s="38"/>
      <c r="J4" s="38"/>
      <c r="K4" s="38"/>
      <c r="L4" s="38"/>
      <c r="M4" s="39"/>
      <c r="N4" s="5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</row>
    <row r="5" spans="1:238" s="7" customFormat="1" ht="9" customHeight="1">
      <c r="A5" s="30"/>
      <c r="B5" s="48"/>
      <c r="C5" s="40"/>
      <c r="D5" s="41"/>
      <c r="E5" s="41"/>
      <c r="F5" s="41"/>
      <c r="G5" s="41"/>
      <c r="H5" s="41"/>
      <c r="I5" s="41"/>
      <c r="J5" s="41"/>
      <c r="K5" s="41"/>
      <c r="L5" s="41"/>
      <c r="M5" s="42"/>
      <c r="N5" s="5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</row>
    <row r="6" spans="1:238" s="7" customFormat="1" ht="26.25" customHeight="1">
      <c r="A6" s="18" t="s">
        <v>5</v>
      </c>
      <c r="B6" s="19" t="s">
        <v>4</v>
      </c>
      <c r="C6" s="19" t="s">
        <v>4</v>
      </c>
      <c r="D6" s="31" t="s">
        <v>26</v>
      </c>
      <c r="E6" s="32"/>
      <c r="F6" s="32"/>
      <c r="G6" s="32"/>
      <c r="H6" s="32"/>
      <c r="I6" s="32"/>
      <c r="J6" s="32"/>
      <c r="K6" s="32"/>
      <c r="L6" s="32"/>
      <c r="M6" s="33"/>
      <c r="N6" s="5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</row>
    <row r="7" spans="1:13" ht="10.5" customHeight="1">
      <c r="A7" s="28" t="s">
        <v>7</v>
      </c>
      <c r="B7" s="47" t="s">
        <v>10</v>
      </c>
      <c r="C7" s="47" t="s">
        <v>8</v>
      </c>
      <c r="D7" s="47" t="s">
        <v>11</v>
      </c>
      <c r="E7" s="49" t="s">
        <v>32</v>
      </c>
      <c r="F7" s="49"/>
      <c r="G7" s="21" t="s">
        <v>35</v>
      </c>
      <c r="H7" s="21"/>
      <c r="I7" s="21"/>
      <c r="J7" s="21"/>
      <c r="K7" s="22"/>
      <c r="L7" s="43" t="s">
        <v>12</v>
      </c>
      <c r="M7" s="36" t="s">
        <v>13</v>
      </c>
    </row>
    <row r="8" spans="1:13" ht="10.5" customHeight="1">
      <c r="A8" s="29"/>
      <c r="B8" s="48"/>
      <c r="C8" s="48"/>
      <c r="D8" s="48"/>
      <c r="E8" s="49"/>
      <c r="F8" s="49"/>
      <c r="G8" s="23"/>
      <c r="H8" s="23"/>
      <c r="I8" s="23"/>
      <c r="J8" s="23"/>
      <c r="K8" s="24"/>
      <c r="L8" s="43"/>
      <c r="M8" s="39"/>
    </row>
    <row r="9" spans="1:13" ht="67.5" customHeight="1">
      <c r="A9" s="30"/>
      <c r="B9" s="48"/>
      <c r="C9" s="48"/>
      <c r="D9" s="48"/>
      <c r="E9" s="11" t="s">
        <v>21</v>
      </c>
      <c r="F9" s="10" t="s">
        <v>14</v>
      </c>
      <c r="G9" s="11" t="s">
        <v>15</v>
      </c>
      <c r="H9" s="11" t="s">
        <v>20</v>
      </c>
      <c r="I9" s="11" t="s">
        <v>34</v>
      </c>
      <c r="J9" s="10" t="s">
        <v>33</v>
      </c>
      <c r="K9" s="12" t="s">
        <v>17</v>
      </c>
      <c r="L9" s="43"/>
      <c r="M9" s="42"/>
    </row>
    <row r="10" spans="1:13" ht="25.5">
      <c r="A10" s="44" t="s">
        <v>36</v>
      </c>
      <c r="B10" s="14" t="s">
        <v>27</v>
      </c>
      <c r="C10" s="14" t="s">
        <v>9</v>
      </c>
      <c r="D10" s="14" t="s">
        <v>9</v>
      </c>
      <c r="E10" s="14">
        <f>F10*4</f>
        <v>96</v>
      </c>
      <c r="F10" s="15">
        <v>24</v>
      </c>
      <c r="G10" s="16">
        <v>110.75</v>
      </c>
      <c r="H10" s="16">
        <v>40</v>
      </c>
      <c r="I10" s="16">
        <v>0</v>
      </c>
      <c r="J10" s="16">
        <v>0</v>
      </c>
      <c r="K10" s="17">
        <f>(G10+H10)/5</f>
        <v>30.15</v>
      </c>
      <c r="L10" s="17">
        <f>F10+K10</f>
        <v>54.15</v>
      </c>
      <c r="M10" s="16">
        <v>4</v>
      </c>
    </row>
    <row r="11" spans="1:13" ht="25.5">
      <c r="A11" s="44"/>
      <c r="B11" s="14" t="s">
        <v>28</v>
      </c>
      <c r="C11" s="14" t="s">
        <v>9</v>
      </c>
      <c r="D11" s="14" t="s">
        <v>9</v>
      </c>
      <c r="E11" s="14">
        <f>F11*4</f>
        <v>240</v>
      </c>
      <c r="F11" s="15">
        <v>60</v>
      </c>
      <c r="G11" s="16">
        <v>124.3</v>
      </c>
      <c r="H11" s="16">
        <v>40</v>
      </c>
      <c r="I11" s="16">
        <v>0</v>
      </c>
      <c r="J11" s="16">
        <v>0</v>
      </c>
      <c r="K11" s="17">
        <f>(G11+H11)/5</f>
        <v>32.86</v>
      </c>
      <c r="L11" s="17">
        <f>F11+K11</f>
        <v>92.86</v>
      </c>
      <c r="M11" s="16">
        <v>1</v>
      </c>
    </row>
    <row r="12" spans="1:13" ht="25.5">
      <c r="A12" s="44"/>
      <c r="B12" s="14" t="s">
        <v>29</v>
      </c>
      <c r="C12" s="14" t="s">
        <v>9</v>
      </c>
      <c r="D12" s="14" t="s">
        <v>9</v>
      </c>
      <c r="E12" s="14">
        <f>F12*4</f>
        <v>144</v>
      </c>
      <c r="F12" s="15">
        <v>36</v>
      </c>
      <c r="G12" s="16">
        <v>150</v>
      </c>
      <c r="H12" s="16">
        <v>40</v>
      </c>
      <c r="I12" s="16">
        <v>0</v>
      </c>
      <c r="J12" s="16">
        <v>0</v>
      </c>
      <c r="K12" s="17">
        <f>(G12+H12)/5</f>
        <v>38</v>
      </c>
      <c r="L12" s="17">
        <f>F12+K12</f>
        <v>74</v>
      </c>
      <c r="M12" s="16">
        <v>2</v>
      </c>
    </row>
    <row r="13" spans="1:13" ht="25.5">
      <c r="A13" s="44"/>
      <c r="B13" s="14" t="s">
        <v>30</v>
      </c>
      <c r="C13" s="14" t="s">
        <v>9</v>
      </c>
      <c r="D13" s="14" t="s">
        <v>9</v>
      </c>
      <c r="E13" s="14">
        <f>F13*4</f>
        <v>156</v>
      </c>
      <c r="F13" s="15">
        <v>39</v>
      </c>
      <c r="G13" s="16">
        <v>110.6</v>
      </c>
      <c r="H13" s="16">
        <v>40</v>
      </c>
      <c r="I13" s="16">
        <v>0</v>
      </c>
      <c r="J13" s="16">
        <v>0</v>
      </c>
      <c r="K13" s="17">
        <f>(G13+H13)/5</f>
        <v>30.119999999999997</v>
      </c>
      <c r="L13" s="17">
        <f>F13+K13</f>
        <v>69.12</v>
      </c>
      <c r="M13" s="16">
        <v>3</v>
      </c>
    </row>
    <row r="14" spans="1:13" ht="25.5">
      <c r="A14" s="44"/>
      <c r="B14" s="14" t="s">
        <v>31</v>
      </c>
      <c r="C14" s="14" t="s">
        <v>18</v>
      </c>
      <c r="D14" s="14" t="s">
        <v>18</v>
      </c>
      <c r="E14" s="14">
        <f>F14*4</f>
        <v>96</v>
      </c>
      <c r="F14" s="15">
        <v>24</v>
      </c>
      <c r="G14" s="16">
        <v>110.15</v>
      </c>
      <c r="H14" s="16">
        <v>40</v>
      </c>
      <c r="I14" s="16">
        <v>0</v>
      </c>
      <c r="J14" s="16">
        <v>0</v>
      </c>
      <c r="K14" s="17">
        <f>(G14+H14)/5</f>
        <v>30.03</v>
      </c>
      <c r="L14" s="17">
        <f>F14+K14</f>
        <v>54.03</v>
      </c>
      <c r="M14" s="16">
        <v>5</v>
      </c>
    </row>
    <row r="15" spans="1:13" ht="9" customHeight="1">
      <c r="A15" s="28" t="s">
        <v>7</v>
      </c>
      <c r="B15" s="47" t="s">
        <v>19</v>
      </c>
      <c r="C15" s="47" t="s">
        <v>8</v>
      </c>
      <c r="D15" s="47" t="s">
        <v>11</v>
      </c>
      <c r="E15" s="49" t="s">
        <v>22</v>
      </c>
      <c r="F15" s="49"/>
      <c r="G15" s="21" t="s">
        <v>25</v>
      </c>
      <c r="H15" s="21"/>
      <c r="I15" s="21"/>
      <c r="J15" s="21"/>
      <c r="K15" s="22"/>
      <c r="L15" s="43" t="s">
        <v>12</v>
      </c>
      <c r="M15" s="36" t="s">
        <v>13</v>
      </c>
    </row>
    <row r="16" spans="1:13" ht="9" customHeight="1">
      <c r="A16" s="29"/>
      <c r="B16" s="48"/>
      <c r="C16" s="48"/>
      <c r="D16" s="48"/>
      <c r="E16" s="49"/>
      <c r="F16" s="49"/>
      <c r="G16" s="23"/>
      <c r="H16" s="23"/>
      <c r="I16" s="23"/>
      <c r="J16" s="23"/>
      <c r="K16" s="24"/>
      <c r="L16" s="43"/>
      <c r="M16" s="39"/>
    </row>
    <row r="17" spans="1:13" ht="67.5">
      <c r="A17" s="30"/>
      <c r="B17" s="48"/>
      <c r="C17" s="48"/>
      <c r="D17" s="48"/>
      <c r="E17" s="11" t="s">
        <v>23</v>
      </c>
      <c r="F17" s="10" t="s">
        <v>14</v>
      </c>
      <c r="G17" s="11" t="s">
        <v>15</v>
      </c>
      <c r="H17" s="11" t="s">
        <v>20</v>
      </c>
      <c r="I17" s="11" t="s">
        <v>16</v>
      </c>
      <c r="J17" s="10" t="s">
        <v>24</v>
      </c>
      <c r="K17" s="12" t="s">
        <v>17</v>
      </c>
      <c r="L17" s="43"/>
      <c r="M17" s="42"/>
    </row>
    <row r="18" spans="1:13" ht="25.5">
      <c r="A18" s="44" t="s">
        <v>37</v>
      </c>
      <c r="B18" s="14" t="s">
        <v>38</v>
      </c>
      <c r="C18" s="14" t="s">
        <v>9</v>
      </c>
      <c r="D18" s="14" t="s">
        <v>9</v>
      </c>
      <c r="E18" s="14">
        <f>F18*4</f>
        <v>192</v>
      </c>
      <c r="F18" s="15">
        <v>48</v>
      </c>
      <c r="G18" s="16">
        <v>150</v>
      </c>
      <c r="H18" s="16">
        <v>40</v>
      </c>
      <c r="I18" s="16">
        <v>0</v>
      </c>
      <c r="J18" s="16">
        <v>0</v>
      </c>
      <c r="K18" s="17">
        <f>(G18+H18)/5</f>
        <v>38</v>
      </c>
      <c r="L18" s="17">
        <f>F18+K18</f>
        <v>86</v>
      </c>
      <c r="M18" s="16">
        <v>1</v>
      </c>
    </row>
    <row r="19" spans="1:13" ht="25.5">
      <c r="A19" s="44"/>
      <c r="B19" s="14" t="s">
        <v>41</v>
      </c>
      <c r="C19" s="14" t="s">
        <v>9</v>
      </c>
      <c r="D19" s="14" t="s">
        <v>9</v>
      </c>
      <c r="E19" s="14">
        <f>F19*4</f>
        <v>168</v>
      </c>
      <c r="F19" s="15">
        <v>42</v>
      </c>
      <c r="G19" s="16">
        <v>127.7</v>
      </c>
      <c r="H19" s="16">
        <v>40</v>
      </c>
      <c r="I19" s="16">
        <v>0</v>
      </c>
      <c r="J19" s="16">
        <v>0</v>
      </c>
      <c r="K19" s="17">
        <f>(G19+H19)/5</f>
        <v>33.54</v>
      </c>
      <c r="L19" s="17">
        <f>F19+K19</f>
        <v>75.53999999999999</v>
      </c>
      <c r="M19" s="16">
        <v>3</v>
      </c>
    </row>
    <row r="20" spans="1:13" ht="25.5">
      <c r="A20" s="44"/>
      <c r="B20" s="14" t="s">
        <v>40</v>
      </c>
      <c r="C20" s="14" t="s">
        <v>9</v>
      </c>
      <c r="D20" s="14" t="s">
        <v>9</v>
      </c>
      <c r="E20" s="14">
        <f>F20*4</f>
        <v>192</v>
      </c>
      <c r="F20" s="15">
        <v>48</v>
      </c>
      <c r="G20" s="16">
        <v>121.15</v>
      </c>
      <c r="H20" s="16">
        <v>40</v>
      </c>
      <c r="I20" s="16">
        <v>0</v>
      </c>
      <c r="J20" s="16">
        <v>0</v>
      </c>
      <c r="K20" s="17">
        <f>(G20+H20)/5</f>
        <v>32.230000000000004</v>
      </c>
      <c r="L20" s="17">
        <f>F20+K20</f>
        <v>80.23</v>
      </c>
      <c r="M20" s="16">
        <v>2</v>
      </c>
    </row>
    <row r="21" spans="1:13" ht="25.5">
      <c r="A21" s="44"/>
      <c r="B21" s="14" t="s">
        <v>39</v>
      </c>
      <c r="C21" s="20" t="s">
        <v>1</v>
      </c>
      <c r="D21" s="25" t="s">
        <v>42</v>
      </c>
      <c r="E21" s="26"/>
      <c r="F21" s="26"/>
      <c r="G21" s="26"/>
      <c r="H21" s="26"/>
      <c r="I21" s="26"/>
      <c r="J21" s="26"/>
      <c r="K21" s="26"/>
      <c r="L21" s="26"/>
      <c r="M21" s="27"/>
    </row>
  </sheetData>
  <sheetProtection/>
  <mergeCells count="25">
    <mergeCell ref="A15:A17"/>
    <mergeCell ref="B15:B17"/>
    <mergeCell ref="C15:C17"/>
    <mergeCell ref="D15:D17"/>
    <mergeCell ref="E15:F16"/>
    <mergeCell ref="A1:M1"/>
    <mergeCell ref="A2:M2"/>
    <mergeCell ref="A3:A5"/>
    <mergeCell ref="B3:B5"/>
    <mergeCell ref="L7:L9"/>
    <mergeCell ref="M7:M9"/>
    <mergeCell ref="B7:B9"/>
    <mergeCell ref="C7:C9"/>
    <mergeCell ref="D7:D9"/>
    <mergeCell ref="E7:F8"/>
    <mergeCell ref="G7:K8"/>
    <mergeCell ref="D21:M21"/>
    <mergeCell ref="A7:A9"/>
    <mergeCell ref="D6:M6"/>
    <mergeCell ref="C3:M5"/>
    <mergeCell ref="G15:K16"/>
    <mergeCell ref="L15:L17"/>
    <mergeCell ref="M15:M17"/>
    <mergeCell ref="A18:A21"/>
    <mergeCell ref="A10:A14"/>
  </mergeCells>
  <printOptions/>
  <pageMargins left="0.75" right="0.75" top="1" bottom="1" header="0.51" footer="0.5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PC</cp:lastModifiedBy>
  <cp:lastPrinted>2016-07-26T08:34:28Z</cp:lastPrinted>
  <dcterms:created xsi:type="dcterms:W3CDTF">2016-01-02T10:55:55Z</dcterms:created>
  <dcterms:modified xsi:type="dcterms:W3CDTF">2021-12-06T07:08:23Z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2052-10.1.0.5400</vt:lpwstr>
  </property>
</Properties>
</file>