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2" r:id="rId1"/>
    <sheet name="实验家具" sheetId="8" r:id="rId2"/>
    <sheet name="排风控制系统" sheetId="4" r:id="rId3"/>
    <sheet name="洁净清单" sheetId="9" r:id="rId4"/>
    <sheet name="监控、门禁" sheetId="7" r:id="rId5"/>
  </sheets>
  <calcPr calcId="144525"/>
</workbook>
</file>

<file path=xl/sharedStrings.xml><?xml version="1.0" encoding="utf-8"?>
<sst xmlns="http://schemas.openxmlformats.org/spreadsheetml/2006/main" count="639" uniqueCount="289">
  <si>
    <t>阿克苏地区疾控中心PCR核酸检测实验室设备报价汇总表</t>
  </si>
  <si>
    <t>项目名称</t>
  </si>
  <si>
    <t>项目总价（元）</t>
  </si>
  <si>
    <t>大写（人民币）</t>
  </si>
  <si>
    <t>实验室家具设备造价</t>
  </si>
  <si>
    <t>实验室排风及控制系统造价</t>
  </si>
  <si>
    <t>洁净实验室</t>
  </si>
  <si>
    <t>监控及门禁系统</t>
  </si>
  <si>
    <t>项目总造价：</t>
  </si>
  <si>
    <t>PCR核酸检测实验室改造家具设施概预算</t>
  </si>
  <si>
    <t>房间名称</t>
  </si>
  <si>
    <t>货物名称</t>
  </si>
  <si>
    <t>规格</t>
  </si>
  <si>
    <t>数量</t>
  </si>
  <si>
    <t>单位</t>
  </si>
  <si>
    <t>单价（元）</t>
  </si>
  <si>
    <t>总价（元）</t>
  </si>
  <si>
    <t>备注</t>
  </si>
  <si>
    <t>试剂准备区</t>
  </si>
  <si>
    <t>带水边台</t>
  </si>
  <si>
    <t>3000*750*850</t>
  </si>
  <si>
    <t>台</t>
  </si>
  <si>
    <t>全钢结构，12.7mm黑色实芯理化板台面,带立式插座,配不锈钢560水槽及水龙头一套（脚踏式），配移动式抽屉柜</t>
  </si>
  <si>
    <t>消毒用品柜</t>
  </si>
  <si>
    <t>600*425*1800</t>
  </si>
  <si>
    <t>套</t>
  </si>
  <si>
    <t>全钢结构，上下二层对开门，上为玻璃门，下为全钢门，层板可调；</t>
  </si>
  <si>
    <t>试剂柜</t>
  </si>
  <si>
    <t>900*425*1800</t>
  </si>
  <si>
    <t>个</t>
  </si>
  <si>
    <t>不锈钢手推车</t>
  </si>
  <si>
    <t>600*400*750</t>
  </si>
  <si>
    <t>部</t>
  </si>
  <si>
    <t>304不锈钢，双层</t>
  </si>
  <si>
    <t>标本制备区（核酸提取）</t>
  </si>
  <si>
    <t>边台</t>
  </si>
  <si>
    <t>4000*750*850</t>
  </si>
  <si>
    <t>全钢结构，12.7mm黑色实芯理化板台面,带立式插座，配移动式抽屉柜</t>
  </si>
  <si>
    <t>不锈钢操作台</t>
  </si>
  <si>
    <t>2000*750*850</t>
  </si>
  <si>
    <r>
      <rPr>
        <sz val="9"/>
        <color rgb="FF000000"/>
        <rFont val="宋体"/>
        <charset val="134"/>
        <scheme val="minor"/>
      </rPr>
      <t>全不锈钢结构，承重</t>
    </r>
    <r>
      <rPr>
        <sz val="9"/>
        <color rgb="FF000000"/>
        <rFont val="Arial"/>
        <charset val="134"/>
      </rPr>
      <t>≥</t>
    </r>
    <r>
      <rPr>
        <sz val="9"/>
        <color rgb="FF000000"/>
        <rFont val="宋体"/>
        <charset val="134"/>
      </rPr>
      <t>200kg</t>
    </r>
  </si>
  <si>
    <t>扩增室</t>
  </si>
  <si>
    <t>人员消毒区</t>
  </si>
  <si>
    <t>更衣柜</t>
  </si>
  <si>
    <t>全钢结构，对开门</t>
  </si>
  <si>
    <t>穿鞋柜</t>
  </si>
  <si>
    <t>900*425*400</t>
  </si>
  <si>
    <t>二级防护服穿戴区</t>
  </si>
  <si>
    <t>PCR核酸检测配套实验室</t>
  </si>
  <si>
    <t>其它</t>
  </si>
  <si>
    <t>实验凳</t>
  </si>
  <si>
    <t>应急喷淋器</t>
  </si>
  <si>
    <t>自动喷雾手消毒器</t>
  </si>
  <si>
    <t>自动手烘干器</t>
  </si>
  <si>
    <t>合计：</t>
  </si>
  <si>
    <t>PCR核酸检测实验室改造排风及控制系统概预算</t>
  </si>
  <si>
    <t>日期：2020-08-24</t>
  </si>
  <si>
    <t>货币单位:人民币(元)</t>
  </si>
  <si>
    <t>序号</t>
  </si>
  <si>
    <t>单价</t>
  </si>
  <si>
    <t>合计</t>
  </si>
  <si>
    <t>一</t>
  </si>
  <si>
    <t>排风及控制系统</t>
  </si>
  <si>
    <t>玻璃钢防腐离心风机组</t>
  </si>
  <si>
    <t>TF4-72-7A N=7.5KW</t>
  </si>
  <si>
    <t>风量：11328-19635  全压：1559-1140</t>
  </si>
  <si>
    <t>TF4-72-4A N=4.0KW</t>
  </si>
  <si>
    <t>风量：6891-12720  全压：1230-710</t>
  </si>
  <si>
    <t>活性炭废气处理箱</t>
  </si>
  <si>
    <t>1350*1350*1500</t>
  </si>
  <si>
    <t>VAV变风量风阀</t>
  </si>
  <si>
    <t>HRTFS系列</t>
  </si>
  <si>
    <t>VAV控制器</t>
  </si>
  <si>
    <t>连续型电动执行器</t>
  </si>
  <si>
    <t>s6061-04</t>
  </si>
  <si>
    <t>可编程器（PLC)</t>
  </si>
  <si>
    <t>CPU222</t>
  </si>
  <si>
    <t>管道静压传感器</t>
  </si>
  <si>
    <t>5551#</t>
  </si>
  <si>
    <t>排风变频电控</t>
  </si>
  <si>
    <t>（含所有控制元器件）</t>
  </si>
  <si>
    <t>变频器</t>
  </si>
  <si>
    <t>7.5kw</t>
  </si>
  <si>
    <t>5.5kw</t>
  </si>
  <si>
    <t>总电控配电柜</t>
  </si>
  <si>
    <t>电缆</t>
  </si>
  <si>
    <t>4*95+1*70</t>
  </si>
  <si>
    <t>米</t>
  </si>
  <si>
    <t>风机电缆</t>
  </si>
  <si>
    <t>ZRVV3*6+1</t>
  </si>
  <si>
    <t>百米</t>
  </si>
  <si>
    <t>ZRVV3*4+1</t>
  </si>
  <si>
    <t>电缆桥架</t>
  </si>
  <si>
    <t>150*100、100*800</t>
  </si>
  <si>
    <t>KGB穿线管</t>
  </si>
  <si>
    <t>变频控制线（含线管）</t>
  </si>
  <si>
    <t>超五类网络线</t>
  </si>
  <si>
    <t>排风管道、管件</t>
  </si>
  <si>
    <t>PVC</t>
  </si>
  <si>
    <t>批</t>
  </si>
  <si>
    <t>风管托架</t>
  </si>
  <si>
    <t>辅料、易损件、工机具</t>
  </si>
  <si>
    <t>项</t>
  </si>
  <si>
    <t>设备支架、五金配件</t>
  </si>
  <si>
    <t>合  计</t>
  </si>
  <si>
    <t>洁净实验室设备清单报价</t>
  </si>
  <si>
    <t>材料名称</t>
  </si>
  <si>
    <t>规格型号</t>
  </si>
  <si>
    <t>合价（元）</t>
  </si>
  <si>
    <t>围护结构及地面</t>
  </si>
  <si>
    <t>中空硫氧镁洁净彩钢板墙</t>
  </si>
  <si>
    <t>△=50mm</t>
  </si>
  <si>
    <t>m2</t>
  </si>
  <si>
    <t>容量≥18㎏/m3钢板δ=0.45mm(宝钢板)</t>
  </si>
  <si>
    <t>中空硫氧镁洁净彩钢板墙材料损耗</t>
  </si>
  <si>
    <t>按5%计算</t>
  </si>
  <si>
    <t>中空硫氧镁洁净彩钢顶板</t>
  </si>
  <si>
    <t>中空硫氧镁洁净彩钢顶板材料损耗</t>
  </si>
  <si>
    <t>专用铝型材</t>
  </si>
  <si>
    <t>50系列</t>
  </si>
  <si>
    <t>洁净室密闭门</t>
  </si>
  <si>
    <t>单门900×2000</t>
  </si>
  <si>
    <t>樘</t>
  </si>
  <si>
    <t>全钢自闭，带观察视窗</t>
  </si>
  <si>
    <t>子母门1200×2000</t>
  </si>
  <si>
    <t>双开门1500×2000</t>
  </si>
  <si>
    <t>门互锁装置</t>
  </si>
  <si>
    <t>双门互锁</t>
  </si>
  <si>
    <t>密闭观察窗</t>
  </si>
  <si>
    <t>1200*1200mm双层中空</t>
  </si>
  <si>
    <t>设备安全玻璃门</t>
  </si>
  <si>
    <t>1800*900mm双层中空</t>
  </si>
  <si>
    <t>不锈钢传递窗</t>
  </si>
  <si>
    <t>500*500mm</t>
  </si>
  <si>
    <t>自流平</t>
  </si>
  <si>
    <t>PVC地板</t>
  </si>
  <si>
    <t>2.0mm</t>
  </si>
  <si>
    <t>同质通透型</t>
  </si>
  <si>
    <t>小  计</t>
  </si>
  <si>
    <t>二</t>
  </si>
  <si>
    <t>局部拆除整改</t>
  </si>
  <si>
    <t>饰面板墙裙</t>
  </si>
  <si>
    <t>窗下墙裙</t>
  </si>
  <si>
    <t>塑木集成板墙面墙板</t>
  </si>
  <si>
    <t>卫生间安装淋浴房</t>
  </si>
  <si>
    <t>含五金管件</t>
  </si>
  <si>
    <t>墙体拆除</t>
  </si>
  <si>
    <t>拆除原有墙体</t>
  </si>
  <si>
    <t>吊顶拆除</t>
  </si>
  <si>
    <t>拆除原有吊顶</t>
  </si>
  <si>
    <t>垃圾清运</t>
  </si>
  <si>
    <t>消防管改造</t>
  </si>
  <si>
    <t>上下水位改造</t>
  </si>
  <si>
    <t>三</t>
  </si>
  <si>
    <t>送、排风系统及空调</t>
  </si>
  <si>
    <t>净化空调机</t>
  </si>
  <si>
    <t>冷暖型</t>
  </si>
  <si>
    <t>风量：6000，冷量压缩机功率：39KW，
电辅热电功率：80KW；</t>
  </si>
  <si>
    <t>铜管及辅料/安装</t>
  </si>
  <si>
    <t>组合式送风机组</t>
  </si>
  <si>
    <t>新风段\初效段\表冷段\风机段/中效段\出风段</t>
  </si>
  <si>
    <t>管道压差变送器</t>
  </si>
  <si>
    <t>0~-1000PA</t>
  </si>
  <si>
    <t>送风口</t>
  </si>
  <si>
    <t>GBO1</t>
  </si>
  <si>
    <t>GBO2</t>
  </si>
  <si>
    <t>新风高效过滤器</t>
  </si>
  <si>
    <t>回风柱</t>
  </si>
  <si>
    <t>450*250mm</t>
  </si>
  <si>
    <t>根</t>
  </si>
  <si>
    <t>可开侧壁式回风口</t>
  </si>
  <si>
    <t>只</t>
  </si>
  <si>
    <t>排风高效过滤器</t>
  </si>
  <si>
    <t>送风管道</t>
  </si>
  <si>
    <t>镀锌板＆=0.75m</t>
  </si>
  <si>
    <t>含2.0mm橡塑棉保温</t>
  </si>
  <si>
    <r>
      <rPr>
        <sz val="10"/>
        <color rgb="FF000000"/>
        <rFont val="宋体"/>
        <charset val="134"/>
        <scheme val="minor"/>
      </rPr>
      <t>70</t>
    </r>
    <r>
      <rPr>
        <sz val="10"/>
        <color rgb="FF000000"/>
        <rFont val="宋体"/>
        <charset val="134"/>
      </rPr>
      <t>℃防火阀</t>
    </r>
  </si>
  <si>
    <t>四</t>
  </si>
  <si>
    <t>电器\照明系统</t>
  </si>
  <si>
    <t>吸顶式专用灯具</t>
  </si>
  <si>
    <t>2×40W</t>
  </si>
  <si>
    <t>盏</t>
  </si>
  <si>
    <t>2×20W</t>
  </si>
  <si>
    <t>紫外灭菌灯</t>
  </si>
  <si>
    <t>1×30W</t>
  </si>
  <si>
    <t>插座、开关</t>
  </si>
  <si>
    <t>电线、电缆、PVC管</t>
  </si>
  <si>
    <t>洁净实验室自动控制人机界面</t>
  </si>
  <si>
    <t>15'安卓系统触摸屏</t>
  </si>
  <si>
    <t>洁净实验室变频电控柜</t>
  </si>
  <si>
    <t>微压差传感器</t>
  </si>
  <si>
    <t>温度传感器</t>
  </si>
  <si>
    <t>小   计</t>
  </si>
  <si>
    <t>合   计</t>
  </si>
  <si>
    <t>一+二+三</t>
  </si>
  <si>
    <t>监控、门禁、综合布线及紧急求助对讲系统清单</t>
  </si>
  <si>
    <t>一、监控</t>
  </si>
  <si>
    <t>名称</t>
  </si>
  <si>
    <t>品牌</t>
  </si>
  <si>
    <t>参数</t>
  </si>
  <si>
    <t>总价</t>
  </si>
  <si>
    <t>四楼</t>
  </si>
  <si>
    <t>1080p室内半球数字摄像机</t>
  </si>
  <si>
    <t>大华</t>
  </si>
  <si>
    <t>DH-IPC-HFW4238A-C</t>
  </si>
  <si>
    <t>1/3" 1080P/IR 80m/IP 67/宽电压/3.6mm/6mm/8mm/12mm/POE供电/物理宽动态，带音频。</t>
  </si>
  <si>
    <t>室内电源</t>
  </si>
  <si>
    <t>小耳朵</t>
  </si>
  <si>
    <t>XUE-2013SE</t>
  </si>
  <si>
    <t>12V/2A/25W</t>
  </si>
  <si>
    <t>24口千兆网络交换机</t>
  </si>
  <si>
    <t>H3C</t>
  </si>
  <si>
    <t>H3C-S1224</t>
  </si>
  <si>
    <t>华三24口全千兆网络交换机</t>
  </si>
  <si>
    <t>网线</t>
  </si>
  <si>
    <t>TCL</t>
  </si>
  <si>
    <t>全铜超五类网线</t>
  </si>
  <si>
    <t>箱</t>
  </si>
  <si>
    <t>电源线</t>
  </si>
  <si>
    <t>一舟</t>
  </si>
  <si>
    <t>RVV2*1.5</t>
  </si>
  <si>
    <t>全铜国标</t>
  </si>
  <si>
    <t>卷</t>
  </si>
  <si>
    <t>数字硬盘录像机</t>
  </si>
  <si>
    <t>DH-NVR4832</t>
  </si>
  <si>
    <t>接入256Mbps，存储256Mbps，转发256Mbps；8×1080P;16×720P;3x4K，支持H.264和H.265混合解码；支持12M/8M/6M/5M/4M/3M/1080P/1.3M/720P分辨率；1路VGA输出，2路HDMI输出，HDMI1支持4K输出， VGA与HDMI1 同源，HDMI1 与HDMI2异源；音频输入1路，RCA支持IPC复合音频输入；音频输出1路，RCA支持语音对讲输出；SATA接口，最大单盘容量8TB；Raid0、Raid1、Raid5、  Raid6、Raid10、Raid50、Raid60、JBOD；2个USB2.0接口(前置)，2个USB3.0 接口(后置)；双千兆网口，1个RS232 、1个 RS-485；支持断网续传ANR，支持N+M集群管理；32路设备：1、4、8、9、16、25、36分割；屏二支持1、4、8、9、16分割。</t>
  </si>
  <si>
    <t>监控专用硬盘</t>
  </si>
  <si>
    <t>希捷</t>
  </si>
  <si>
    <t>ST-8T</t>
  </si>
  <si>
    <t>酷鱼监控专用存储硬盘</t>
  </si>
  <si>
    <t>块</t>
  </si>
  <si>
    <t>显示屏</t>
  </si>
  <si>
    <t>冠捷</t>
  </si>
  <si>
    <t>50寸</t>
  </si>
  <si>
    <t>50寸4K高清</t>
  </si>
  <si>
    <t>显示器支架</t>
  </si>
  <si>
    <t>NB</t>
  </si>
  <si>
    <t>钢制</t>
  </si>
  <si>
    <t>高清显示线</t>
  </si>
  <si>
    <t>秋叶原</t>
  </si>
  <si>
    <t>5M</t>
  </si>
  <si>
    <t>辅材</t>
  </si>
  <si>
    <t>线槽、线管、接头等</t>
  </si>
  <si>
    <t>理线架</t>
  </si>
  <si>
    <t>水晶头</t>
  </si>
  <si>
    <t>五类水晶头</t>
  </si>
  <si>
    <t>盒</t>
  </si>
  <si>
    <t>网络机柜</t>
  </si>
  <si>
    <t>图腾</t>
  </si>
  <si>
    <t>42U</t>
  </si>
  <si>
    <t>和综合布线共用</t>
  </si>
  <si>
    <t>六楼</t>
  </si>
  <si>
    <t>小计</t>
  </si>
  <si>
    <t>二、门禁</t>
  </si>
  <si>
    <t>门禁主机</t>
  </si>
  <si>
    <t>中控</t>
  </si>
  <si>
    <t>ZK-X6</t>
  </si>
  <si>
    <t>门禁一体机，指纹，密码，刷卡</t>
  </si>
  <si>
    <t>磁力锁</t>
  </si>
  <si>
    <t>（320KG）DZ-738</t>
  </si>
  <si>
    <t>规格:222X53X29mm   拉力:300KG  安全类型:通电上锁、断电开锁    指示灯：电源指示灯  工作电压:12VDC</t>
  </si>
  <si>
    <t>闭门器</t>
  </si>
  <si>
    <t>RD-85</t>
  </si>
  <si>
    <t>适用于轻型和中型民用商业用门  高强度压铸铝材合金本体  表面处理：银白色、古铜色、金色、白色，其他颜色根据客户需求  最大门宽：1250mm  门重：85-120KGS  关门力度等级：固定5号力  最大开门角度：180度</t>
  </si>
  <si>
    <t>电源</t>
  </si>
  <si>
    <t>门禁开关</t>
  </si>
  <si>
    <t>控制线</t>
  </si>
  <si>
    <t>RVVP6*0.75</t>
  </si>
  <si>
    <t>五楼</t>
  </si>
  <si>
    <t>三、综合布线</t>
  </si>
  <si>
    <t>双口面板</t>
  </si>
  <si>
    <t>模块</t>
  </si>
  <si>
    <t>86底盒</t>
  </si>
  <si>
    <t>企业级千兆交换机</t>
  </si>
  <si>
    <t>H3C-S5120V2-52P-LI</t>
  </si>
  <si>
    <t>48口全千兆网络交换机</t>
  </si>
  <si>
    <t>配线架</t>
  </si>
  <si>
    <t>理线器</t>
  </si>
  <si>
    <t>成品跳线</t>
  </si>
  <si>
    <t>防水标签</t>
  </si>
  <si>
    <t>兄弟</t>
  </si>
  <si>
    <t>桥架</t>
  </si>
  <si>
    <t>吊筋+横担</t>
  </si>
  <si>
    <t>阴角阳角配件</t>
  </si>
  <si>
    <t>KBJ电气管</t>
  </si>
  <si>
    <t>Φ25</t>
  </si>
  <si>
    <t>地产</t>
  </si>
  <si>
    <t>小 计</t>
  </si>
  <si>
    <t>合 计</t>
  </si>
</sst>
</file>

<file path=xl/styles.xml><?xml version="1.0" encoding="utf-8"?>
<styleSheet xmlns="http://schemas.openxmlformats.org/spreadsheetml/2006/main">
  <numFmts count="7">
    <numFmt numFmtId="8" formatCode="&quot;￥&quot;#,##0.00;[Red]&quot;￥&quot;\-#,##0.00"/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2][$RMB]General;[Red][DBNum2][$RMB]General"/>
  </numFmts>
  <fonts count="4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b/>
      <sz val="9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9"/>
      <color theme="1"/>
      <name val="Times New Roman"/>
      <charset val="134"/>
    </font>
    <font>
      <sz val="10.5"/>
      <color theme="1"/>
      <name val="Times New Roman"/>
      <charset val="134"/>
    </font>
    <font>
      <b/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00000"/>
      <name val="宋体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7" fontId="0" fillId="0" borderId="0" xfId="0" applyNumberForma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7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right" vertical="center" wrapText="1"/>
    </xf>
    <xf numFmtId="7" fontId="9" fillId="0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8" fontId="16" fillId="0" borderId="1" xfId="0" applyNumberFormat="1" applyFont="1" applyBorder="1" applyAlignment="1">
      <alignment horizontal="right" vertical="center" wrapText="1"/>
    </xf>
    <xf numFmtId="8" fontId="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7" fontId="6" fillId="0" borderId="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8" fontId="22" fillId="0" borderId="1" xfId="0" applyNumberFormat="1" applyFont="1" applyBorder="1" applyAlignment="1">
      <alignment horizontal="right" vertical="center" wrapText="1"/>
    </xf>
    <xf numFmtId="176" fontId="22" fillId="0" borderId="7" xfId="0" applyNumberFormat="1" applyFont="1" applyBorder="1" applyAlignment="1">
      <alignment horizontal="right" vertical="center" wrapText="1"/>
    </xf>
    <xf numFmtId="0" fontId="22" fillId="0" borderId="8" xfId="0" applyFont="1" applyBorder="1" applyAlignment="1">
      <alignment horizontal="left" vertical="center" wrapText="1"/>
    </xf>
    <xf numFmtId="8" fontId="22" fillId="0" borderId="9" xfId="0" applyNumberFormat="1" applyFont="1" applyBorder="1" applyAlignment="1">
      <alignment horizontal="right" vertical="center" wrapText="1"/>
    </xf>
    <xf numFmtId="176" fontId="22" fillId="0" borderId="10" xfId="0" applyNumberFormat="1" applyFont="1" applyBorder="1" applyAlignment="1">
      <alignment horizontal="right" vertical="center" wrapText="1"/>
    </xf>
    <xf numFmtId="7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C16" sqref="C16"/>
    </sheetView>
  </sheetViews>
  <sheetFormatPr defaultColWidth="9" defaultRowHeight="13.5" outlineLevelCol="6"/>
  <cols>
    <col min="1" max="1" width="27.6666666666667" customWidth="1"/>
    <col min="2" max="2" width="26.75" customWidth="1"/>
    <col min="3" max="3" width="48.5583333333333" customWidth="1"/>
    <col min="6" max="6" width="26.775" customWidth="1"/>
    <col min="7" max="7" width="34.775" customWidth="1"/>
  </cols>
  <sheetData>
    <row r="1" ht="35" customHeight="1" spans="1:3">
      <c r="A1" s="68" t="s">
        <v>0</v>
      </c>
      <c r="B1" s="69"/>
      <c r="C1" s="70"/>
    </row>
    <row r="2" ht="35" customHeight="1" spans="1:3">
      <c r="A2" s="71" t="s">
        <v>1</v>
      </c>
      <c r="B2" s="72" t="s">
        <v>2</v>
      </c>
      <c r="C2" s="73" t="s">
        <v>3</v>
      </c>
    </row>
    <row r="3" ht="35" customHeight="1" spans="1:3">
      <c r="A3" s="74" t="s">
        <v>4</v>
      </c>
      <c r="B3" s="75">
        <f>SUM(实验家具!G32)</f>
        <v>0</v>
      </c>
      <c r="C3" s="76">
        <f>B3</f>
        <v>0</v>
      </c>
    </row>
    <row r="4" ht="35" customHeight="1" spans="1:3">
      <c r="A4" s="74" t="s">
        <v>5</v>
      </c>
      <c r="B4" s="75">
        <f>SUM(排风控制系统!G26)</f>
        <v>0</v>
      </c>
      <c r="C4" s="76">
        <f>B4</f>
        <v>0</v>
      </c>
    </row>
    <row r="5" ht="35" customHeight="1" spans="1:3">
      <c r="A5" s="74" t="s">
        <v>6</v>
      </c>
      <c r="B5" s="75">
        <f>SUM(洁净清单!G56)</f>
        <v>0</v>
      </c>
      <c r="C5" s="76">
        <f>B5</f>
        <v>0</v>
      </c>
    </row>
    <row r="6" ht="35" customHeight="1" spans="1:3">
      <c r="A6" s="74" t="s">
        <v>7</v>
      </c>
      <c r="B6" s="75">
        <f>SUM(监控、门禁!I89)</f>
        <v>0</v>
      </c>
      <c r="C6" s="76">
        <f>B6</f>
        <v>0</v>
      </c>
    </row>
    <row r="7" ht="35" customHeight="1" spans="1:7">
      <c r="A7" s="77" t="s">
        <v>8</v>
      </c>
      <c r="B7" s="78">
        <f>SUM(B3:B6)</f>
        <v>0</v>
      </c>
      <c r="C7" s="79">
        <f>SUM(C3:C6)</f>
        <v>0</v>
      </c>
      <c r="F7" s="80"/>
      <c r="G7" s="81"/>
    </row>
    <row r="8" spans="6:7">
      <c r="F8" s="80"/>
      <c r="G8" s="81"/>
    </row>
    <row r="9" spans="6:7">
      <c r="F9" s="80"/>
      <c r="G9" s="81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4" workbookViewId="0">
      <selection activeCell="G39" sqref="G39"/>
    </sheetView>
  </sheetViews>
  <sheetFormatPr defaultColWidth="9" defaultRowHeight="13.5" outlineLevelCol="7"/>
  <cols>
    <col min="2" max="2" width="20.25" customWidth="1"/>
    <col min="3" max="3" width="17.25" customWidth="1"/>
    <col min="4" max="4" width="5.875" customWidth="1"/>
    <col min="5" max="5" width="6.375" customWidth="1"/>
    <col min="6" max="7" width="16.625" style="60" customWidth="1"/>
    <col min="8" max="8" width="27.375" customWidth="1"/>
  </cols>
  <sheetData>
    <row r="1" ht="52" customHeight="1" spans="1:8">
      <c r="A1" s="38" t="s">
        <v>9</v>
      </c>
      <c r="B1" s="38"/>
      <c r="C1" s="38"/>
      <c r="D1" s="38"/>
      <c r="E1" s="38"/>
      <c r="F1" s="61"/>
      <c r="G1" s="61"/>
      <c r="H1" s="38"/>
    </row>
    <row r="2" spans="1:8">
      <c r="A2" s="41" t="s">
        <v>10</v>
      </c>
      <c r="B2" s="41" t="s">
        <v>11</v>
      </c>
      <c r="C2" s="41" t="s">
        <v>12</v>
      </c>
      <c r="D2" s="41" t="s">
        <v>13</v>
      </c>
      <c r="E2" s="41" t="s">
        <v>14</v>
      </c>
      <c r="F2" s="41" t="s">
        <v>15</v>
      </c>
      <c r="G2" s="41" t="s">
        <v>16</v>
      </c>
      <c r="H2" s="41" t="s">
        <v>17</v>
      </c>
    </row>
    <row r="3" ht="18" customHeight="1" spans="1:8">
      <c r="A3" s="40" t="s">
        <v>18</v>
      </c>
      <c r="B3" s="40"/>
      <c r="C3" s="45"/>
      <c r="D3" s="43"/>
      <c r="E3" s="43"/>
      <c r="F3" s="44"/>
      <c r="G3" s="44"/>
      <c r="H3" s="62"/>
    </row>
    <row r="4" ht="57" customHeight="1" spans="1:8">
      <c r="A4" s="43">
        <v>1</v>
      </c>
      <c r="B4" s="63" t="s">
        <v>19</v>
      </c>
      <c r="C4" s="63" t="s">
        <v>20</v>
      </c>
      <c r="D4" s="54">
        <v>7</v>
      </c>
      <c r="E4" s="54" t="s">
        <v>21</v>
      </c>
      <c r="F4" s="64"/>
      <c r="G4" s="64"/>
      <c r="H4" s="63" t="s">
        <v>22</v>
      </c>
    </row>
    <row r="5" ht="39" customHeight="1" spans="1:8">
      <c r="A5" s="43">
        <v>3</v>
      </c>
      <c r="B5" s="63" t="s">
        <v>23</v>
      </c>
      <c r="C5" s="63" t="s">
        <v>24</v>
      </c>
      <c r="D5" s="54">
        <v>3</v>
      </c>
      <c r="E5" s="54" t="s">
        <v>25</v>
      </c>
      <c r="F5" s="64"/>
      <c r="G5" s="64"/>
      <c r="H5" s="63" t="s">
        <v>26</v>
      </c>
    </row>
    <row r="6" ht="18" customHeight="1" spans="1:8">
      <c r="A6" s="43">
        <v>4</v>
      </c>
      <c r="B6" s="63" t="s">
        <v>27</v>
      </c>
      <c r="C6" s="63" t="s">
        <v>28</v>
      </c>
      <c r="D6" s="54">
        <v>3</v>
      </c>
      <c r="E6" s="54" t="s">
        <v>29</v>
      </c>
      <c r="F6" s="64"/>
      <c r="G6" s="64"/>
      <c r="H6" s="62"/>
    </row>
    <row r="7" ht="18" customHeight="1" spans="1:8">
      <c r="A7" s="43">
        <v>5</v>
      </c>
      <c r="B7" s="63" t="s">
        <v>30</v>
      </c>
      <c r="C7" s="63" t="s">
        <v>31</v>
      </c>
      <c r="D7" s="54">
        <v>3</v>
      </c>
      <c r="E7" s="54" t="s">
        <v>32</v>
      </c>
      <c r="F7" s="64"/>
      <c r="G7" s="64"/>
      <c r="H7" s="63" t="s">
        <v>33</v>
      </c>
    </row>
    <row r="8" ht="18" customHeight="1" spans="1:8">
      <c r="A8" s="40" t="s">
        <v>34</v>
      </c>
      <c r="B8" s="40"/>
      <c r="C8" s="63"/>
      <c r="D8" s="54"/>
      <c r="E8" s="54"/>
      <c r="F8" s="65"/>
      <c r="G8" s="64"/>
      <c r="H8" s="62"/>
    </row>
    <row r="9" ht="34" customHeight="1" spans="1:8">
      <c r="A9" s="43">
        <v>1</v>
      </c>
      <c r="B9" s="63" t="s">
        <v>35</v>
      </c>
      <c r="C9" s="63" t="s">
        <v>36</v>
      </c>
      <c r="D9" s="54">
        <v>6</v>
      </c>
      <c r="E9" s="54" t="s">
        <v>21</v>
      </c>
      <c r="F9" s="64"/>
      <c r="G9" s="64"/>
      <c r="H9" s="63" t="s">
        <v>37</v>
      </c>
    </row>
    <row r="10" ht="34" customHeight="1" spans="1:8">
      <c r="A10" s="43">
        <v>2</v>
      </c>
      <c r="B10" s="63" t="s">
        <v>38</v>
      </c>
      <c r="C10" s="63" t="s">
        <v>39</v>
      </c>
      <c r="D10" s="54">
        <v>12</v>
      </c>
      <c r="E10" s="54" t="s">
        <v>21</v>
      </c>
      <c r="F10" s="64"/>
      <c r="G10" s="64"/>
      <c r="H10" s="63" t="s">
        <v>40</v>
      </c>
    </row>
    <row r="11" ht="30" customHeight="1" spans="1:8">
      <c r="A11" s="43">
        <v>3</v>
      </c>
      <c r="B11" s="63" t="s">
        <v>23</v>
      </c>
      <c r="C11" s="63" t="s">
        <v>24</v>
      </c>
      <c r="D11" s="54">
        <v>6</v>
      </c>
      <c r="E11" s="54" t="s">
        <v>25</v>
      </c>
      <c r="F11" s="64"/>
      <c r="G11" s="64"/>
      <c r="H11" s="63" t="s">
        <v>26</v>
      </c>
    </row>
    <row r="12" ht="18" customHeight="1" spans="1:8">
      <c r="A12" s="43">
        <v>4</v>
      </c>
      <c r="B12" s="63" t="s">
        <v>30</v>
      </c>
      <c r="C12" s="63" t="s">
        <v>31</v>
      </c>
      <c r="D12" s="54">
        <v>6</v>
      </c>
      <c r="E12" s="54" t="s">
        <v>32</v>
      </c>
      <c r="F12" s="64"/>
      <c r="G12" s="64"/>
      <c r="H12" s="63" t="s">
        <v>33</v>
      </c>
    </row>
    <row r="13" ht="18" customHeight="1" spans="1:8">
      <c r="A13" s="40" t="s">
        <v>41</v>
      </c>
      <c r="B13" s="40"/>
      <c r="C13" s="63"/>
      <c r="D13" s="54"/>
      <c r="E13" s="54"/>
      <c r="F13" s="65"/>
      <c r="G13" s="64"/>
      <c r="H13" s="62"/>
    </row>
    <row r="14" ht="18" customHeight="1" spans="1:8">
      <c r="A14" s="43">
        <v>1</v>
      </c>
      <c r="B14" s="63" t="s">
        <v>35</v>
      </c>
      <c r="C14" s="63" t="s">
        <v>36</v>
      </c>
      <c r="D14" s="54">
        <v>6</v>
      </c>
      <c r="E14" s="54" t="s">
        <v>21</v>
      </c>
      <c r="F14" s="64"/>
      <c r="G14" s="64"/>
      <c r="H14" s="63" t="s">
        <v>37</v>
      </c>
    </row>
    <row r="15" ht="18" customHeight="1" spans="1:8">
      <c r="A15" s="43">
        <v>2</v>
      </c>
      <c r="B15" s="63" t="s">
        <v>23</v>
      </c>
      <c r="C15" s="63" t="s">
        <v>24</v>
      </c>
      <c r="D15" s="54">
        <v>6</v>
      </c>
      <c r="E15" s="54" t="s">
        <v>25</v>
      </c>
      <c r="F15" s="64"/>
      <c r="G15" s="64"/>
      <c r="H15" s="63" t="s">
        <v>26</v>
      </c>
    </row>
    <row r="16" ht="18" customHeight="1" spans="1:8">
      <c r="A16" s="43">
        <v>3</v>
      </c>
      <c r="B16" s="63" t="s">
        <v>38</v>
      </c>
      <c r="C16" s="63" t="s">
        <v>39</v>
      </c>
      <c r="D16" s="54">
        <v>6</v>
      </c>
      <c r="E16" s="54" t="s">
        <v>21</v>
      </c>
      <c r="F16" s="64"/>
      <c r="G16" s="64"/>
      <c r="H16" s="63" t="s">
        <v>40</v>
      </c>
    </row>
    <row r="17" ht="18" customHeight="1" spans="1:8">
      <c r="A17" s="40" t="s">
        <v>42</v>
      </c>
      <c r="B17" s="40"/>
      <c r="C17" s="63"/>
      <c r="D17" s="54"/>
      <c r="E17" s="54"/>
      <c r="F17" s="65"/>
      <c r="G17" s="64"/>
      <c r="H17" s="62"/>
    </row>
    <row r="18" ht="18" customHeight="1" spans="1:8">
      <c r="A18" s="43">
        <v>1</v>
      </c>
      <c r="B18" s="63" t="s">
        <v>23</v>
      </c>
      <c r="C18" s="63" t="s">
        <v>24</v>
      </c>
      <c r="D18" s="54">
        <v>2</v>
      </c>
      <c r="E18" s="54" t="s">
        <v>25</v>
      </c>
      <c r="F18" s="64"/>
      <c r="G18" s="64"/>
      <c r="H18" s="63" t="s">
        <v>26</v>
      </c>
    </row>
    <row r="19" ht="18" customHeight="1" spans="1:8">
      <c r="A19" s="43">
        <v>2</v>
      </c>
      <c r="B19" s="63" t="s">
        <v>43</v>
      </c>
      <c r="C19" s="63" t="s">
        <v>28</v>
      </c>
      <c r="D19" s="54">
        <v>2</v>
      </c>
      <c r="E19" s="54" t="s">
        <v>25</v>
      </c>
      <c r="F19" s="64"/>
      <c r="G19" s="64"/>
      <c r="H19" s="63" t="s">
        <v>44</v>
      </c>
    </row>
    <row r="20" ht="18" customHeight="1" spans="1:8">
      <c r="A20" s="43">
        <v>3</v>
      </c>
      <c r="B20" s="63" t="s">
        <v>45</v>
      </c>
      <c r="C20" s="63" t="s">
        <v>46</v>
      </c>
      <c r="D20" s="54">
        <v>1</v>
      </c>
      <c r="E20" s="54" t="s">
        <v>25</v>
      </c>
      <c r="F20" s="64"/>
      <c r="G20" s="64"/>
      <c r="H20" s="63" t="s">
        <v>44</v>
      </c>
    </row>
    <row r="21" ht="18" customHeight="1" spans="1:8">
      <c r="A21" s="43">
        <v>4</v>
      </c>
      <c r="B21" s="63" t="s">
        <v>19</v>
      </c>
      <c r="C21" s="63" t="s">
        <v>20</v>
      </c>
      <c r="D21" s="54">
        <v>1</v>
      </c>
      <c r="E21" s="54" t="s">
        <v>21</v>
      </c>
      <c r="F21" s="64"/>
      <c r="G21" s="64"/>
      <c r="H21" s="63" t="s">
        <v>22</v>
      </c>
    </row>
    <row r="22" ht="18" customHeight="1" spans="1:8">
      <c r="A22" s="40" t="s">
        <v>47</v>
      </c>
      <c r="B22" s="40"/>
      <c r="C22" s="63"/>
      <c r="D22" s="54"/>
      <c r="E22" s="54"/>
      <c r="F22" s="65"/>
      <c r="G22" s="64"/>
      <c r="H22" s="62"/>
    </row>
    <row r="23" ht="18" customHeight="1" spans="1:8">
      <c r="A23" s="43">
        <v>1</v>
      </c>
      <c r="B23" s="63" t="s">
        <v>23</v>
      </c>
      <c r="C23" s="63" t="s">
        <v>24</v>
      </c>
      <c r="D23" s="54">
        <v>1</v>
      </c>
      <c r="E23" s="54" t="s">
        <v>25</v>
      </c>
      <c r="F23" s="64"/>
      <c r="G23" s="64"/>
      <c r="H23" s="63" t="s">
        <v>26</v>
      </c>
    </row>
    <row r="24" ht="18" customHeight="1" spans="1:8">
      <c r="A24" s="43">
        <v>2</v>
      </c>
      <c r="B24" s="63" t="s">
        <v>43</v>
      </c>
      <c r="C24" s="63" t="s">
        <v>28</v>
      </c>
      <c r="D24" s="54">
        <v>3</v>
      </c>
      <c r="E24" s="54" t="s">
        <v>25</v>
      </c>
      <c r="F24" s="64"/>
      <c r="G24" s="64"/>
      <c r="H24" s="63" t="s">
        <v>44</v>
      </c>
    </row>
    <row r="25" ht="18" customHeight="1" spans="1:8">
      <c r="A25" s="43">
        <v>3</v>
      </c>
      <c r="B25" s="63" t="s">
        <v>45</v>
      </c>
      <c r="C25" s="63" t="s">
        <v>46</v>
      </c>
      <c r="D25" s="54">
        <v>3</v>
      </c>
      <c r="E25" s="54" t="s">
        <v>25</v>
      </c>
      <c r="F25" s="64"/>
      <c r="G25" s="64"/>
      <c r="H25" s="63" t="s">
        <v>44</v>
      </c>
    </row>
    <row r="26" ht="18" customHeight="1" spans="1:8">
      <c r="A26" s="66" t="s">
        <v>48</v>
      </c>
      <c r="B26" s="66"/>
      <c r="C26" s="63"/>
      <c r="D26" s="54"/>
      <c r="E26" s="54"/>
      <c r="F26" s="65"/>
      <c r="G26" s="64"/>
      <c r="H26" s="62"/>
    </row>
    <row r="27" ht="18" customHeight="1" spans="1:8">
      <c r="A27" s="41" t="s">
        <v>49</v>
      </c>
      <c r="B27" s="62"/>
      <c r="C27" s="63"/>
      <c r="D27" s="54"/>
      <c r="E27" s="54"/>
      <c r="F27" s="65"/>
      <c r="G27" s="64"/>
      <c r="H27" s="62"/>
    </row>
    <row r="28" ht="18" customHeight="1" spans="1:8">
      <c r="A28" s="43">
        <v>1</v>
      </c>
      <c r="B28" s="63" t="s">
        <v>50</v>
      </c>
      <c r="C28" s="63"/>
      <c r="D28" s="54">
        <v>30</v>
      </c>
      <c r="E28" s="54" t="s">
        <v>29</v>
      </c>
      <c r="F28" s="64"/>
      <c r="G28" s="64"/>
      <c r="H28" s="62"/>
    </row>
    <row r="29" ht="18" customHeight="1" spans="1:8">
      <c r="A29" s="43">
        <v>2</v>
      </c>
      <c r="B29" s="63" t="s">
        <v>51</v>
      </c>
      <c r="C29" s="63"/>
      <c r="D29" s="54">
        <v>2</v>
      </c>
      <c r="E29" s="54" t="s">
        <v>25</v>
      </c>
      <c r="F29" s="64"/>
      <c r="G29" s="64"/>
      <c r="H29" s="62"/>
    </row>
    <row r="30" ht="18" customHeight="1" spans="1:8">
      <c r="A30" s="43">
        <v>3</v>
      </c>
      <c r="B30" s="63" t="s">
        <v>52</v>
      </c>
      <c r="C30" s="63"/>
      <c r="D30" s="54">
        <v>15</v>
      </c>
      <c r="E30" s="54" t="s">
        <v>25</v>
      </c>
      <c r="F30" s="64"/>
      <c r="G30" s="64"/>
      <c r="H30" s="62"/>
    </row>
    <row r="31" ht="18" customHeight="1" spans="1:8">
      <c r="A31" s="43">
        <v>4</v>
      </c>
      <c r="B31" s="63" t="s">
        <v>53</v>
      </c>
      <c r="C31" s="63"/>
      <c r="D31" s="54">
        <v>6</v>
      </c>
      <c r="E31" s="54" t="s">
        <v>25</v>
      </c>
      <c r="F31" s="64"/>
      <c r="G31" s="64"/>
      <c r="H31" s="62"/>
    </row>
    <row r="32" ht="18" customHeight="1" spans="1:8">
      <c r="A32" s="43"/>
      <c r="B32" s="40" t="s">
        <v>54</v>
      </c>
      <c r="C32" s="63"/>
      <c r="D32" s="43"/>
      <c r="E32" s="43"/>
      <c r="F32" s="65"/>
      <c r="G32" s="47">
        <f>SUM(G4:G31)</f>
        <v>0</v>
      </c>
      <c r="H32" s="67"/>
    </row>
  </sheetData>
  <mergeCells count="7">
    <mergeCell ref="A1:H1"/>
    <mergeCell ref="A3:B3"/>
    <mergeCell ref="A8:B8"/>
    <mergeCell ref="A13:B13"/>
    <mergeCell ref="A17:B17"/>
    <mergeCell ref="A22:B22"/>
    <mergeCell ref="A26:B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6" workbookViewId="0">
      <selection activeCell="J11" sqref="J11"/>
    </sheetView>
  </sheetViews>
  <sheetFormatPr defaultColWidth="8.89166666666667" defaultRowHeight="11.25" outlineLevelCol="7"/>
  <cols>
    <col min="1" max="1" width="5.44166666666667" style="50" customWidth="1"/>
    <col min="2" max="2" width="17.375" style="50" customWidth="1"/>
    <col min="3" max="3" width="15.375" style="51" customWidth="1"/>
    <col min="4" max="5" width="7.44166666666667" style="50" customWidth="1"/>
    <col min="6" max="6" width="11.225" style="50"/>
    <col min="7" max="7" width="18.4416666666667" style="50" customWidth="1"/>
    <col min="8" max="8" width="17.1083333333333" style="51" customWidth="1"/>
    <col min="9" max="16384" width="8.89166666666667" style="50"/>
  </cols>
  <sheetData>
    <row r="1" ht="44.4" customHeight="1" spans="1:8">
      <c r="A1" s="52" t="s">
        <v>55</v>
      </c>
      <c r="B1" s="52"/>
      <c r="C1" s="52"/>
      <c r="D1" s="52"/>
      <c r="E1" s="52"/>
      <c r="F1" s="52"/>
      <c r="G1" s="52"/>
      <c r="H1" s="52"/>
    </row>
    <row r="2" ht="21" customHeight="1" spans="1:8">
      <c r="A2" s="53" t="s">
        <v>56</v>
      </c>
      <c r="B2" s="53"/>
      <c r="C2" s="53"/>
      <c r="D2" s="54"/>
      <c r="E2" s="54"/>
      <c r="F2" s="54"/>
      <c r="G2" s="55"/>
      <c r="H2" s="55" t="s">
        <v>57</v>
      </c>
    </row>
    <row r="3" ht="21" customHeight="1" spans="1:8">
      <c r="A3" s="54" t="s">
        <v>58</v>
      </c>
      <c r="B3" s="54" t="s">
        <v>1</v>
      </c>
      <c r="C3" s="54" t="s">
        <v>12</v>
      </c>
      <c r="D3" s="54" t="s">
        <v>13</v>
      </c>
      <c r="E3" s="54" t="s">
        <v>14</v>
      </c>
      <c r="F3" s="54" t="s">
        <v>59</v>
      </c>
      <c r="G3" s="54" t="s">
        <v>60</v>
      </c>
      <c r="H3" s="54" t="s">
        <v>17</v>
      </c>
    </row>
    <row r="4" ht="21" customHeight="1" spans="1:8">
      <c r="A4" s="55" t="s">
        <v>61</v>
      </c>
      <c r="B4" s="53" t="s">
        <v>62</v>
      </c>
      <c r="C4" s="53"/>
      <c r="D4" s="53"/>
      <c r="E4" s="53"/>
      <c r="F4" s="53"/>
      <c r="G4" s="53"/>
      <c r="H4" s="53"/>
    </row>
    <row r="5" ht="29" customHeight="1" spans="1:8">
      <c r="A5" s="54">
        <v>1</v>
      </c>
      <c r="B5" s="54" t="s">
        <v>63</v>
      </c>
      <c r="C5" s="54" t="s">
        <v>64</v>
      </c>
      <c r="D5" s="54">
        <v>4</v>
      </c>
      <c r="E5" s="54" t="s">
        <v>25</v>
      </c>
      <c r="F5" s="56"/>
      <c r="G5" s="56"/>
      <c r="H5" s="54" t="s">
        <v>65</v>
      </c>
    </row>
    <row r="6" ht="29" customHeight="1" spans="1:8">
      <c r="A6" s="54">
        <v>2</v>
      </c>
      <c r="B6" s="14" t="s">
        <v>63</v>
      </c>
      <c r="C6" s="14" t="s">
        <v>66</v>
      </c>
      <c r="D6" s="14">
        <v>4</v>
      </c>
      <c r="E6" s="14" t="s">
        <v>25</v>
      </c>
      <c r="F6" s="57"/>
      <c r="G6" s="56"/>
      <c r="H6" s="14" t="s">
        <v>67</v>
      </c>
    </row>
    <row r="7" ht="21" customHeight="1" spans="1:8">
      <c r="A7" s="54">
        <v>3</v>
      </c>
      <c r="B7" s="54" t="s">
        <v>68</v>
      </c>
      <c r="C7" s="54" t="s">
        <v>69</v>
      </c>
      <c r="D7" s="54">
        <v>6</v>
      </c>
      <c r="E7" s="54" t="s">
        <v>25</v>
      </c>
      <c r="F7" s="56"/>
      <c r="G7" s="56"/>
      <c r="H7" s="58"/>
    </row>
    <row r="8" ht="21" customHeight="1" spans="1:8">
      <c r="A8" s="54">
        <v>4</v>
      </c>
      <c r="B8" s="54" t="s">
        <v>70</v>
      </c>
      <c r="C8" s="54" t="s">
        <v>71</v>
      </c>
      <c r="D8" s="54">
        <v>86</v>
      </c>
      <c r="E8" s="54" t="s">
        <v>25</v>
      </c>
      <c r="F8" s="56"/>
      <c r="G8" s="56"/>
      <c r="H8" s="58"/>
    </row>
    <row r="9" ht="21" customHeight="1" spans="1:8">
      <c r="A9" s="54">
        <v>7</v>
      </c>
      <c r="B9" s="54" t="s">
        <v>72</v>
      </c>
      <c r="C9" s="54" t="s">
        <v>71</v>
      </c>
      <c r="D9" s="54">
        <v>86</v>
      </c>
      <c r="E9" s="54" t="s">
        <v>25</v>
      </c>
      <c r="F9" s="56"/>
      <c r="G9" s="56"/>
      <c r="H9" s="58"/>
    </row>
    <row r="10" ht="21" customHeight="1" spans="1:8">
      <c r="A10" s="54">
        <v>8</v>
      </c>
      <c r="B10" s="54" t="s">
        <v>73</v>
      </c>
      <c r="C10" s="54" t="s">
        <v>74</v>
      </c>
      <c r="D10" s="54">
        <v>86</v>
      </c>
      <c r="E10" s="54" t="s">
        <v>25</v>
      </c>
      <c r="F10" s="56"/>
      <c r="G10" s="56"/>
      <c r="H10" s="58"/>
    </row>
    <row r="11" ht="21" customHeight="1" spans="1:8">
      <c r="A11" s="54">
        <v>9</v>
      </c>
      <c r="B11" s="54" t="s">
        <v>75</v>
      </c>
      <c r="C11" s="54" t="s">
        <v>76</v>
      </c>
      <c r="D11" s="54">
        <v>8</v>
      </c>
      <c r="E11" s="54" t="s">
        <v>25</v>
      </c>
      <c r="F11" s="56"/>
      <c r="G11" s="56"/>
      <c r="H11" s="58"/>
    </row>
    <row r="12" ht="21" customHeight="1" spans="1:8">
      <c r="A12" s="54">
        <v>10</v>
      </c>
      <c r="B12" s="54" t="s">
        <v>77</v>
      </c>
      <c r="C12" s="54" t="s">
        <v>78</v>
      </c>
      <c r="D12" s="54">
        <v>8</v>
      </c>
      <c r="E12" s="54" t="s">
        <v>25</v>
      </c>
      <c r="F12" s="56"/>
      <c r="G12" s="56"/>
      <c r="H12" s="58"/>
    </row>
    <row r="13" ht="21" customHeight="1" spans="1:8">
      <c r="A13" s="54">
        <v>11</v>
      </c>
      <c r="B13" s="54" t="s">
        <v>79</v>
      </c>
      <c r="C13" s="54" t="s">
        <v>80</v>
      </c>
      <c r="D13" s="54">
        <v>8</v>
      </c>
      <c r="E13" s="54" t="s">
        <v>29</v>
      </c>
      <c r="F13" s="56"/>
      <c r="G13" s="56"/>
      <c r="H13" s="58"/>
    </row>
    <row r="14" ht="21" customHeight="1" spans="1:8">
      <c r="A14" s="54">
        <v>12</v>
      </c>
      <c r="B14" s="54" t="s">
        <v>81</v>
      </c>
      <c r="C14" s="54" t="s">
        <v>82</v>
      </c>
      <c r="D14" s="54">
        <v>4</v>
      </c>
      <c r="E14" s="54" t="s">
        <v>25</v>
      </c>
      <c r="F14" s="56"/>
      <c r="G14" s="56"/>
      <c r="H14" s="58"/>
    </row>
    <row r="15" ht="21" customHeight="1" spans="1:8">
      <c r="A15" s="54">
        <v>13</v>
      </c>
      <c r="B15" s="54" t="s">
        <v>81</v>
      </c>
      <c r="C15" s="54" t="s">
        <v>83</v>
      </c>
      <c r="D15" s="54">
        <v>4</v>
      </c>
      <c r="E15" s="54" t="s">
        <v>25</v>
      </c>
      <c r="F15" s="56"/>
      <c r="G15" s="56"/>
      <c r="H15" s="58"/>
    </row>
    <row r="16" ht="21" customHeight="1" spans="1:8">
      <c r="A16" s="54">
        <v>14</v>
      </c>
      <c r="B16" s="54" t="s">
        <v>84</v>
      </c>
      <c r="C16" s="54"/>
      <c r="D16" s="54">
        <v>1</v>
      </c>
      <c r="E16" s="54" t="s">
        <v>25</v>
      </c>
      <c r="F16" s="56"/>
      <c r="G16" s="56"/>
      <c r="H16" s="58"/>
    </row>
    <row r="17" ht="21" customHeight="1" spans="1:8">
      <c r="A17" s="54">
        <v>15</v>
      </c>
      <c r="B17" s="54" t="s">
        <v>85</v>
      </c>
      <c r="C17" s="54" t="s">
        <v>86</v>
      </c>
      <c r="D17" s="54">
        <v>125</v>
      </c>
      <c r="E17" s="54" t="s">
        <v>87</v>
      </c>
      <c r="F17" s="56"/>
      <c r="G17" s="56"/>
      <c r="H17" s="58"/>
    </row>
    <row r="18" ht="21" customHeight="1" spans="1:8">
      <c r="A18" s="54">
        <v>14</v>
      </c>
      <c r="B18" s="54" t="s">
        <v>88</v>
      </c>
      <c r="C18" s="54" t="s">
        <v>89</v>
      </c>
      <c r="D18" s="54">
        <v>4</v>
      </c>
      <c r="E18" s="54" t="s">
        <v>90</v>
      </c>
      <c r="F18" s="56"/>
      <c r="G18" s="56"/>
      <c r="H18" s="58"/>
    </row>
    <row r="19" ht="21" customHeight="1" spans="1:8">
      <c r="A19" s="54">
        <v>15</v>
      </c>
      <c r="B19" s="54" t="s">
        <v>88</v>
      </c>
      <c r="C19" s="54" t="s">
        <v>91</v>
      </c>
      <c r="D19" s="54">
        <v>2</v>
      </c>
      <c r="E19" s="54" t="s">
        <v>90</v>
      </c>
      <c r="F19" s="56"/>
      <c r="G19" s="56"/>
      <c r="H19" s="58"/>
    </row>
    <row r="20" ht="21" customHeight="1" spans="1:8">
      <c r="A20" s="54">
        <v>16</v>
      </c>
      <c r="B20" s="54" t="s">
        <v>92</v>
      </c>
      <c r="C20" s="54" t="s">
        <v>93</v>
      </c>
      <c r="D20" s="54">
        <v>180</v>
      </c>
      <c r="E20" s="54" t="s">
        <v>87</v>
      </c>
      <c r="F20" s="56"/>
      <c r="G20" s="56"/>
      <c r="H20" s="58"/>
    </row>
    <row r="21" ht="21" customHeight="1" spans="1:8">
      <c r="A21" s="54">
        <v>17</v>
      </c>
      <c r="B21" s="54" t="s">
        <v>94</v>
      </c>
      <c r="C21" s="54"/>
      <c r="D21" s="54">
        <v>800</v>
      </c>
      <c r="E21" s="54" t="s">
        <v>87</v>
      </c>
      <c r="F21" s="56"/>
      <c r="G21" s="56"/>
      <c r="H21" s="58"/>
    </row>
    <row r="22" ht="21" customHeight="1" spans="1:8">
      <c r="A22" s="54">
        <v>18</v>
      </c>
      <c r="B22" s="54" t="s">
        <v>95</v>
      </c>
      <c r="C22" s="54" t="s">
        <v>96</v>
      </c>
      <c r="D22" s="54">
        <v>35</v>
      </c>
      <c r="E22" s="54" t="s">
        <v>90</v>
      </c>
      <c r="F22" s="56"/>
      <c r="G22" s="56"/>
      <c r="H22" s="58"/>
    </row>
    <row r="23" ht="21" customHeight="1" spans="1:8">
      <c r="A23" s="54">
        <v>19</v>
      </c>
      <c r="B23" s="54" t="s">
        <v>97</v>
      </c>
      <c r="C23" s="54" t="s">
        <v>98</v>
      </c>
      <c r="D23" s="54">
        <v>1</v>
      </c>
      <c r="E23" s="54" t="s">
        <v>99</v>
      </c>
      <c r="F23" s="56"/>
      <c r="G23" s="56"/>
      <c r="H23" s="58"/>
    </row>
    <row r="24" ht="21" customHeight="1" spans="1:8">
      <c r="A24" s="54">
        <v>20</v>
      </c>
      <c r="B24" s="54" t="s">
        <v>100</v>
      </c>
      <c r="C24" s="54"/>
      <c r="D24" s="54">
        <v>420</v>
      </c>
      <c r="E24" s="54" t="s">
        <v>25</v>
      </c>
      <c r="F24" s="56"/>
      <c r="G24" s="56"/>
      <c r="H24" s="58"/>
    </row>
    <row r="25" ht="21" customHeight="1" spans="1:8">
      <c r="A25" s="54">
        <v>21</v>
      </c>
      <c r="B25" s="54" t="s">
        <v>101</v>
      </c>
      <c r="C25" s="54"/>
      <c r="D25" s="54">
        <v>1</v>
      </c>
      <c r="E25" s="54" t="s">
        <v>102</v>
      </c>
      <c r="F25" s="56"/>
      <c r="G25" s="56"/>
      <c r="H25" s="54" t="s">
        <v>103</v>
      </c>
    </row>
    <row r="26" ht="21" customHeight="1" spans="1:8">
      <c r="A26" s="54"/>
      <c r="B26" s="55" t="s">
        <v>104</v>
      </c>
      <c r="C26" s="55"/>
      <c r="D26" s="55"/>
      <c r="E26" s="55"/>
      <c r="F26" s="55"/>
      <c r="G26" s="59">
        <f>SUM(G5:G25)</f>
        <v>0</v>
      </c>
      <c r="H26" s="58"/>
    </row>
  </sheetData>
  <mergeCells count="3">
    <mergeCell ref="A1:H1"/>
    <mergeCell ref="A2:C2"/>
    <mergeCell ref="B4:H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opLeftCell="A49" workbookViewId="0">
      <selection activeCell="K14" sqref="K14"/>
    </sheetView>
  </sheetViews>
  <sheetFormatPr defaultColWidth="9" defaultRowHeight="12" outlineLevelCol="7"/>
  <cols>
    <col min="1" max="1" width="4.5" style="35" customWidth="1"/>
    <col min="2" max="2" width="19.625" style="35" customWidth="1"/>
    <col min="3" max="3" width="22.625" style="36" customWidth="1"/>
    <col min="4" max="4" width="5.625" style="35" customWidth="1"/>
    <col min="5" max="5" width="6.125" style="35" customWidth="1"/>
    <col min="6" max="7" width="15.5" style="37" customWidth="1"/>
    <col min="8" max="8" width="24.25" style="35" customWidth="1"/>
    <col min="9" max="16384" width="9" style="35"/>
  </cols>
  <sheetData>
    <row r="1" ht="37" customHeight="1" spans="1:8">
      <c r="A1" s="38" t="s">
        <v>105</v>
      </c>
      <c r="B1" s="39"/>
      <c r="C1" s="39"/>
      <c r="D1" s="39"/>
      <c r="E1" s="39"/>
      <c r="F1" s="39"/>
      <c r="G1" s="39"/>
      <c r="H1" s="39"/>
    </row>
    <row r="2" ht="15.9" customHeight="1" spans="1:8">
      <c r="A2" s="40" t="s">
        <v>56</v>
      </c>
      <c r="B2" s="40"/>
      <c r="C2" s="41"/>
      <c r="D2" s="42" t="s">
        <v>57</v>
      </c>
      <c r="E2" s="42"/>
      <c r="F2" s="42"/>
      <c r="G2" s="42"/>
      <c r="H2" s="42"/>
    </row>
    <row r="3" ht="16" customHeight="1" spans="1:8">
      <c r="A3" s="41" t="s">
        <v>58</v>
      </c>
      <c r="B3" s="41" t="s">
        <v>106</v>
      </c>
      <c r="C3" s="41" t="s">
        <v>107</v>
      </c>
      <c r="D3" s="41" t="s">
        <v>14</v>
      </c>
      <c r="E3" s="41" t="s">
        <v>13</v>
      </c>
      <c r="F3" s="41" t="s">
        <v>15</v>
      </c>
      <c r="G3" s="41" t="s">
        <v>108</v>
      </c>
      <c r="H3" s="41" t="s">
        <v>17</v>
      </c>
    </row>
    <row r="4" ht="16" customHeight="1" spans="1:8">
      <c r="A4" s="41" t="s">
        <v>61</v>
      </c>
      <c r="B4" s="40" t="s">
        <v>109</v>
      </c>
      <c r="C4" s="43"/>
      <c r="D4" s="43"/>
      <c r="E4" s="43"/>
      <c r="F4" s="44"/>
      <c r="G4" s="44"/>
      <c r="H4" s="43"/>
    </row>
    <row r="5" ht="34" customHeight="1" spans="1:8">
      <c r="A5" s="43">
        <v>1</v>
      </c>
      <c r="B5" s="45" t="s">
        <v>110</v>
      </c>
      <c r="C5" s="43" t="s">
        <v>111</v>
      </c>
      <c r="D5" s="43" t="s">
        <v>112</v>
      </c>
      <c r="E5" s="43">
        <v>2150</v>
      </c>
      <c r="F5" s="46"/>
      <c r="G5" s="46"/>
      <c r="H5" s="43" t="s">
        <v>113</v>
      </c>
    </row>
    <row r="6" ht="34" customHeight="1" spans="1:8">
      <c r="A6" s="43">
        <v>2</v>
      </c>
      <c r="B6" s="45" t="s">
        <v>114</v>
      </c>
      <c r="C6" s="43" t="s">
        <v>115</v>
      </c>
      <c r="D6" s="43" t="s">
        <v>112</v>
      </c>
      <c r="E6" s="43">
        <f>E5*0.05</f>
        <v>107.5</v>
      </c>
      <c r="F6" s="46"/>
      <c r="G6" s="46"/>
      <c r="H6" s="43" t="s">
        <v>113</v>
      </c>
    </row>
    <row r="7" ht="34" customHeight="1" spans="1:8">
      <c r="A7" s="43">
        <v>3</v>
      </c>
      <c r="B7" s="45" t="s">
        <v>116</v>
      </c>
      <c r="C7" s="43" t="s">
        <v>111</v>
      </c>
      <c r="D7" s="43" t="s">
        <v>112</v>
      </c>
      <c r="E7" s="43">
        <v>870</v>
      </c>
      <c r="F7" s="46"/>
      <c r="G7" s="46"/>
      <c r="H7" s="43" t="s">
        <v>113</v>
      </c>
    </row>
    <row r="8" ht="34" customHeight="1" spans="1:8">
      <c r="A8" s="43">
        <v>4</v>
      </c>
      <c r="B8" s="45" t="s">
        <v>117</v>
      </c>
      <c r="C8" s="43" t="s">
        <v>115</v>
      </c>
      <c r="D8" s="43" t="s">
        <v>112</v>
      </c>
      <c r="E8" s="43">
        <f>E7*0.05</f>
        <v>43.5</v>
      </c>
      <c r="F8" s="46"/>
      <c r="G8" s="46"/>
      <c r="H8" s="43" t="s">
        <v>113</v>
      </c>
    </row>
    <row r="9" ht="16" customHeight="1" spans="1:8">
      <c r="A9" s="43">
        <v>5</v>
      </c>
      <c r="B9" s="45" t="s">
        <v>118</v>
      </c>
      <c r="C9" s="43" t="s">
        <v>119</v>
      </c>
      <c r="D9" s="43" t="s">
        <v>112</v>
      </c>
      <c r="E9" s="43">
        <f>SUM(E5:E8)</f>
        <v>3171</v>
      </c>
      <c r="F9" s="46"/>
      <c r="G9" s="46"/>
      <c r="H9" s="43"/>
    </row>
    <row r="10" ht="16" customHeight="1" spans="1:8">
      <c r="A10" s="43">
        <v>6</v>
      </c>
      <c r="B10" s="45" t="s">
        <v>120</v>
      </c>
      <c r="C10" s="43" t="s">
        <v>121</v>
      </c>
      <c r="D10" s="43" t="s">
        <v>122</v>
      </c>
      <c r="E10" s="43">
        <v>37</v>
      </c>
      <c r="F10" s="46"/>
      <c r="G10" s="46"/>
      <c r="H10" s="43" t="s">
        <v>123</v>
      </c>
    </row>
    <row r="11" ht="16" customHeight="1" spans="1:8">
      <c r="A11" s="43">
        <v>7</v>
      </c>
      <c r="B11" s="45" t="s">
        <v>120</v>
      </c>
      <c r="C11" s="43" t="s">
        <v>124</v>
      </c>
      <c r="D11" s="43" t="s">
        <v>122</v>
      </c>
      <c r="E11" s="43">
        <v>2</v>
      </c>
      <c r="F11" s="46"/>
      <c r="G11" s="46"/>
      <c r="H11" s="43" t="s">
        <v>123</v>
      </c>
    </row>
    <row r="12" ht="16" customHeight="1" spans="1:8">
      <c r="A12" s="43">
        <v>8</v>
      </c>
      <c r="B12" s="45" t="s">
        <v>120</v>
      </c>
      <c r="C12" s="43" t="s">
        <v>125</v>
      </c>
      <c r="D12" s="43" t="s">
        <v>122</v>
      </c>
      <c r="E12" s="43">
        <v>6</v>
      </c>
      <c r="F12" s="46"/>
      <c r="G12" s="46"/>
      <c r="H12" s="43" t="s">
        <v>123</v>
      </c>
    </row>
    <row r="13" ht="16" customHeight="1" spans="1:8">
      <c r="A13" s="43">
        <v>9</v>
      </c>
      <c r="B13" s="45" t="s">
        <v>126</v>
      </c>
      <c r="C13" s="43" t="s">
        <v>127</v>
      </c>
      <c r="D13" s="43" t="s">
        <v>25</v>
      </c>
      <c r="E13" s="43">
        <v>15</v>
      </c>
      <c r="F13" s="46"/>
      <c r="G13" s="46"/>
      <c r="H13" s="43"/>
    </row>
    <row r="14" ht="16" customHeight="1" spans="1:8">
      <c r="A14" s="43">
        <v>10</v>
      </c>
      <c r="B14" s="45" t="s">
        <v>128</v>
      </c>
      <c r="C14" s="43" t="s">
        <v>129</v>
      </c>
      <c r="D14" s="43" t="s">
        <v>29</v>
      </c>
      <c r="E14" s="43">
        <v>88</v>
      </c>
      <c r="F14" s="46"/>
      <c r="G14" s="46"/>
      <c r="H14" s="43"/>
    </row>
    <row r="15" ht="16" customHeight="1" spans="1:8">
      <c r="A15" s="43">
        <v>11</v>
      </c>
      <c r="B15" s="45" t="s">
        <v>130</v>
      </c>
      <c r="C15" s="43" t="s">
        <v>131</v>
      </c>
      <c r="D15" s="43" t="s">
        <v>29</v>
      </c>
      <c r="E15" s="43">
        <v>9</v>
      </c>
      <c r="F15" s="46"/>
      <c r="G15" s="46"/>
      <c r="H15" s="43"/>
    </row>
    <row r="16" ht="16" customHeight="1" spans="1:8">
      <c r="A16" s="43">
        <v>12</v>
      </c>
      <c r="B16" s="45" t="s">
        <v>132</v>
      </c>
      <c r="C16" s="43" t="s">
        <v>133</v>
      </c>
      <c r="D16" s="43" t="s">
        <v>21</v>
      </c>
      <c r="E16" s="43">
        <v>22</v>
      </c>
      <c r="F16" s="46"/>
      <c r="G16" s="46"/>
      <c r="H16" s="43"/>
    </row>
    <row r="17" ht="16" customHeight="1" spans="1:8">
      <c r="A17" s="43">
        <v>13</v>
      </c>
      <c r="B17" s="45" t="s">
        <v>134</v>
      </c>
      <c r="C17" s="43"/>
      <c r="D17" s="43" t="s">
        <v>112</v>
      </c>
      <c r="E17" s="43">
        <v>870</v>
      </c>
      <c r="F17" s="46"/>
      <c r="G17" s="46"/>
      <c r="H17" s="43"/>
    </row>
    <row r="18" ht="16" customHeight="1" spans="1:8">
      <c r="A18" s="43">
        <v>14</v>
      </c>
      <c r="B18" s="45" t="s">
        <v>135</v>
      </c>
      <c r="C18" s="43" t="s">
        <v>136</v>
      </c>
      <c r="D18" s="43" t="s">
        <v>112</v>
      </c>
      <c r="E18" s="43">
        <v>870</v>
      </c>
      <c r="F18" s="46"/>
      <c r="G18" s="46"/>
      <c r="H18" s="43" t="s">
        <v>137</v>
      </c>
    </row>
    <row r="19" ht="16" customHeight="1" spans="1:8">
      <c r="A19" s="43"/>
      <c r="B19" s="41" t="s">
        <v>138</v>
      </c>
      <c r="C19" s="43"/>
      <c r="D19" s="43"/>
      <c r="E19" s="43"/>
      <c r="F19" s="44"/>
      <c r="G19" s="47"/>
      <c r="H19" s="43"/>
    </row>
    <row r="20" ht="16" customHeight="1" spans="1:8">
      <c r="A20" s="41" t="s">
        <v>139</v>
      </c>
      <c r="B20" s="40" t="s">
        <v>140</v>
      </c>
      <c r="C20" s="43"/>
      <c r="D20" s="43"/>
      <c r="E20" s="43"/>
      <c r="F20" s="46"/>
      <c r="G20" s="46"/>
      <c r="H20" s="43"/>
    </row>
    <row r="21" ht="16" customHeight="1" spans="1:8">
      <c r="A21" s="43">
        <v>1</v>
      </c>
      <c r="B21" s="45" t="s">
        <v>141</v>
      </c>
      <c r="C21" s="43" t="s">
        <v>142</v>
      </c>
      <c r="D21" s="43" t="s">
        <v>112</v>
      </c>
      <c r="E21" s="43">
        <v>320</v>
      </c>
      <c r="F21" s="46"/>
      <c r="G21" s="46"/>
      <c r="H21" s="43" t="s">
        <v>143</v>
      </c>
    </row>
    <row r="22" ht="16" customHeight="1" spans="1:8">
      <c r="A22" s="43">
        <v>2</v>
      </c>
      <c r="B22" s="45" t="s">
        <v>144</v>
      </c>
      <c r="C22" s="43"/>
      <c r="D22" s="43" t="s">
        <v>25</v>
      </c>
      <c r="E22" s="43">
        <v>2</v>
      </c>
      <c r="F22" s="46"/>
      <c r="G22" s="46"/>
      <c r="H22" s="43" t="s">
        <v>145</v>
      </c>
    </row>
    <row r="23" ht="16" customHeight="1" spans="1:8">
      <c r="A23" s="43">
        <v>3</v>
      </c>
      <c r="B23" s="45" t="s">
        <v>146</v>
      </c>
      <c r="C23" s="43"/>
      <c r="D23" s="43" t="s">
        <v>112</v>
      </c>
      <c r="E23" s="43">
        <v>870</v>
      </c>
      <c r="F23" s="46"/>
      <c r="G23" s="46"/>
      <c r="H23" s="43" t="s">
        <v>147</v>
      </c>
    </row>
    <row r="24" ht="16" customHeight="1" spans="1:8">
      <c r="A24" s="43">
        <v>4</v>
      </c>
      <c r="B24" s="45" t="s">
        <v>148</v>
      </c>
      <c r="C24" s="43"/>
      <c r="D24" s="43" t="s">
        <v>112</v>
      </c>
      <c r="E24" s="43">
        <v>870</v>
      </c>
      <c r="F24" s="46"/>
      <c r="G24" s="46"/>
      <c r="H24" s="43" t="s">
        <v>149</v>
      </c>
    </row>
    <row r="25" ht="16" customHeight="1" spans="1:8">
      <c r="A25" s="43">
        <v>5</v>
      </c>
      <c r="B25" s="45" t="s">
        <v>150</v>
      </c>
      <c r="C25" s="43"/>
      <c r="D25" s="43" t="s">
        <v>112</v>
      </c>
      <c r="E25" s="43">
        <v>870</v>
      </c>
      <c r="F25" s="46"/>
      <c r="G25" s="46"/>
      <c r="H25" s="43"/>
    </row>
    <row r="26" ht="16" customHeight="1" spans="1:8">
      <c r="A26" s="43">
        <v>6</v>
      </c>
      <c r="B26" s="45" t="s">
        <v>151</v>
      </c>
      <c r="C26" s="43"/>
      <c r="D26" s="43" t="s">
        <v>112</v>
      </c>
      <c r="E26" s="43">
        <v>870</v>
      </c>
      <c r="F26" s="46"/>
      <c r="G26" s="46"/>
      <c r="H26" s="43"/>
    </row>
    <row r="27" ht="16" customHeight="1" spans="1:8">
      <c r="A27" s="43">
        <v>7</v>
      </c>
      <c r="B27" s="45" t="s">
        <v>152</v>
      </c>
      <c r="C27" s="43"/>
      <c r="D27" s="43" t="s">
        <v>112</v>
      </c>
      <c r="E27" s="43">
        <v>870</v>
      </c>
      <c r="F27" s="46"/>
      <c r="G27" s="46"/>
      <c r="H27" s="43"/>
    </row>
    <row r="28" ht="16" customHeight="1" spans="1:8">
      <c r="A28" s="43"/>
      <c r="B28" s="41" t="s">
        <v>138</v>
      </c>
      <c r="C28" s="43"/>
      <c r="D28" s="43"/>
      <c r="E28" s="43"/>
      <c r="F28" s="44"/>
      <c r="G28" s="47"/>
      <c r="H28" s="43"/>
    </row>
    <row r="29" ht="16" customHeight="1" spans="1:8">
      <c r="A29" s="41" t="s">
        <v>153</v>
      </c>
      <c r="B29" s="40" t="s">
        <v>154</v>
      </c>
      <c r="C29" s="43"/>
      <c r="D29" s="43"/>
      <c r="E29" s="43"/>
      <c r="F29" s="44"/>
      <c r="G29" s="46"/>
      <c r="H29" s="43"/>
    </row>
    <row r="30" ht="16" customHeight="1" spans="1:8">
      <c r="A30" s="43">
        <v>1</v>
      </c>
      <c r="B30" s="45" t="s">
        <v>155</v>
      </c>
      <c r="C30" s="43" t="s">
        <v>156</v>
      </c>
      <c r="D30" s="43" t="s">
        <v>21</v>
      </c>
      <c r="E30" s="43">
        <v>6</v>
      </c>
      <c r="F30" s="46"/>
      <c r="G30" s="46"/>
      <c r="H30" s="45" t="s">
        <v>157</v>
      </c>
    </row>
    <row r="31" ht="16" customHeight="1" spans="1:8">
      <c r="A31" s="43">
        <v>2</v>
      </c>
      <c r="B31" s="45" t="s">
        <v>158</v>
      </c>
      <c r="C31" s="43"/>
      <c r="D31" s="43" t="s">
        <v>25</v>
      </c>
      <c r="E31" s="43">
        <v>6</v>
      </c>
      <c r="F31" s="46"/>
      <c r="G31" s="46"/>
      <c r="H31" s="43"/>
    </row>
    <row r="32" ht="16" customHeight="1" spans="1:8">
      <c r="A32" s="43">
        <v>3</v>
      </c>
      <c r="B32" s="45" t="s">
        <v>159</v>
      </c>
      <c r="C32" s="43" t="s">
        <v>160</v>
      </c>
      <c r="D32" s="43" t="s">
        <v>21</v>
      </c>
      <c r="E32" s="43">
        <v>6</v>
      </c>
      <c r="F32" s="46"/>
      <c r="G32" s="46"/>
      <c r="H32" s="43"/>
    </row>
    <row r="33" ht="16" customHeight="1" spans="1:8">
      <c r="A33" s="43">
        <v>4</v>
      </c>
      <c r="B33" s="45" t="s">
        <v>161</v>
      </c>
      <c r="C33" s="43" t="s">
        <v>162</v>
      </c>
      <c r="D33" s="48" t="s">
        <v>25</v>
      </c>
      <c r="E33" s="48">
        <v>12</v>
      </c>
      <c r="F33" s="46"/>
      <c r="G33" s="46"/>
      <c r="H33" s="43"/>
    </row>
    <row r="34" ht="16" customHeight="1" spans="1:8">
      <c r="A34" s="43">
        <v>5</v>
      </c>
      <c r="B34" s="45" t="s">
        <v>163</v>
      </c>
      <c r="C34" s="43" t="s">
        <v>164</v>
      </c>
      <c r="D34" s="43" t="s">
        <v>21</v>
      </c>
      <c r="E34" s="43">
        <v>48</v>
      </c>
      <c r="F34" s="46"/>
      <c r="G34" s="46"/>
      <c r="H34" s="43"/>
    </row>
    <row r="35" ht="16" customHeight="1" spans="1:8">
      <c r="A35" s="43">
        <v>6</v>
      </c>
      <c r="B35" s="45" t="s">
        <v>163</v>
      </c>
      <c r="C35" s="43" t="s">
        <v>165</v>
      </c>
      <c r="D35" s="43" t="s">
        <v>21</v>
      </c>
      <c r="E35" s="43">
        <v>20</v>
      </c>
      <c r="F35" s="46"/>
      <c r="G35" s="46"/>
      <c r="H35" s="43"/>
    </row>
    <row r="36" ht="16" customHeight="1" spans="1:8">
      <c r="A36" s="43">
        <v>7</v>
      </c>
      <c r="B36" s="45" t="s">
        <v>166</v>
      </c>
      <c r="C36" s="43" t="s">
        <v>164</v>
      </c>
      <c r="D36" s="43" t="s">
        <v>21</v>
      </c>
      <c r="E36" s="43">
        <v>48</v>
      </c>
      <c r="F36" s="46"/>
      <c r="G36" s="46"/>
      <c r="H36" s="43"/>
    </row>
    <row r="37" ht="16" customHeight="1" spans="1:8">
      <c r="A37" s="43">
        <v>8</v>
      </c>
      <c r="B37" s="45" t="s">
        <v>166</v>
      </c>
      <c r="C37" s="43" t="s">
        <v>165</v>
      </c>
      <c r="D37" s="43" t="s">
        <v>21</v>
      </c>
      <c r="E37" s="43">
        <v>20</v>
      </c>
      <c r="F37" s="46"/>
      <c r="G37" s="46"/>
      <c r="H37" s="43"/>
    </row>
    <row r="38" ht="16" customHeight="1" spans="1:8">
      <c r="A38" s="43">
        <v>9</v>
      </c>
      <c r="B38" s="45" t="s">
        <v>167</v>
      </c>
      <c r="C38" s="43" t="s">
        <v>168</v>
      </c>
      <c r="D38" s="43" t="s">
        <v>169</v>
      </c>
      <c r="E38" s="43">
        <v>52</v>
      </c>
      <c r="F38" s="46"/>
      <c r="G38" s="46"/>
      <c r="H38" s="43"/>
    </row>
    <row r="39" ht="16" customHeight="1" spans="1:8">
      <c r="A39" s="43">
        <v>10</v>
      </c>
      <c r="B39" s="45" t="s">
        <v>170</v>
      </c>
      <c r="C39" s="43"/>
      <c r="D39" s="43" t="s">
        <v>171</v>
      </c>
      <c r="E39" s="43">
        <v>52</v>
      </c>
      <c r="F39" s="46"/>
      <c r="G39" s="46"/>
      <c r="H39" s="43"/>
    </row>
    <row r="40" ht="16" customHeight="1" spans="1:8">
      <c r="A40" s="43">
        <v>11</v>
      </c>
      <c r="B40" s="45" t="s">
        <v>172</v>
      </c>
      <c r="C40" s="43"/>
      <c r="D40" s="43" t="s">
        <v>21</v>
      </c>
      <c r="E40" s="43">
        <v>28</v>
      </c>
      <c r="F40" s="46"/>
      <c r="G40" s="46"/>
      <c r="H40" s="43"/>
    </row>
    <row r="41" ht="16" customHeight="1" spans="1:8">
      <c r="A41" s="43">
        <v>12</v>
      </c>
      <c r="B41" s="45" t="s">
        <v>173</v>
      </c>
      <c r="C41" s="43" t="s">
        <v>174</v>
      </c>
      <c r="D41" s="43" t="s">
        <v>112</v>
      </c>
      <c r="E41" s="43">
        <v>2152</v>
      </c>
      <c r="F41" s="46"/>
      <c r="G41" s="46"/>
      <c r="H41" s="43" t="s">
        <v>175</v>
      </c>
    </row>
    <row r="42" ht="16" customHeight="1" spans="1:8">
      <c r="A42" s="43">
        <v>13</v>
      </c>
      <c r="B42" s="45" t="s">
        <v>176</v>
      </c>
      <c r="C42" s="43"/>
      <c r="D42" s="43" t="s">
        <v>171</v>
      </c>
      <c r="E42" s="43">
        <v>6</v>
      </c>
      <c r="F42" s="46"/>
      <c r="G42" s="46"/>
      <c r="H42" s="43"/>
    </row>
    <row r="43" ht="16" customHeight="1" spans="1:8">
      <c r="A43" s="43"/>
      <c r="B43" s="41" t="s">
        <v>138</v>
      </c>
      <c r="C43" s="43"/>
      <c r="D43" s="43"/>
      <c r="E43" s="43"/>
      <c r="F43" s="44"/>
      <c r="G43" s="47"/>
      <c r="H43" s="43"/>
    </row>
    <row r="44" ht="16" customHeight="1" spans="1:8">
      <c r="A44" s="41" t="s">
        <v>177</v>
      </c>
      <c r="B44" s="41" t="s">
        <v>178</v>
      </c>
      <c r="C44" s="43"/>
      <c r="D44" s="43"/>
      <c r="E44" s="43"/>
      <c r="F44" s="44"/>
      <c r="G44" s="46"/>
      <c r="H44" s="43"/>
    </row>
    <row r="45" ht="16" customHeight="1" spans="1:8">
      <c r="A45" s="43">
        <v>1</v>
      </c>
      <c r="B45" s="45" t="s">
        <v>179</v>
      </c>
      <c r="C45" s="43" t="s">
        <v>180</v>
      </c>
      <c r="D45" s="43" t="s">
        <v>181</v>
      </c>
      <c r="E45" s="43">
        <v>78</v>
      </c>
      <c r="F45" s="46"/>
      <c r="G45" s="46"/>
      <c r="H45" s="43"/>
    </row>
    <row r="46" ht="16" customHeight="1" spans="1:8">
      <c r="A46" s="43"/>
      <c r="B46" s="45"/>
      <c r="C46" s="43" t="s">
        <v>182</v>
      </c>
      <c r="D46" s="43"/>
      <c r="E46" s="43">
        <v>32</v>
      </c>
      <c r="F46" s="46"/>
      <c r="G46" s="46"/>
      <c r="H46" s="43"/>
    </row>
    <row r="47" ht="16" customHeight="1" spans="1:8">
      <c r="A47" s="43">
        <v>2</v>
      </c>
      <c r="B47" s="45" t="s">
        <v>183</v>
      </c>
      <c r="C47" s="43" t="s">
        <v>184</v>
      </c>
      <c r="D47" s="43" t="s">
        <v>181</v>
      </c>
      <c r="E47" s="43">
        <v>48</v>
      </c>
      <c r="F47" s="46"/>
      <c r="G47" s="46"/>
      <c r="H47" s="43"/>
    </row>
    <row r="48" ht="16" customHeight="1" spans="1:8">
      <c r="A48" s="43">
        <v>3</v>
      </c>
      <c r="B48" s="45" t="s">
        <v>185</v>
      </c>
      <c r="C48" s="43"/>
      <c r="D48" s="43" t="s">
        <v>99</v>
      </c>
      <c r="E48" s="43">
        <v>1</v>
      </c>
      <c r="F48" s="46"/>
      <c r="G48" s="46"/>
      <c r="H48" s="43"/>
    </row>
    <row r="49" ht="16" customHeight="1" spans="1:8">
      <c r="A49" s="43">
        <v>4</v>
      </c>
      <c r="B49" s="45" t="s">
        <v>186</v>
      </c>
      <c r="C49" s="43"/>
      <c r="D49" s="43" t="s">
        <v>99</v>
      </c>
      <c r="E49" s="43">
        <v>1</v>
      </c>
      <c r="F49" s="46"/>
      <c r="G49" s="46"/>
      <c r="H49" s="43"/>
    </row>
    <row r="50" ht="16" customHeight="1" spans="1:8">
      <c r="A50" s="43">
        <v>5</v>
      </c>
      <c r="B50" s="45" t="s">
        <v>187</v>
      </c>
      <c r="C50" s="43" t="s">
        <v>188</v>
      </c>
      <c r="D50" s="43" t="s">
        <v>21</v>
      </c>
      <c r="E50" s="43">
        <v>6</v>
      </c>
      <c r="F50" s="46"/>
      <c r="G50" s="46"/>
      <c r="H50" s="43"/>
    </row>
    <row r="51" ht="16" customHeight="1" spans="1:8">
      <c r="A51" s="43">
        <v>6</v>
      </c>
      <c r="B51" s="45" t="s">
        <v>189</v>
      </c>
      <c r="C51" s="43"/>
      <c r="D51" s="43" t="s">
        <v>21</v>
      </c>
      <c r="E51" s="43">
        <v>6</v>
      </c>
      <c r="F51" s="46"/>
      <c r="G51" s="46"/>
      <c r="H51" s="43"/>
    </row>
    <row r="52" ht="16" customHeight="1" spans="1:8">
      <c r="A52" s="43">
        <v>9</v>
      </c>
      <c r="B52" s="45" t="s">
        <v>190</v>
      </c>
      <c r="C52" s="43"/>
      <c r="D52" s="43" t="s">
        <v>29</v>
      </c>
      <c r="E52" s="43">
        <v>42</v>
      </c>
      <c r="F52" s="46"/>
      <c r="G52" s="46"/>
      <c r="H52" s="43"/>
    </row>
    <row r="53" ht="16" customHeight="1" spans="1:8">
      <c r="A53" s="43">
        <v>10</v>
      </c>
      <c r="B53" s="45" t="s">
        <v>77</v>
      </c>
      <c r="C53" s="43"/>
      <c r="D53" s="43" t="s">
        <v>29</v>
      </c>
      <c r="E53" s="43">
        <v>6</v>
      </c>
      <c r="F53" s="46"/>
      <c r="G53" s="46"/>
      <c r="H53" s="43"/>
    </row>
    <row r="54" ht="16" customHeight="1" spans="1:8">
      <c r="A54" s="43">
        <v>11</v>
      </c>
      <c r="B54" s="45" t="s">
        <v>191</v>
      </c>
      <c r="C54" s="43"/>
      <c r="D54" s="43" t="s">
        <v>29</v>
      </c>
      <c r="E54" s="43">
        <v>36</v>
      </c>
      <c r="F54" s="46"/>
      <c r="G54" s="46"/>
      <c r="H54" s="43"/>
    </row>
    <row r="55" ht="16" customHeight="1" spans="1:8">
      <c r="A55" s="41"/>
      <c r="B55" s="41" t="s">
        <v>192</v>
      </c>
      <c r="C55" s="43"/>
      <c r="D55" s="43"/>
      <c r="E55" s="43"/>
      <c r="F55" s="44"/>
      <c r="G55" s="49"/>
      <c r="H55" s="43"/>
    </row>
    <row r="56" ht="16" customHeight="1" spans="1:8">
      <c r="A56" s="43"/>
      <c r="B56" s="41" t="s">
        <v>193</v>
      </c>
      <c r="C56" s="43" t="s">
        <v>194</v>
      </c>
      <c r="D56" s="43"/>
      <c r="E56" s="43"/>
      <c r="F56" s="44"/>
      <c r="G56" s="47">
        <f>SUM(G55+G43+G28+G19)</f>
        <v>0</v>
      </c>
      <c r="H56" s="43"/>
    </row>
  </sheetData>
  <mergeCells count="8">
    <mergeCell ref="A1:H1"/>
    <mergeCell ref="A2:C2"/>
    <mergeCell ref="D2:H2"/>
    <mergeCell ref="C56:F56"/>
    <mergeCell ref="A45:A46"/>
    <mergeCell ref="B45:B46"/>
    <mergeCell ref="D45:D46"/>
    <mergeCell ref="H45:H4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workbookViewId="0">
      <selection activeCell="K80" sqref="K80"/>
    </sheetView>
  </sheetViews>
  <sheetFormatPr defaultColWidth="8.89166666666667" defaultRowHeight="13.5"/>
  <cols>
    <col min="1" max="1" width="4.23333333333333" style="2" customWidth="1"/>
    <col min="2" max="2" width="14.375" style="2" customWidth="1"/>
    <col min="3" max="3" width="6.95833333333333" style="2" customWidth="1"/>
    <col min="4" max="4" width="15" style="1" customWidth="1"/>
    <col min="5" max="5" width="63" style="3" customWidth="1"/>
    <col min="6" max="6" width="4.34166666666667" style="2" customWidth="1"/>
    <col min="7" max="7" width="5.975" style="2" customWidth="1"/>
    <col min="8" max="8" width="9.125" style="4" customWidth="1"/>
    <col min="9" max="9" width="13.125" style="4" customWidth="1"/>
    <col min="10" max="16370" width="8.89166666666667" style="1"/>
  </cols>
  <sheetData>
    <row r="1" s="1" customFormat="1" ht="33" customHeight="1" spans="1:9">
      <c r="A1" s="5" t="s">
        <v>195</v>
      </c>
      <c r="B1" s="5"/>
      <c r="C1" s="5"/>
      <c r="D1" s="5"/>
      <c r="E1" s="6"/>
      <c r="F1" s="5"/>
      <c r="G1" s="5"/>
      <c r="H1" s="7"/>
      <c r="I1" s="7"/>
    </row>
    <row r="2" s="1" customFormat="1" ht="24" customHeight="1" spans="1:9">
      <c r="A2" s="8" t="s">
        <v>196</v>
      </c>
      <c r="B2" s="9"/>
      <c r="C2" s="8"/>
      <c r="D2" s="8"/>
      <c r="E2" s="10"/>
      <c r="F2" s="9"/>
      <c r="G2" s="9"/>
      <c r="H2" s="11"/>
      <c r="I2" s="11"/>
    </row>
    <row r="3" s="1" customFormat="1" ht="20" customHeight="1" spans="1:9">
      <c r="A3" s="12" t="s">
        <v>58</v>
      </c>
      <c r="B3" s="12" t="s">
        <v>197</v>
      </c>
      <c r="C3" s="12" t="s">
        <v>198</v>
      </c>
      <c r="D3" s="12" t="s">
        <v>107</v>
      </c>
      <c r="E3" s="12" t="s">
        <v>199</v>
      </c>
      <c r="F3" s="12" t="s">
        <v>14</v>
      </c>
      <c r="G3" s="12" t="s">
        <v>13</v>
      </c>
      <c r="H3" s="13" t="s">
        <v>59</v>
      </c>
      <c r="I3" s="13" t="s">
        <v>200</v>
      </c>
    </row>
    <row r="4" s="1" customFormat="1" ht="20" customHeight="1" spans="1:9">
      <c r="A4" s="12" t="s">
        <v>201</v>
      </c>
      <c r="B4" s="12"/>
      <c r="C4" s="12"/>
      <c r="D4" s="12"/>
      <c r="E4" s="12"/>
      <c r="F4" s="12"/>
      <c r="G4" s="12"/>
      <c r="H4" s="13"/>
      <c r="I4" s="13"/>
    </row>
    <row r="5" s="1" customFormat="1" ht="24" customHeight="1" spans="1:9">
      <c r="A5" s="14">
        <v>1</v>
      </c>
      <c r="B5" s="14" t="s">
        <v>202</v>
      </c>
      <c r="C5" s="14" t="s">
        <v>203</v>
      </c>
      <c r="D5" s="14" t="s">
        <v>204</v>
      </c>
      <c r="E5" s="15" t="s">
        <v>205</v>
      </c>
      <c r="F5" s="14" t="s">
        <v>29</v>
      </c>
      <c r="G5" s="14">
        <v>23</v>
      </c>
      <c r="H5" s="16"/>
      <c r="I5" s="30"/>
    </row>
    <row r="6" s="1" customFormat="1" ht="20" customHeight="1" spans="1:9">
      <c r="A6" s="14">
        <v>2</v>
      </c>
      <c r="B6" s="14" t="s">
        <v>206</v>
      </c>
      <c r="C6" s="14" t="s">
        <v>207</v>
      </c>
      <c r="D6" s="14" t="s">
        <v>208</v>
      </c>
      <c r="E6" s="15" t="s">
        <v>209</v>
      </c>
      <c r="F6" s="14" t="s">
        <v>29</v>
      </c>
      <c r="G6" s="14">
        <v>23</v>
      </c>
      <c r="H6" s="16"/>
      <c r="I6" s="30"/>
    </row>
    <row r="7" s="1" customFormat="1" ht="20" customHeight="1" spans="1:9">
      <c r="A7" s="14">
        <v>3</v>
      </c>
      <c r="B7" s="14" t="s">
        <v>210</v>
      </c>
      <c r="C7" s="14" t="s">
        <v>211</v>
      </c>
      <c r="D7" s="14" t="s">
        <v>212</v>
      </c>
      <c r="E7" s="15" t="s">
        <v>213</v>
      </c>
      <c r="F7" s="14" t="s">
        <v>21</v>
      </c>
      <c r="G7" s="14">
        <v>1</v>
      </c>
      <c r="H7" s="16"/>
      <c r="I7" s="30"/>
    </row>
    <row r="8" s="1" customFormat="1" ht="20" customHeight="1" spans="1:9">
      <c r="A8" s="14">
        <v>4</v>
      </c>
      <c r="B8" s="14" t="s">
        <v>214</v>
      </c>
      <c r="C8" s="14" t="s">
        <v>215</v>
      </c>
      <c r="D8" s="14"/>
      <c r="E8" s="15" t="s">
        <v>216</v>
      </c>
      <c r="F8" s="14" t="s">
        <v>217</v>
      </c>
      <c r="G8" s="14">
        <v>8</v>
      </c>
      <c r="H8" s="16"/>
      <c r="I8" s="30"/>
    </row>
    <row r="9" s="1" customFormat="1" ht="20" customHeight="1" spans="1:9">
      <c r="A9" s="14">
        <v>5</v>
      </c>
      <c r="B9" s="14" t="s">
        <v>218</v>
      </c>
      <c r="C9" s="14" t="s">
        <v>219</v>
      </c>
      <c r="D9" s="14" t="s">
        <v>220</v>
      </c>
      <c r="E9" s="15" t="s">
        <v>221</v>
      </c>
      <c r="F9" s="14" t="s">
        <v>222</v>
      </c>
      <c r="G9" s="14">
        <v>8</v>
      </c>
      <c r="H9" s="16"/>
      <c r="I9" s="30"/>
    </row>
    <row r="10" s="1" customFormat="1" ht="84" customHeight="1" spans="1:9">
      <c r="A10" s="14">
        <v>6</v>
      </c>
      <c r="B10" s="17" t="s">
        <v>223</v>
      </c>
      <c r="C10" s="17" t="s">
        <v>203</v>
      </c>
      <c r="D10" s="14" t="s">
        <v>224</v>
      </c>
      <c r="E10" s="15" t="s">
        <v>225</v>
      </c>
      <c r="F10" s="14" t="s">
        <v>21</v>
      </c>
      <c r="G10" s="14">
        <v>1</v>
      </c>
      <c r="H10" s="16"/>
      <c r="I10" s="30"/>
    </row>
    <row r="11" s="1" customFormat="1" ht="20" customHeight="1" spans="1:9">
      <c r="A11" s="14">
        <v>7</v>
      </c>
      <c r="B11" s="14" t="s">
        <v>226</v>
      </c>
      <c r="C11" s="14" t="s">
        <v>227</v>
      </c>
      <c r="D11" s="14" t="s">
        <v>228</v>
      </c>
      <c r="E11" s="15" t="s">
        <v>229</v>
      </c>
      <c r="F11" s="14" t="s">
        <v>230</v>
      </c>
      <c r="G11" s="14">
        <v>14</v>
      </c>
      <c r="H11" s="16"/>
      <c r="I11" s="30"/>
    </row>
    <row r="12" s="1" customFormat="1" ht="20" customHeight="1" spans="1:9">
      <c r="A12" s="14">
        <v>8</v>
      </c>
      <c r="B12" s="14" t="s">
        <v>231</v>
      </c>
      <c r="C12" s="14" t="s">
        <v>232</v>
      </c>
      <c r="D12" s="14" t="s">
        <v>233</v>
      </c>
      <c r="E12" s="15" t="s">
        <v>234</v>
      </c>
      <c r="F12" s="14" t="s">
        <v>21</v>
      </c>
      <c r="G12" s="14">
        <v>1</v>
      </c>
      <c r="H12" s="16"/>
      <c r="I12" s="30"/>
    </row>
    <row r="13" s="1" customFormat="1" ht="20" customHeight="1" spans="1:9">
      <c r="A13" s="14">
        <v>9</v>
      </c>
      <c r="B13" s="14" t="s">
        <v>235</v>
      </c>
      <c r="C13" s="14" t="s">
        <v>236</v>
      </c>
      <c r="D13" s="14"/>
      <c r="E13" s="15" t="s">
        <v>237</v>
      </c>
      <c r="F13" s="14" t="s">
        <v>25</v>
      </c>
      <c r="G13" s="14">
        <v>1</v>
      </c>
      <c r="H13" s="16"/>
      <c r="I13" s="30"/>
    </row>
    <row r="14" s="1" customFormat="1" ht="20" customHeight="1" spans="1:9">
      <c r="A14" s="14">
        <v>10</v>
      </c>
      <c r="B14" s="14" t="s">
        <v>238</v>
      </c>
      <c r="C14" s="14" t="s">
        <v>239</v>
      </c>
      <c r="D14" s="14"/>
      <c r="E14" s="15" t="s">
        <v>240</v>
      </c>
      <c r="F14" s="14" t="s">
        <v>169</v>
      </c>
      <c r="G14" s="14">
        <v>1</v>
      </c>
      <c r="H14" s="16"/>
      <c r="I14" s="30"/>
    </row>
    <row r="15" s="1" customFormat="1" ht="20" customHeight="1" spans="1:9">
      <c r="A15" s="14">
        <v>11</v>
      </c>
      <c r="B15" s="14" t="s">
        <v>241</v>
      </c>
      <c r="C15" s="14"/>
      <c r="D15" s="14"/>
      <c r="E15" s="15" t="s">
        <v>242</v>
      </c>
      <c r="F15" s="14" t="s">
        <v>102</v>
      </c>
      <c r="G15" s="14">
        <v>1</v>
      </c>
      <c r="H15" s="16"/>
      <c r="I15" s="30"/>
    </row>
    <row r="16" s="1" customFormat="1" ht="20" customHeight="1" spans="1:9">
      <c r="A16" s="14">
        <v>12</v>
      </c>
      <c r="B16" s="17" t="s">
        <v>243</v>
      </c>
      <c r="C16" s="17"/>
      <c r="D16" s="14"/>
      <c r="E16" s="15"/>
      <c r="F16" s="14" t="s">
        <v>25</v>
      </c>
      <c r="G16" s="14">
        <v>1</v>
      </c>
      <c r="H16" s="16"/>
      <c r="I16" s="30"/>
    </row>
    <row r="17" s="1" customFormat="1" ht="20" customHeight="1" spans="1:9">
      <c r="A17" s="14">
        <v>13</v>
      </c>
      <c r="B17" s="17" t="s">
        <v>244</v>
      </c>
      <c r="C17" s="17" t="s">
        <v>215</v>
      </c>
      <c r="D17" s="14"/>
      <c r="E17" s="15" t="s">
        <v>245</v>
      </c>
      <c r="F17" s="14" t="s">
        <v>246</v>
      </c>
      <c r="G17" s="14">
        <v>1</v>
      </c>
      <c r="H17" s="16"/>
      <c r="I17" s="30"/>
    </row>
    <row r="18" s="1" customFormat="1" ht="20" customHeight="1" spans="1:9">
      <c r="A18" s="14">
        <v>14</v>
      </c>
      <c r="B18" s="17" t="s">
        <v>247</v>
      </c>
      <c r="C18" s="17" t="s">
        <v>248</v>
      </c>
      <c r="D18" s="14" t="s">
        <v>249</v>
      </c>
      <c r="E18" s="15" t="s">
        <v>250</v>
      </c>
      <c r="F18" s="18" t="s">
        <v>21</v>
      </c>
      <c r="G18" s="18">
        <v>1</v>
      </c>
      <c r="H18" s="16"/>
      <c r="I18" s="30"/>
    </row>
    <row r="19" s="1" customFormat="1" ht="20" customHeight="1" spans="1:9">
      <c r="A19" s="19" t="s">
        <v>251</v>
      </c>
      <c r="B19" s="17"/>
      <c r="C19" s="17"/>
      <c r="D19" s="14"/>
      <c r="E19" s="15"/>
      <c r="F19" s="18"/>
      <c r="G19" s="18"/>
      <c r="H19" s="16"/>
      <c r="I19" s="30"/>
    </row>
    <row r="20" customFormat="1" ht="28" customHeight="1" spans="1:9">
      <c r="A20" s="14">
        <v>1</v>
      </c>
      <c r="B20" s="14" t="s">
        <v>202</v>
      </c>
      <c r="C20" s="14" t="s">
        <v>203</v>
      </c>
      <c r="D20" s="14" t="s">
        <v>204</v>
      </c>
      <c r="E20" s="15" t="s">
        <v>205</v>
      </c>
      <c r="F20" s="14" t="s">
        <v>29</v>
      </c>
      <c r="G20" s="14">
        <v>30</v>
      </c>
      <c r="H20" s="16"/>
      <c r="I20" s="30"/>
    </row>
    <row r="21" customFormat="1" ht="20" customHeight="1" spans="1:9">
      <c r="A21" s="14">
        <v>2</v>
      </c>
      <c r="B21" s="14" t="s">
        <v>206</v>
      </c>
      <c r="C21" s="14" t="s">
        <v>207</v>
      </c>
      <c r="D21" s="14" t="s">
        <v>208</v>
      </c>
      <c r="E21" s="15" t="s">
        <v>209</v>
      </c>
      <c r="F21" s="14" t="s">
        <v>29</v>
      </c>
      <c r="G21" s="14">
        <v>30</v>
      </c>
      <c r="H21" s="16"/>
      <c r="I21" s="30"/>
    </row>
    <row r="22" customFormat="1" ht="20" customHeight="1" spans="1:9">
      <c r="A22" s="14">
        <v>3</v>
      </c>
      <c r="B22" s="14" t="s">
        <v>210</v>
      </c>
      <c r="C22" s="14" t="s">
        <v>211</v>
      </c>
      <c r="D22" s="14" t="s">
        <v>212</v>
      </c>
      <c r="E22" s="15" t="s">
        <v>213</v>
      </c>
      <c r="F22" s="14" t="s">
        <v>21</v>
      </c>
      <c r="G22" s="14">
        <v>1</v>
      </c>
      <c r="H22" s="16"/>
      <c r="I22" s="30"/>
    </row>
    <row r="23" customFormat="1" ht="20" customHeight="1" spans="1:9">
      <c r="A23" s="14">
        <v>4</v>
      </c>
      <c r="B23" s="14" t="s">
        <v>214</v>
      </c>
      <c r="C23" s="14" t="s">
        <v>215</v>
      </c>
      <c r="D23" s="14"/>
      <c r="E23" s="15" t="s">
        <v>216</v>
      </c>
      <c r="F23" s="14" t="s">
        <v>217</v>
      </c>
      <c r="G23" s="14">
        <v>10</v>
      </c>
      <c r="H23" s="16"/>
      <c r="I23" s="30"/>
    </row>
    <row r="24" customFormat="1" ht="20" customHeight="1" spans="1:9">
      <c r="A24" s="14">
        <v>5</v>
      </c>
      <c r="B24" s="14" t="s">
        <v>218</v>
      </c>
      <c r="C24" s="14" t="s">
        <v>219</v>
      </c>
      <c r="D24" s="14" t="s">
        <v>220</v>
      </c>
      <c r="E24" s="15" t="s">
        <v>221</v>
      </c>
      <c r="F24" s="14" t="s">
        <v>222</v>
      </c>
      <c r="G24" s="14">
        <v>10</v>
      </c>
      <c r="H24" s="16"/>
      <c r="I24" s="30"/>
    </row>
    <row r="25" customFormat="1" ht="82" customHeight="1" spans="1:9">
      <c r="A25" s="14">
        <v>6</v>
      </c>
      <c r="B25" s="17" t="s">
        <v>223</v>
      </c>
      <c r="C25" s="17" t="s">
        <v>203</v>
      </c>
      <c r="D25" s="14" t="s">
        <v>224</v>
      </c>
      <c r="E25" s="15" t="s">
        <v>225</v>
      </c>
      <c r="F25" s="14" t="s">
        <v>21</v>
      </c>
      <c r="G25" s="14">
        <v>1</v>
      </c>
      <c r="H25" s="16"/>
      <c r="I25" s="30"/>
    </row>
    <row r="26" customFormat="1" ht="20" customHeight="1" spans="1:9">
      <c r="A26" s="14">
        <v>7</v>
      </c>
      <c r="B26" s="14" t="s">
        <v>226</v>
      </c>
      <c r="C26" s="14" t="s">
        <v>227</v>
      </c>
      <c r="D26" s="14" t="s">
        <v>228</v>
      </c>
      <c r="E26" s="15" t="s">
        <v>229</v>
      </c>
      <c r="F26" s="14" t="s">
        <v>230</v>
      </c>
      <c r="G26" s="14">
        <v>13</v>
      </c>
      <c r="H26" s="16"/>
      <c r="I26" s="30"/>
    </row>
    <row r="27" customFormat="1" ht="20" customHeight="1" spans="1:9">
      <c r="A27" s="14">
        <v>8</v>
      </c>
      <c r="B27" s="14" t="s">
        <v>231</v>
      </c>
      <c r="C27" s="14" t="s">
        <v>232</v>
      </c>
      <c r="D27" s="14" t="s">
        <v>233</v>
      </c>
      <c r="E27" s="15" t="s">
        <v>234</v>
      </c>
      <c r="F27" s="14" t="s">
        <v>21</v>
      </c>
      <c r="G27" s="14">
        <v>1</v>
      </c>
      <c r="H27" s="16"/>
      <c r="I27" s="30"/>
    </row>
    <row r="28" customFormat="1" ht="20" customHeight="1" spans="1:9">
      <c r="A28" s="14">
        <v>9</v>
      </c>
      <c r="B28" s="14" t="s">
        <v>235</v>
      </c>
      <c r="C28" s="14" t="s">
        <v>236</v>
      </c>
      <c r="D28" s="14"/>
      <c r="E28" s="15" t="s">
        <v>237</v>
      </c>
      <c r="F28" s="14" t="s">
        <v>25</v>
      </c>
      <c r="G28" s="14">
        <v>1</v>
      </c>
      <c r="H28" s="16"/>
      <c r="I28" s="30"/>
    </row>
    <row r="29" customFormat="1" ht="20" customHeight="1" spans="1:9">
      <c r="A29" s="14">
        <v>10</v>
      </c>
      <c r="B29" s="14" t="s">
        <v>238</v>
      </c>
      <c r="C29" s="14" t="s">
        <v>239</v>
      </c>
      <c r="D29" s="14"/>
      <c r="E29" s="15" t="s">
        <v>240</v>
      </c>
      <c r="F29" s="14" t="s">
        <v>169</v>
      </c>
      <c r="G29" s="14">
        <v>1</v>
      </c>
      <c r="H29" s="16"/>
      <c r="I29" s="30"/>
    </row>
    <row r="30" customFormat="1" ht="20" customHeight="1" spans="1:9">
      <c r="A30" s="14">
        <v>11</v>
      </c>
      <c r="B30" s="14" t="s">
        <v>241</v>
      </c>
      <c r="C30" s="14"/>
      <c r="D30" s="14"/>
      <c r="E30" s="15" t="s">
        <v>242</v>
      </c>
      <c r="F30" s="14" t="s">
        <v>102</v>
      </c>
      <c r="G30" s="14">
        <v>1</v>
      </c>
      <c r="H30" s="16"/>
      <c r="I30" s="30"/>
    </row>
    <row r="31" customFormat="1" ht="20" customHeight="1" spans="1:9">
      <c r="A31" s="14">
        <v>12</v>
      </c>
      <c r="B31" s="17" t="s">
        <v>243</v>
      </c>
      <c r="C31" s="17"/>
      <c r="D31" s="14"/>
      <c r="E31" s="15"/>
      <c r="F31" s="14" t="s">
        <v>25</v>
      </c>
      <c r="G31" s="14">
        <v>1</v>
      </c>
      <c r="H31" s="16"/>
      <c r="I31" s="30"/>
    </row>
    <row r="32" customFormat="1" ht="20" customHeight="1" spans="1:9">
      <c r="A32" s="14">
        <v>13</v>
      </c>
      <c r="B32" s="17" t="s">
        <v>244</v>
      </c>
      <c r="C32" s="17" t="s">
        <v>215</v>
      </c>
      <c r="D32" s="14"/>
      <c r="E32" s="15" t="s">
        <v>245</v>
      </c>
      <c r="F32" s="14" t="s">
        <v>246</v>
      </c>
      <c r="G32" s="14">
        <v>1</v>
      </c>
      <c r="H32" s="16"/>
      <c r="I32" s="30"/>
    </row>
    <row r="33" customFormat="1" ht="20" customHeight="1" spans="1:9">
      <c r="A33" s="14">
        <v>14</v>
      </c>
      <c r="B33" s="17" t="s">
        <v>247</v>
      </c>
      <c r="C33" s="17" t="s">
        <v>248</v>
      </c>
      <c r="D33" s="14" t="s">
        <v>249</v>
      </c>
      <c r="E33" s="15" t="s">
        <v>250</v>
      </c>
      <c r="F33" s="14" t="s">
        <v>21</v>
      </c>
      <c r="G33" s="14">
        <v>1</v>
      </c>
      <c r="H33" s="16"/>
      <c r="I33" s="30"/>
    </row>
    <row r="34" s="1" customFormat="1" ht="20" customHeight="1" spans="1:9">
      <c r="A34" s="19"/>
      <c r="B34" s="19" t="s">
        <v>252</v>
      </c>
      <c r="C34" s="19"/>
      <c r="D34" s="14"/>
      <c r="E34" s="20"/>
      <c r="F34" s="14"/>
      <c r="G34" s="14"/>
      <c r="H34" s="16"/>
      <c r="I34" s="31">
        <f>SUM(I5:I33)</f>
        <v>0</v>
      </c>
    </row>
    <row r="35" s="1" customFormat="1" ht="24" customHeight="1" spans="1:9">
      <c r="A35" s="21" t="s">
        <v>253</v>
      </c>
      <c r="B35" s="22"/>
      <c r="C35" s="21"/>
      <c r="D35" s="21"/>
      <c r="E35" s="23"/>
      <c r="F35" s="22"/>
      <c r="G35" s="22"/>
      <c r="H35" s="24"/>
      <c r="I35" s="24"/>
    </row>
    <row r="36" s="1" customFormat="1" ht="20" customHeight="1" spans="1:9">
      <c r="A36" s="12" t="s">
        <v>58</v>
      </c>
      <c r="B36" s="12" t="s">
        <v>197</v>
      </c>
      <c r="C36" s="12" t="s">
        <v>198</v>
      </c>
      <c r="D36" s="12" t="s">
        <v>107</v>
      </c>
      <c r="E36" s="12" t="s">
        <v>199</v>
      </c>
      <c r="F36" s="12" t="s">
        <v>14</v>
      </c>
      <c r="G36" s="12" t="s">
        <v>13</v>
      </c>
      <c r="H36" s="13" t="s">
        <v>59</v>
      </c>
      <c r="I36" s="13" t="s">
        <v>200</v>
      </c>
    </row>
    <row r="37" s="1" customFormat="1" ht="20" customHeight="1" spans="1:9">
      <c r="A37" s="12" t="s">
        <v>201</v>
      </c>
      <c r="B37" s="12"/>
      <c r="C37" s="12"/>
      <c r="D37" s="12"/>
      <c r="E37" s="12"/>
      <c r="F37" s="12"/>
      <c r="G37" s="12"/>
      <c r="H37" s="13"/>
      <c r="I37" s="13"/>
    </row>
    <row r="38" s="1" customFormat="1" ht="46" customHeight="1" spans="1:9">
      <c r="A38" s="25">
        <v>1</v>
      </c>
      <c r="B38" s="18" t="s">
        <v>254</v>
      </c>
      <c r="C38" s="18" t="s">
        <v>255</v>
      </c>
      <c r="D38" s="18" t="s">
        <v>256</v>
      </c>
      <c r="E38" s="26" t="s">
        <v>257</v>
      </c>
      <c r="F38" s="25" t="s">
        <v>21</v>
      </c>
      <c r="G38" s="18">
        <v>2</v>
      </c>
      <c r="H38" s="16"/>
      <c r="I38" s="30"/>
    </row>
    <row r="39" s="1" customFormat="1" ht="57" customHeight="1" spans="1:9">
      <c r="A39" s="25">
        <v>2</v>
      </c>
      <c r="B39" s="17" t="s">
        <v>258</v>
      </c>
      <c r="C39" s="18" t="s">
        <v>255</v>
      </c>
      <c r="D39" s="17" t="s">
        <v>259</v>
      </c>
      <c r="E39" s="26" t="s">
        <v>260</v>
      </c>
      <c r="F39" s="25" t="s">
        <v>29</v>
      </c>
      <c r="G39" s="18">
        <v>2</v>
      </c>
      <c r="H39" s="16"/>
      <c r="I39" s="30"/>
    </row>
    <row r="40" s="1" customFormat="1" ht="26" customHeight="1" spans="1:9">
      <c r="A40" s="25">
        <v>3</v>
      </c>
      <c r="B40" s="18" t="s">
        <v>261</v>
      </c>
      <c r="C40" s="18" t="s">
        <v>255</v>
      </c>
      <c r="D40" s="18" t="s">
        <v>262</v>
      </c>
      <c r="E40" s="26" t="s">
        <v>263</v>
      </c>
      <c r="F40" s="25" t="s">
        <v>25</v>
      </c>
      <c r="G40" s="18">
        <v>2</v>
      </c>
      <c r="H40" s="16"/>
      <c r="I40" s="30"/>
    </row>
    <row r="41" s="1" customFormat="1" ht="38" customHeight="1" spans="1:9">
      <c r="A41" s="25">
        <v>4</v>
      </c>
      <c r="B41" s="18" t="s">
        <v>264</v>
      </c>
      <c r="C41" s="18" t="s">
        <v>255</v>
      </c>
      <c r="D41" s="27"/>
      <c r="E41" s="15"/>
      <c r="F41" s="25" t="s">
        <v>25</v>
      </c>
      <c r="G41" s="18">
        <v>2</v>
      </c>
      <c r="H41" s="16"/>
      <c r="I41" s="30"/>
    </row>
    <row r="42" s="1" customFormat="1" ht="20" customHeight="1" spans="1:9">
      <c r="A42" s="25">
        <v>5</v>
      </c>
      <c r="B42" s="18" t="s">
        <v>265</v>
      </c>
      <c r="C42" s="18" t="s">
        <v>255</v>
      </c>
      <c r="D42" s="27"/>
      <c r="E42" s="15"/>
      <c r="F42" s="25"/>
      <c r="G42" s="18">
        <v>2</v>
      </c>
      <c r="H42" s="16"/>
      <c r="I42" s="30"/>
    </row>
    <row r="43" s="1" customFormat="1" ht="20" customHeight="1" spans="1:9">
      <c r="A43" s="25">
        <v>6</v>
      </c>
      <c r="B43" s="18" t="s">
        <v>218</v>
      </c>
      <c r="C43" s="18" t="s">
        <v>219</v>
      </c>
      <c r="D43" s="18" t="s">
        <v>220</v>
      </c>
      <c r="E43" s="15"/>
      <c r="F43" s="25"/>
      <c r="G43" s="18">
        <v>200</v>
      </c>
      <c r="H43" s="16"/>
      <c r="I43" s="30"/>
    </row>
    <row r="44" s="1" customFormat="1" ht="20" customHeight="1" spans="1:9">
      <c r="A44" s="25">
        <v>7</v>
      </c>
      <c r="B44" s="18" t="s">
        <v>266</v>
      </c>
      <c r="C44" s="18" t="s">
        <v>219</v>
      </c>
      <c r="D44" s="18" t="s">
        <v>267</v>
      </c>
      <c r="E44" s="15"/>
      <c r="F44" s="25"/>
      <c r="G44" s="18">
        <v>100</v>
      </c>
      <c r="H44" s="16"/>
      <c r="I44" s="30"/>
    </row>
    <row r="45" s="1" customFormat="1" ht="20" customHeight="1" spans="1:9">
      <c r="A45" s="28" t="s">
        <v>268</v>
      </c>
      <c r="B45" s="18"/>
      <c r="C45" s="18"/>
      <c r="D45" s="18"/>
      <c r="E45" s="15"/>
      <c r="F45" s="25"/>
      <c r="G45" s="18"/>
      <c r="H45" s="16"/>
      <c r="I45" s="30"/>
    </row>
    <row r="46" customFormat="1" spans="1:11">
      <c r="A46" s="25">
        <v>1</v>
      </c>
      <c r="B46" s="18" t="s">
        <v>254</v>
      </c>
      <c r="C46" s="18" t="s">
        <v>255</v>
      </c>
      <c r="D46" s="18" t="s">
        <v>256</v>
      </c>
      <c r="E46" s="26" t="s">
        <v>257</v>
      </c>
      <c r="F46" s="25" t="s">
        <v>21</v>
      </c>
      <c r="G46" s="18">
        <v>2</v>
      </c>
      <c r="H46" s="16"/>
      <c r="I46" s="30"/>
      <c r="K46" s="1"/>
    </row>
    <row r="47" customFormat="1" ht="22.5" spans="1:11">
      <c r="A47" s="25">
        <v>2</v>
      </c>
      <c r="B47" s="17" t="s">
        <v>258</v>
      </c>
      <c r="C47" s="18" t="s">
        <v>255</v>
      </c>
      <c r="D47" s="17" t="s">
        <v>259</v>
      </c>
      <c r="E47" s="26" t="s">
        <v>260</v>
      </c>
      <c r="F47" s="25" t="s">
        <v>29</v>
      </c>
      <c r="G47" s="18">
        <v>2</v>
      </c>
      <c r="H47" s="16"/>
      <c r="I47" s="30"/>
      <c r="K47" s="1"/>
    </row>
    <row r="48" customFormat="1" ht="33.75" spans="1:11">
      <c r="A48" s="25">
        <v>3</v>
      </c>
      <c r="B48" s="18" t="s">
        <v>261</v>
      </c>
      <c r="C48" s="18" t="s">
        <v>255</v>
      </c>
      <c r="D48" s="18" t="s">
        <v>262</v>
      </c>
      <c r="E48" s="26" t="s">
        <v>263</v>
      </c>
      <c r="F48" s="25" t="s">
        <v>25</v>
      </c>
      <c r="G48" s="18">
        <v>2</v>
      </c>
      <c r="H48" s="16"/>
      <c r="I48" s="30"/>
      <c r="K48" s="1"/>
    </row>
    <row r="49" customFormat="1" spans="1:11">
      <c r="A49" s="25">
        <v>4</v>
      </c>
      <c r="B49" s="18" t="s">
        <v>264</v>
      </c>
      <c r="C49" s="18" t="s">
        <v>255</v>
      </c>
      <c r="D49" s="27"/>
      <c r="E49" s="15"/>
      <c r="F49" s="25" t="s">
        <v>25</v>
      </c>
      <c r="G49" s="18">
        <v>2</v>
      </c>
      <c r="H49" s="16"/>
      <c r="I49" s="30"/>
      <c r="K49" s="1"/>
    </row>
    <row r="50" customFormat="1" spans="1:11">
      <c r="A50" s="25">
        <v>5</v>
      </c>
      <c r="B50" s="18" t="s">
        <v>265</v>
      </c>
      <c r="C50" s="18" t="s">
        <v>255</v>
      </c>
      <c r="D50" s="27"/>
      <c r="E50" s="15"/>
      <c r="F50" s="25"/>
      <c r="G50" s="18">
        <v>2</v>
      </c>
      <c r="H50" s="16"/>
      <c r="I50" s="30"/>
      <c r="K50" s="1"/>
    </row>
    <row r="51" customFormat="1" spans="1:11">
      <c r="A51" s="25">
        <v>6</v>
      </c>
      <c r="B51" s="18" t="s">
        <v>218</v>
      </c>
      <c r="C51" s="18" t="s">
        <v>219</v>
      </c>
      <c r="D51" s="18" t="s">
        <v>220</v>
      </c>
      <c r="E51" s="15"/>
      <c r="F51" s="25"/>
      <c r="G51" s="18">
        <v>200</v>
      </c>
      <c r="H51" s="16"/>
      <c r="I51" s="30"/>
      <c r="K51" s="1"/>
    </row>
    <row r="52" customFormat="1" spans="1:11">
      <c r="A52" s="25">
        <v>7</v>
      </c>
      <c r="B52" s="18" t="s">
        <v>266</v>
      </c>
      <c r="C52" s="18" t="s">
        <v>219</v>
      </c>
      <c r="D52" s="18" t="s">
        <v>267</v>
      </c>
      <c r="E52" s="15"/>
      <c r="F52" s="25"/>
      <c r="G52" s="18">
        <v>100</v>
      </c>
      <c r="H52" s="16"/>
      <c r="I52" s="30"/>
      <c r="K52" s="1"/>
    </row>
    <row r="53" s="1" customFormat="1" ht="20" customHeight="1" spans="1:9">
      <c r="A53" s="19"/>
      <c r="B53" s="19" t="s">
        <v>252</v>
      </c>
      <c r="C53" s="19"/>
      <c r="D53" s="14"/>
      <c r="E53" s="15"/>
      <c r="F53" s="14"/>
      <c r="G53" s="14"/>
      <c r="H53" s="16"/>
      <c r="I53" s="31">
        <f>SUM(I38:I52)</f>
        <v>0</v>
      </c>
    </row>
    <row r="54" s="1" customFormat="1" ht="24" customHeight="1" spans="1:9">
      <c r="A54" s="21" t="s">
        <v>269</v>
      </c>
      <c r="B54" s="22"/>
      <c r="C54" s="21"/>
      <c r="D54" s="21"/>
      <c r="E54" s="23"/>
      <c r="F54" s="22"/>
      <c r="G54" s="22"/>
      <c r="H54" s="24"/>
      <c r="I54" s="24"/>
    </row>
    <row r="55" s="1" customFormat="1" ht="20" customHeight="1" spans="1:9">
      <c r="A55" s="12" t="s">
        <v>58</v>
      </c>
      <c r="B55" s="12" t="s">
        <v>197</v>
      </c>
      <c r="C55" s="12" t="s">
        <v>198</v>
      </c>
      <c r="D55" s="12" t="s">
        <v>107</v>
      </c>
      <c r="E55" s="12" t="s">
        <v>199</v>
      </c>
      <c r="F55" s="12" t="s">
        <v>14</v>
      </c>
      <c r="G55" s="12" t="s">
        <v>13</v>
      </c>
      <c r="H55" s="13" t="s">
        <v>59</v>
      </c>
      <c r="I55" s="13" t="s">
        <v>200</v>
      </c>
    </row>
    <row r="56" s="1" customFormat="1" ht="20" customHeight="1" spans="1:9">
      <c r="A56" s="12" t="s">
        <v>201</v>
      </c>
      <c r="B56" s="12"/>
      <c r="C56" s="12"/>
      <c r="D56" s="12"/>
      <c r="E56" s="12"/>
      <c r="F56" s="12"/>
      <c r="G56" s="12"/>
      <c r="H56" s="13"/>
      <c r="I56" s="13"/>
    </row>
    <row r="57" s="1" customFormat="1" ht="20" customHeight="1" spans="1:9">
      <c r="A57" s="14">
        <v>1</v>
      </c>
      <c r="B57" s="29" t="s">
        <v>270</v>
      </c>
      <c r="C57" s="29" t="s">
        <v>215</v>
      </c>
      <c r="D57" s="29"/>
      <c r="E57" s="29"/>
      <c r="F57" s="29" t="s">
        <v>29</v>
      </c>
      <c r="G57" s="25">
        <v>57</v>
      </c>
      <c r="H57" s="16"/>
      <c r="I57" s="30"/>
    </row>
    <row r="58" s="1" customFormat="1" ht="20" customHeight="1" spans="1:9">
      <c r="A58" s="14">
        <v>2</v>
      </c>
      <c r="B58" s="29" t="s">
        <v>271</v>
      </c>
      <c r="C58" s="29" t="s">
        <v>215</v>
      </c>
      <c r="D58" s="29"/>
      <c r="E58" s="29"/>
      <c r="F58" s="29" t="s">
        <v>29</v>
      </c>
      <c r="G58" s="25">
        <v>76</v>
      </c>
      <c r="H58" s="16"/>
      <c r="I58" s="30"/>
    </row>
    <row r="59" s="1" customFormat="1" ht="20" customHeight="1" spans="1:9">
      <c r="A59" s="14">
        <v>3</v>
      </c>
      <c r="B59" s="29" t="s">
        <v>272</v>
      </c>
      <c r="C59" s="29" t="s">
        <v>215</v>
      </c>
      <c r="D59" s="29"/>
      <c r="E59" s="29"/>
      <c r="F59" s="29" t="s">
        <v>29</v>
      </c>
      <c r="G59" s="25">
        <v>38</v>
      </c>
      <c r="H59" s="16"/>
      <c r="I59" s="30"/>
    </row>
    <row r="60" s="1" customFormat="1" ht="20" customHeight="1" spans="1:9">
      <c r="A60" s="14">
        <v>4</v>
      </c>
      <c r="B60" s="14" t="s">
        <v>273</v>
      </c>
      <c r="C60" s="14" t="s">
        <v>211</v>
      </c>
      <c r="D60" s="14" t="s">
        <v>274</v>
      </c>
      <c r="E60" s="15" t="s">
        <v>275</v>
      </c>
      <c r="F60" s="14" t="s">
        <v>21</v>
      </c>
      <c r="G60" s="14">
        <v>2</v>
      </c>
      <c r="H60" s="16"/>
      <c r="I60" s="30"/>
    </row>
    <row r="61" s="1" customFormat="1" ht="20" customHeight="1" spans="1:9">
      <c r="A61" s="14">
        <v>5</v>
      </c>
      <c r="B61" s="29" t="s">
        <v>276</v>
      </c>
      <c r="C61" s="29" t="s">
        <v>215</v>
      </c>
      <c r="D61" s="29"/>
      <c r="E61" s="29"/>
      <c r="F61" s="29" t="s">
        <v>25</v>
      </c>
      <c r="G61" s="25">
        <v>2</v>
      </c>
      <c r="H61" s="16"/>
      <c r="I61" s="30"/>
    </row>
    <row r="62" s="1" customFormat="1" ht="20" customHeight="1" spans="1:9">
      <c r="A62" s="14">
        <v>6</v>
      </c>
      <c r="B62" s="29" t="s">
        <v>277</v>
      </c>
      <c r="C62" s="29" t="s">
        <v>215</v>
      </c>
      <c r="D62" s="29"/>
      <c r="E62" s="29"/>
      <c r="F62" s="29" t="s">
        <v>25</v>
      </c>
      <c r="G62" s="25">
        <v>2</v>
      </c>
      <c r="H62" s="16"/>
      <c r="I62" s="30"/>
    </row>
    <row r="63" s="1" customFormat="1" ht="20" customHeight="1" spans="1:9">
      <c r="A63" s="14">
        <v>7</v>
      </c>
      <c r="B63" s="29" t="s">
        <v>214</v>
      </c>
      <c r="C63" s="29" t="s">
        <v>215</v>
      </c>
      <c r="D63" s="29"/>
      <c r="E63" s="29"/>
      <c r="F63" s="29" t="s">
        <v>217</v>
      </c>
      <c r="G63" s="25">
        <v>16</v>
      </c>
      <c r="H63" s="16"/>
      <c r="I63" s="30"/>
    </row>
    <row r="64" s="1" customFormat="1" ht="20" customHeight="1" spans="1:9">
      <c r="A64" s="14">
        <v>8</v>
      </c>
      <c r="B64" s="29" t="s">
        <v>244</v>
      </c>
      <c r="C64" s="29" t="s">
        <v>215</v>
      </c>
      <c r="D64" s="29"/>
      <c r="E64" s="29"/>
      <c r="F64" s="29" t="s">
        <v>246</v>
      </c>
      <c r="G64" s="25">
        <v>2</v>
      </c>
      <c r="H64" s="16"/>
      <c r="I64" s="30"/>
    </row>
    <row r="65" s="1" customFormat="1" ht="20" customHeight="1" spans="1:9">
      <c r="A65" s="14">
        <v>9</v>
      </c>
      <c r="B65" s="29" t="s">
        <v>278</v>
      </c>
      <c r="C65" s="29" t="s">
        <v>215</v>
      </c>
      <c r="D65" s="29"/>
      <c r="E65" s="29"/>
      <c r="F65" s="29" t="s">
        <v>169</v>
      </c>
      <c r="G65" s="25">
        <v>80</v>
      </c>
      <c r="H65" s="16"/>
      <c r="I65" s="30"/>
    </row>
    <row r="66" s="1" customFormat="1" ht="20" customHeight="1" spans="1:9">
      <c r="A66" s="14">
        <v>10</v>
      </c>
      <c r="B66" s="29" t="s">
        <v>279</v>
      </c>
      <c r="C66" s="29" t="s">
        <v>280</v>
      </c>
      <c r="D66" s="29"/>
      <c r="E66" s="29"/>
      <c r="F66" s="29" t="s">
        <v>246</v>
      </c>
      <c r="G66" s="25">
        <v>3</v>
      </c>
      <c r="H66" s="16"/>
      <c r="I66" s="30"/>
    </row>
    <row r="67" s="1" customFormat="1" ht="20" customHeight="1" spans="1:9">
      <c r="A67" s="14">
        <v>11</v>
      </c>
      <c r="B67" s="29" t="s">
        <v>281</v>
      </c>
      <c r="C67" s="29"/>
      <c r="D67" s="29"/>
      <c r="E67" s="29"/>
      <c r="F67" s="29" t="s">
        <v>102</v>
      </c>
      <c r="G67" s="25">
        <v>1</v>
      </c>
      <c r="H67" s="16"/>
      <c r="I67" s="30"/>
    </row>
    <row r="68" s="1" customFormat="1" ht="20" customHeight="1" spans="1:9">
      <c r="A68" s="14">
        <v>12</v>
      </c>
      <c r="B68" s="29" t="s">
        <v>282</v>
      </c>
      <c r="C68" s="29"/>
      <c r="D68" s="29"/>
      <c r="E68" s="29"/>
      <c r="F68" s="29" t="s">
        <v>102</v>
      </c>
      <c r="G68" s="25">
        <v>1</v>
      </c>
      <c r="H68" s="16"/>
      <c r="I68" s="30"/>
    </row>
    <row r="69" s="1" customFormat="1" ht="20" customHeight="1" spans="1:9">
      <c r="A69" s="14">
        <v>13</v>
      </c>
      <c r="B69" s="29" t="s">
        <v>283</v>
      </c>
      <c r="C69" s="29"/>
      <c r="D69" s="29"/>
      <c r="E69" s="29"/>
      <c r="F69" s="29" t="s">
        <v>102</v>
      </c>
      <c r="G69" s="25">
        <v>1</v>
      </c>
      <c r="H69" s="16"/>
      <c r="I69" s="30"/>
    </row>
    <row r="70" s="1" customFormat="1" ht="20" customHeight="1" spans="1:9">
      <c r="A70" s="14">
        <v>14</v>
      </c>
      <c r="B70" s="29" t="s">
        <v>284</v>
      </c>
      <c r="C70" s="29" t="s">
        <v>285</v>
      </c>
      <c r="D70" s="29"/>
      <c r="E70" s="29"/>
      <c r="F70" s="29" t="s">
        <v>102</v>
      </c>
      <c r="G70" s="25">
        <v>1</v>
      </c>
      <c r="H70" s="16"/>
      <c r="I70" s="30"/>
    </row>
    <row r="71" s="1" customFormat="1" ht="20" customHeight="1" spans="1:9">
      <c r="A71" s="14">
        <v>15</v>
      </c>
      <c r="B71" s="29" t="s">
        <v>241</v>
      </c>
      <c r="C71" s="29"/>
      <c r="D71" s="29"/>
      <c r="E71" s="29"/>
      <c r="F71" s="29" t="s">
        <v>102</v>
      </c>
      <c r="G71" s="25">
        <v>1</v>
      </c>
      <c r="H71" s="16"/>
      <c r="I71" s="30"/>
    </row>
    <row r="72" s="1" customFormat="1" ht="20" customHeight="1" spans="1:9">
      <c r="A72" s="19" t="s">
        <v>251</v>
      </c>
      <c r="B72" s="29"/>
      <c r="C72" s="29"/>
      <c r="D72" s="29"/>
      <c r="E72" s="29"/>
      <c r="F72" s="29"/>
      <c r="G72" s="25"/>
      <c r="H72" s="16"/>
      <c r="I72" s="30"/>
    </row>
    <row r="73" customFormat="1" ht="20" customHeight="1" spans="1:9">
      <c r="A73" s="14">
        <v>1</v>
      </c>
      <c r="B73" s="14" t="s">
        <v>270</v>
      </c>
      <c r="C73" s="14" t="s">
        <v>215</v>
      </c>
      <c r="D73" s="14"/>
      <c r="E73" s="15"/>
      <c r="F73" s="14" t="s">
        <v>29</v>
      </c>
      <c r="G73" s="14">
        <v>56</v>
      </c>
      <c r="H73" s="16"/>
      <c r="I73" s="30"/>
    </row>
    <row r="74" customFormat="1" ht="20" customHeight="1" spans="1:9">
      <c r="A74" s="14">
        <v>2</v>
      </c>
      <c r="B74" s="14" t="s">
        <v>271</v>
      </c>
      <c r="C74" s="14" t="s">
        <v>215</v>
      </c>
      <c r="D74" s="14"/>
      <c r="E74" s="15"/>
      <c r="F74" s="14" t="s">
        <v>29</v>
      </c>
      <c r="G74" s="14">
        <v>112</v>
      </c>
      <c r="H74" s="16"/>
      <c r="I74" s="30"/>
    </row>
    <row r="75" customFormat="1" ht="20" customHeight="1" spans="1:9">
      <c r="A75" s="14">
        <v>3</v>
      </c>
      <c r="B75" s="14" t="s">
        <v>272</v>
      </c>
      <c r="C75" s="14" t="s">
        <v>215</v>
      </c>
      <c r="D75" s="14"/>
      <c r="E75" s="15"/>
      <c r="F75" s="14" t="s">
        <v>29</v>
      </c>
      <c r="G75" s="14">
        <v>56</v>
      </c>
      <c r="H75" s="16"/>
      <c r="I75" s="30"/>
    </row>
    <row r="76" customFormat="1" ht="20" customHeight="1" spans="1:9">
      <c r="A76" s="14">
        <v>4</v>
      </c>
      <c r="B76" s="14" t="s">
        <v>273</v>
      </c>
      <c r="C76" s="14" t="s">
        <v>211</v>
      </c>
      <c r="D76" s="14" t="s">
        <v>274</v>
      </c>
      <c r="E76" s="15" t="s">
        <v>275</v>
      </c>
      <c r="F76" s="14" t="s">
        <v>21</v>
      </c>
      <c r="G76" s="14">
        <v>3</v>
      </c>
      <c r="H76" s="16"/>
      <c r="I76" s="30"/>
    </row>
    <row r="77" customFormat="1" ht="20" customHeight="1" spans="1:9">
      <c r="A77" s="14">
        <v>5</v>
      </c>
      <c r="B77" s="14" t="s">
        <v>276</v>
      </c>
      <c r="C77" s="14" t="s">
        <v>215</v>
      </c>
      <c r="D77" s="14"/>
      <c r="E77" s="15"/>
      <c r="F77" s="14" t="s">
        <v>25</v>
      </c>
      <c r="G77" s="14">
        <v>3</v>
      </c>
      <c r="H77" s="16"/>
      <c r="I77" s="30"/>
    </row>
    <row r="78" customFormat="1" ht="20" customHeight="1" spans="1:9">
      <c r="A78" s="14">
        <v>6</v>
      </c>
      <c r="B78" s="14" t="s">
        <v>277</v>
      </c>
      <c r="C78" s="14" t="s">
        <v>215</v>
      </c>
      <c r="D78" s="14"/>
      <c r="E78" s="15"/>
      <c r="F78" s="14" t="s">
        <v>25</v>
      </c>
      <c r="G78" s="14">
        <v>3</v>
      </c>
      <c r="H78" s="16"/>
      <c r="I78" s="30"/>
    </row>
    <row r="79" customFormat="1" ht="20" customHeight="1" spans="1:9">
      <c r="A79" s="14">
        <v>7</v>
      </c>
      <c r="B79" s="14" t="s">
        <v>214</v>
      </c>
      <c r="C79" s="14" t="s">
        <v>215</v>
      </c>
      <c r="D79" s="14"/>
      <c r="E79" s="15"/>
      <c r="F79" s="14" t="s">
        <v>217</v>
      </c>
      <c r="G79" s="14">
        <v>16</v>
      </c>
      <c r="H79" s="16"/>
      <c r="I79" s="30"/>
    </row>
    <row r="80" customFormat="1" ht="20" customHeight="1" spans="1:9">
      <c r="A80" s="14">
        <v>8</v>
      </c>
      <c r="B80" s="14" t="s">
        <v>244</v>
      </c>
      <c r="C80" s="14" t="s">
        <v>215</v>
      </c>
      <c r="D80" s="14"/>
      <c r="E80" s="15"/>
      <c r="F80" s="14" t="s">
        <v>246</v>
      </c>
      <c r="G80" s="14">
        <v>2</v>
      </c>
      <c r="H80" s="16"/>
      <c r="I80" s="30"/>
    </row>
    <row r="81" customFormat="1" ht="20" customHeight="1" spans="1:9">
      <c r="A81" s="14">
        <v>9</v>
      </c>
      <c r="B81" s="14" t="s">
        <v>278</v>
      </c>
      <c r="C81" s="14" t="s">
        <v>215</v>
      </c>
      <c r="D81" s="14"/>
      <c r="E81" s="15"/>
      <c r="F81" s="14" t="s">
        <v>169</v>
      </c>
      <c r="G81" s="14">
        <v>80</v>
      </c>
      <c r="H81" s="16"/>
      <c r="I81" s="30"/>
    </row>
    <row r="82" customFormat="1" ht="20" customHeight="1" spans="1:9">
      <c r="A82" s="14">
        <v>10</v>
      </c>
      <c r="B82" s="14" t="s">
        <v>279</v>
      </c>
      <c r="C82" s="14" t="s">
        <v>280</v>
      </c>
      <c r="D82" s="14"/>
      <c r="E82" s="15"/>
      <c r="F82" s="14" t="s">
        <v>246</v>
      </c>
      <c r="G82" s="14">
        <v>4</v>
      </c>
      <c r="H82" s="16"/>
      <c r="I82" s="30"/>
    </row>
    <row r="83" customFormat="1" ht="20" customHeight="1" spans="1:9">
      <c r="A83" s="14">
        <v>11</v>
      </c>
      <c r="B83" s="14" t="s">
        <v>281</v>
      </c>
      <c r="C83" s="14" t="s">
        <v>286</v>
      </c>
      <c r="D83" s="14"/>
      <c r="E83" s="15"/>
      <c r="F83" s="14" t="s">
        <v>102</v>
      </c>
      <c r="G83" s="14">
        <v>1</v>
      </c>
      <c r="H83" s="16"/>
      <c r="I83" s="30"/>
    </row>
    <row r="84" customFormat="1" ht="20" customHeight="1" spans="1:9">
      <c r="A84" s="14">
        <v>12</v>
      </c>
      <c r="B84" s="14" t="s">
        <v>282</v>
      </c>
      <c r="C84" s="14" t="s">
        <v>286</v>
      </c>
      <c r="D84" s="14"/>
      <c r="E84" s="15"/>
      <c r="F84" s="14" t="s">
        <v>102</v>
      </c>
      <c r="G84" s="14">
        <v>1</v>
      </c>
      <c r="H84" s="16"/>
      <c r="I84" s="30"/>
    </row>
    <row r="85" customFormat="1" ht="20" customHeight="1" spans="1:9">
      <c r="A85" s="14">
        <v>13</v>
      </c>
      <c r="B85" s="14" t="s">
        <v>283</v>
      </c>
      <c r="C85" s="14" t="s">
        <v>286</v>
      </c>
      <c r="D85" s="14"/>
      <c r="E85" s="15"/>
      <c r="F85" s="14" t="s">
        <v>102</v>
      </c>
      <c r="G85" s="14">
        <v>1</v>
      </c>
      <c r="H85" s="16"/>
      <c r="I85" s="30"/>
    </row>
    <row r="86" customFormat="1" ht="20" customHeight="1" spans="1:9">
      <c r="A86" s="14">
        <v>14</v>
      </c>
      <c r="B86" s="14" t="s">
        <v>284</v>
      </c>
      <c r="C86" s="14" t="s">
        <v>286</v>
      </c>
      <c r="D86" s="14" t="s">
        <v>285</v>
      </c>
      <c r="E86" s="15"/>
      <c r="F86" s="14" t="s">
        <v>102</v>
      </c>
      <c r="G86" s="14">
        <v>1</v>
      </c>
      <c r="H86" s="16"/>
      <c r="I86" s="30"/>
    </row>
    <row r="87" customFormat="1" ht="20" customHeight="1" spans="1:9">
      <c r="A87" s="14">
        <v>15</v>
      </c>
      <c r="B87" s="14" t="s">
        <v>241</v>
      </c>
      <c r="C87" s="14"/>
      <c r="D87" s="14"/>
      <c r="E87" s="15"/>
      <c r="F87" s="14" t="s">
        <v>102</v>
      </c>
      <c r="G87" s="14">
        <v>1</v>
      </c>
      <c r="H87" s="16"/>
      <c r="I87" s="30"/>
    </row>
    <row r="88" s="1" customFormat="1" ht="20" customHeight="1" spans="1:9">
      <c r="A88" s="19"/>
      <c r="B88" s="32" t="s">
        <v>287</v>
      </c>
      <c r="C88" s="28"/>
      <c r="D88" s="14"/>
      <c r="E88" s="15"/>
      <c r="F88" s="25"/>
      <c r="G88" s="25"/>
      <c r="H88" s="16"/>
      <c r="I88" s="31">
        <f>SUM(I57:I87)</f>
        <v>0</v>
      </c>
    </row>
    <row r="89" s="1" customFormat="1" ht="20" customHeight="1" spans="1:9">
      <c r="A89" s="33"/>
      <c r="B89" s="34" t="s">
        <v>288</v>
      </c>
      <c r="C89" s="28"/>
      <c r="D89" s="14" t="s">
        <v>194</v>
      </c>
      <c r="E89" s="15"/>
      <c r="F89" s="25"/>
      <c r="G89" s="25"/>
      <c r="H89" s="16"/>
      <c r="I89" s="31">
        <f>SUM(I88+I53+I34)</f>
        <v>0</v>
      </c>
    </row>
  </sheetData>
  <mergeCells count="4">
    <mergeCell ref="A1:I1"/>
    <mergeCell ref="A2:I2"/>
    <mergeCell ref="A35:I35"/>
    <mergeCell ref="A54:I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实验家具</vt:lpstr>
      <vt:lpstr>排风控制系统</vt:lpstr>
      <vt:lpstr>洁净清单</vt:lpstr>
      <vt:lpstr>监控、门禁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陆志兴</dc:creator>
  <cp:lastModifiedBy>Administrator</cp:lastModifiedBy>
  <dcterms:created xsi:type="dcterms:W3CDTF">2020-08-21T03:10:00Z</dcterms:created>
  <dcterms:modified xsi:type="dcterms:W3CDTF">2020-08-28T11:45:47Z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