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<sst xmlns="http://schemas.openxmlformats.org/spreadsheetml/2006/main" count="57" uniqueCount="30">
  <si>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评审情况表</t>
  </si>
  <si>
    <t>项目名称：成都高新区教育文化和卫生健康局教学设备采购项目（第二次）</t>
  </si>
  <si>
    <t>项目编号：510188202100028</t>
  </si>
  <si>
    <t>评审时间：2021年6月24日</t>
  </si>
  <si>
    <t>序号</t>
  </si>
  <si>
    <t>投标人名称</t>
  </si>
  <si>
    <t>是否通过资格性审查</t>
  </si>
  <si>
    <t>未通过原因</t>
  </si>
  <si>
    <t>是否通过符合性审查</t>
  </si>
  <si>
    <t>价格（30分）</t>
  </si>
  <si>
    <t>技术指标和配置(40.4分)</t>
  </si>
  <si>
    <t>信誉(3分)</t>
  </si>
  <si>
    <t>履约能力
(5分)</t>
  </si>
  <si>
    <t>实施服务方案  （8分）</t>
  </si>
  <si>
    <t>售后服务 （10分）</t>
  </si>
  <si>
    <t>节能、环境标志、无线局域网产品（2分）</t>
  </si>
  <si>
    <t>投标文件的规范性（1.6分)</t>
  </si>
  <si>
    <t>平均分汇总</t>
  </si>
  <si>
    <t>评审结果</t>
  </si>
  <si>
    <t>5人汇总分</t>
  </si>
  <si>
    <t>平均分</t>
  </si>
  <si>
    <t>4人汇总分</t>
  </si>
  <si>
    <t>四川兴泰远航科技有限公司</t>
  </si>
  <si>
    <t>是</t>
  </si>
  <si>
    <t>/</t>
  </si>
  <si>
    <t>第一名中标候选人：四川兴泰远航科技有限公司；投标报价：326.5万元；            第二名中标候选人：成都智诚云创科技有限公司；投标报价：318.5万元；       第三名中标候选人：成都锐申信息技术有限公司；投标报价：335万元；</t>
  </si>
  <si>
    <t>成都智诚云创科技有限公司</t>
  </si>
  <si>
    <t>成都锐申信息技术有限公司</t>
  </si>
  <si>
    <t xml:space="preserve">是 </t>
  </si>
  <si>
    <t>成都恒立方科技有限公司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</si>
</sst>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70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9" applyFont="1" applyBorder="1" applyAlignment="1">
      <alignment horizontal="center" vertical="center" wrapText="1"/>
      <protection/>
    </xf>
    <xf numFmtId="0" fontId="48" fillId="0" borderId="9" xfId="7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48" applyFont="1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7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53" applyFont="1" applyBorder="1" applyAlignment="1">
      <alignment horizontal="center" vertical="center" wrapText="1"/>
      <protection/>
    </xf>
    <xf numFmtId="0" fontId="0" fillId="0" borderId="9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6资格性审查表_3" xfId="68"/>
    <cellStyle name="常规_10评分汇总表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view="pageBreakPreview" zoomScaleNormal="80" zoomScaleSheetLayoutView="100" workbookViewId="0" topLeftCell="A1">
      <selection activeCell="Z8" sqref="Z8"/>
    </sheetView>
  </sheetViews>
  <sheetFormatPr defaultColWidth="9.00390625" defaultRowHeight="14.25"/>
  <cols>
    <col min="1" max="1" width="6.375" style="4" customWidth="1"/>
    <col min="2" max="2" width="13.00390625" style="4" customWidth="1"/>
    <col min="3" max="6" width="6.125" style="5" customWidth="1"/>
    <col min="7" max="7" width="8.375" style="5" customWidth="1"/>
    <col min="8" max="22" width="6.375" style="5" customWidth="1"/>
    <col min="23" max="23" width="6.75390625" style="6" customWidth="1"/>
    <col min="24" max="24" width="19.625" style="4" customWidth="1"/>
    <col min="25" max="16384" width="9.00390625" style="4" customWidth="1"/>
  </cols>
  <sheetData>
    <row r="1" spans="1:25" s="1" customFormat="1" ht="33.75" customHeight="1">
      <c r="A1" s="7" t="s">
        <v>0</v>
      </c>
      <c r="B1" s="8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8"/>
      <c r="X1" s="8"/>
      <c r="Y1" s="39"/>
    </row>
    <row r="2" spans="1:24" s="2" customFormat="1" ht="22.5" customHeight="1">
      <c r="A2" s="11" t="s">
        <v>1</v>
      </c>
      <c r="B2" s="12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9"/>
      <c r="X2" s="30"/>
    </row>
    <row r="3" spans="1:24" s="1" customFormat="1" ht="22.5" customHeight="1">
      <c r="A3" s="11" t="s">
        <v>2</v>
      </c>
      <c r="B3" s="12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31"/>
      <c r="W3" s="3" t="s">
        <v>3</v>
      </c>
      <c r="X3" s="32"/>
    </row>
    <row r="4" spans="1:25" s="3" customFormat="1" ht="61.5" customHeight="1">
      <c r="A4" s="16" t="s">
        <v>4</v>
      </c>
      <c r="B4" s="17" t="s">
        <v>5</v>
      </c>
      <c r="C4" s="18" t="s">
        <v>6</v>
      </c>
      <c r="D4" s="18" t="s">
        <v>7</v>
      </c>
      <c r="E4" s="18" t="s">
        <v>8</v>
      </c>
      <c r="F4" s="17" t="s">
        <v>7</v>
      </c>
      <c r="G4" s="19" t="s">
        <v>9</v>
      </c>
      <c r="H4" s="20"/>
      <c r="I4" s="26" t="s">
        <v>10</v>
      </c>
      <c r="J4" s="26"/>
      <c r="K4" s="26" t="s">
        <v>11</v>
      </c>
      <c r="L4" s="26"/>
      <c r="M4" s="26" t="s">
        <v>12</v>
      </c>
      <c r="N4" s="26"/>
      <c r="O4" s="26" t="s">
        <v>13</v>
      </c>
      <c r="P4" s="26"/>
      <c r="Q4" s="33" t="s">
        <v>14</v>
      </c>
      <c r="R4" s="34"/>
      <c r="S4" s="33" t="s">
        <v>15</v>
      </c>
      <c r="T4" s="34"/>
      <c r="U4" s="26" t="s">
        <v>16</v>
      </c>
      <c r="V4" s="26"/>
      <c r="W4" s="35" t="s">
        <v>17</v>
      </c>
      <c r="X4" s="36" t="s">
        <v>18</v>
      </c>
      <c r="Y4" s="40"/>
    </row>
    <row r="5" spans="1:25" s="3" customFormat="1" ht="31.5" customHeight="1">
      <c r="A5" s="16"/>
      <c r="B5" s="17"/>
      <c r="C5" s="18"/>
      <c r="D5" s="18"/>
      <c r="E5" s="18"/>
      <c r="F5" s="17"/>
      <c r="G5" s="21" t="s">
        <v>19</v>
      </c>
      <c r="H5" s="22" t="s">
        <v>20</v>
      </c>
      <c r="I5" s="21" t="s">
        <v>21</v>
      </c>
      <c r="J5" s="22" t="s">
        <v>20</v>
      </c>
      <c r="K5" s="21" t="s">
        <v>21</v>
      </c>
      <c r="L5" s="22" t="s">
        <v>20</v>
      </c>
      <c r="M5" s="21" t="s">
        <v>19</v>
      </c>
      <c r="N5" s="22" t="s">
        <v>20</v>
      </c>
      <c r="O5" s="21" t="s">
        <v>21</v>
      </c>
      <c r="P5" s="22" t="s">
        <v>20</v>
      </c>
      <c r="Q5" s="21" t="s">
        <v>21</v>
      </c>
      <c r="R5" s="22" t="s">
        <v>20</v>
      </c>
      <c r="S5" s="21" t="s">
        <v>19</v>
      </c>
      <c r="T5" s="22" t="s">
        <v>20</v>
      </c>
      <c r="U5" s="21" t="s">
        <v>19</v>
      </c>
      <c r="V5" s="22" t="s">
        <v>20</v>
      </c>
      <c r="W5" s="35"/>
      <c r="X5" s="36"/>
      <c r="Y5" s="40"/>
    </row>
    <row r="6" spans="1:25" s="3" customFormat="1" ht="84" customHeight="1">
      <c r="A6" s="16">
        <v>1</v>
      </c>
      <c r="B6" s="23" t="s">
        <v>22</v>
      </c>
      <c r="C6" s="17" t="s">
        <v>23</v>
      </c>
      <c r="D6" s="17" t="s">
        <v>24</v>
      </c>
      <c r="E6" s="17" t="s">
        <v>23</v>
      </c>
      <c r="F6" s="17" t="s">
        <v>24</v>
      </c>
      <c r="G6" s="24">
        <f aca="true" t="shared" si="0" ref="G6:G9">H6*5</f>
        <v>146.3</v>
      </c>
      <c r="H6" s="24">
        <v>29.26</v>
      </c>
      <c r="I6" s="24">
        <f aca="true" t="shared" si="1" ref="I6:I9">J6*4</f>
        <v>153.6</v>
      </c>
      <c r="J6" s="22">
        <v>38.4</v>
      </c>
      <c r="K6" s="22">
        <f aca="true" t="shared" si="2" ref="K6:K9">L6*4</f>
        <v>12</v>
      </c>
      <c r="L6" s="22">
        <v>3</v>
      </c>
      <c r="M6" s="22">
        <f aca="true" t="shared" si="3" ref="M6:M9">N6*5</f>
        <v>25</v>
      </c>
      <c r="N6" s="22">
        <v>5</v>
      </c>
      <c r="O6" s="22">
        <f aca="true" t="shared" si="4" ref="O6:O9">P6*4</f>
        <v>32</v>
      </c>
      <c r="P6" s="22">
        <v>8</v>
      </c>
      <c r="Q6" s="22">
        <f aca="true" t="shared" si="5" ref="Q6:Q9">R6*4</f>
        <v>40</v>
      </c>
      <c r="R6" s="22">
        <v>10</v>
      </c>
      <c r="S6" s="22">
        <f aca="true" t="shared" si="6" ref="S6:S9">T6*5</f>
        <v>7.5</v>
      </c>
      <c r="T6" s="22">
        <v>1.5</v>
      </c>
      <c r="U6" s="22">
        <f aca="true" t="shared" si="7" ref="U6:U9">V6*5</f>
        <v>8</v>
      </c>
      <c r="V6" s="22">
        <v>1.6</v>
      </c>
      <c r="W6" s="37">
        <f aca="true" t="shared" si="8" ref="W6:W9">V6+T6+R6+P6+N6+L6+J6+H6</f>
        <v>96.76</v>
      </c>
      <c r="X6" s="17" t="s">
        <v>25</v>
      </c>
      <c r="Y6" s="40"/>
    </row>
    <row r="7" spans="1:25" s="3" customFormat="1" ht="84" customHeight="1">
      <c r="A7" s="16">
        <v>2</v>
      </c>
      <c r="B7" s="23" t="s">
        <v>26</v>
      </c>
      <c r="C7" s="17" t="s">
        <v>23</v>
      </c>
      <c r="D7" s="17" t="s">
        <v>24</v>
      </c>
      <c r="E7" s="17" t="s">
        <v>23</v>
      </c>
      <c r="F7" s="17" t="s">
        <v>24</v>
      </c>
      <c r="G7" s="24">
        <f t="shared" si="0"/>
        <v>150</v>
      </c>
      <c r="H7" s="25">
        <v>30</v>
      </c>
      <c r="I7" s="24">
        <f t="shared" si="1"/>
        <v>153.6</v>
      </c>
      <c r="J7" s="27">
        <v>38.4</v>
      </c>
      <c r="K7" s="22">
        <f t="shared" si="2"/>
        <v>12</v>
      </c>
      <c r="L7" s="27">
        <v>3</v>
      </c>
      <c r="M7" s="22">
        <f t="shared" si="3"/>
        <v>25</v>
      </c>
      <c r="N7" s="27">
        <v>5</v>
      </c>
      <c r="O7" s="22">
        <f t="shared" si="4"/>
        <v>32</v>
      </c>
      <c r="P7" s="27">
        <v>8</v>
      </c>
      <c r="Q7" s="22">
        <f t="shared" si="5"/>
        <v>35</v>
      </c>
      <c r="R7" s="27">
        <v>8.75</v>
      </c>
      <c r="S7" s="22">
        <f t="shared" si="6"/>
        <v>5</v>
      </c>
      <c r="T7" s="27">
        <v>1</v>
      </c>
      <c r="U7" s="22">
        <f t="shared" si="7"/>
        <v>8</v>
      </c>
      <c r="V7" s="22">
        <v>1.6</v>
      </c>
      <c r="W7" s="37">
        <f t="shared" si="8"/>
        <v>95.75</v>
      </c>
      <c r="X7" s="17"/>
      <c r="Y7" s="40"/>
    </row>
    <row r="8" spans="1:25" s="3" customFormat="1" ht="84" customHeight="1">
      <c r="A8" s="16">
        <v>3</v>
      </c>
      <c r="B8" s="23" t="s">
        <v>27</v>
      </c>
      <c r="C8" s="17" t="s">
        <v>28</v>
      </c>
      <c r="D8" s="17" t="s">
        <v>24</v>
      </c>
      <c r="E8" s="17" t="s">
        <v>28</v>
      </c>
      <c r="F8" s="17" t="s">
        <v>24</v>
      </c>
      <c r="G8" s="24">
        <f t="shared" si="0"/>
        <v>128.35000000000002</v>
      </c>
      <c r="H8" s="25">
        <v>25.67</v>
      </c>
      <c r="I8" s="24">
        <f t="shared" si="1"/>
        <v>153.6</v>
      </c>
      <c r="J8" s="27">
        <v>38.4</v>
      </c>
      <c r="K8" s="22">
        <f t="shared" si="2"/>
        <v>12</v>
      </c>
      <c r="L8" s="27">
        <v>3</v>
      </c>
      <c r="M8" s="22">
        <f t="shared" si="3"/>
        <v>25</v>
      </c>
      <c r="N8" s="27">
        <v>5</v>
      </c>
      <c r="O8" s="22">
        <f t="shared" si="4"/>
        <v>24</v>
      </c>
      <c r="P8" s="27">
        <v>6</v>
      </c>
      <c r="Q8" s="22">
        <f t="shared" si="5"/>
        <v>35</v>
      </c>
      <c r="R8" s="38">
        <v>8.75</v>
      </c>
      <c r="S8" s="22">
        <f t="shared" si="6"/>
        <v>5</v>
      </c>
      <c r="T8" s="38">
        <v>1</v>
      </c>
      <c r="U8" s="22">
        <f t="shared" si="7"/>
        <v>8</v>
      </c>
      <c r="V8" s="22">
        <v>1.6</v>
      </c>
      <c r="W8" s="37">
        <f t="shared" si="8"/>
        <v>89.42</v>
      </c>
      <c r="X8" s="17"/>
      <c r="Y8" s="40"/>
    </row>
    <row r="9" spans="1:25" s="3" customFormat="1" ht="84" customHeight="1">
      <c r="A9" s="16">
        <v>4</v>
      </c>
      <c r="B9" s="23" t="s">
        <v>29</v>
      </c>
      <c r="C9" s="17" t="s">
        <v>23</v>
      </c>
      <c r="D9" s="17" t="s">
        <v>24</v>
      </c>
      <c r="E9" s="17" t="s">
        <v>23</v>
      </c>
      <c r="F9" s="17" t="s">
        <v>24</v>
      </c>
      <c r="G9" s="24">
        <f t="shared" si="0"/>
        <v>134.8</v>
      </c>
      <c r="H9" s="24">
        <v>26.96</v>
      </c>
      <c r="I9" s="24">
        <f t="shared" si="1"/>
        <v>153.6</v>
      </c>
      <c r="J9" s="22">
        <v>38.4</v>
      </c>
      <c r="K9" s="22">
        <f t="shared" si="2"/>
        <v>0</v>
      </c>
      <c r="L9" s="22">
        <v>0</v>
      </c>
      <c r="M9" s="22">
        <f t="shared" si="3"/>
        <v>15</v>
      </c>
      <c r="N9" s="22">
        <v>3</v>
      </c>
      <c r="O9" s="22">
        <f t="shared" si="4"/>
        <v>32</v>
      </c>
      <c r="P9" s="22">
        <v>8</v>
      </c>
      <c r="Q9" s="22">
        <f t="shared" si="5"/>
        <v>35</v>
      </c>
      <c r="R9" s="22">
        <v>8.75</v>
      </c>
      <c r="S9" s="22">
        <f t="shared" si="6"/>
        <v>5</v>
      </c>
      <c r="T9" s="22">
        <v>1</v>
      </c>
      <c r="U9" s="22">
        <f t="shared" si="7"/>
        <v>8</v>
      </c>
      <c r="V9" s="22">
        <v>1.6</v>
      </c>
      <c r="W9" s="37">
        <f t="shared" si="8"/>
        <v>87.71000000000001</v>
      </c>
      <c r="X9" s="17"/>
      <c r="Y9" s="40"/>
    </row>
  </sheetData>
  <sheetProtection/>
  <mergeCells count="19">
    <mergeCell ref="A1:X1"/>
    <mergeCell ref="W3:X3"/>
    <mergeCell ref="G4:H4"/>
    <mergeCell ref="I4:J4"/>
    <mergeCell ref="K4:L4"/>
    <mergeCell ref="M4:N4"/>
    <mergeCell ref="O4:P4"/>
    <mergeCell ref="Q4:R4"/>
    <mergeCell ref="S4:T4"/>
    <mergeCell ref="U4:V4"/>
    <mergeCell ref="A4:A5"/>
    <mergeCell ref="B4:B5"/>
    <mergeCell ref="C4:C5"/>
    <mergeCell ref="D4:D5"/>
    <mergeCell ref="E4:E5"/>
    <mergeCell ref="F4:F5"/>
    <mergeCell ref="W4:W5"/>
    <mergeCell ref="X4:X5"/>
    <mergeCell ref="X6:X9"/>
  </mergeCells>
  <dataValidations count="2">
    <dataValidation errorStyle="warning" type="custom" allowBlank="1" showErrorMessage="1" errorTitle="拒绝重复输入" error="当前输入的内容，与本区域的其他单元格内容重复。" sqref="B6 B7 B8 B9">
      <formula1>COUNTIF($C$7:$C$10,B6)&lt;2</formula1>
    </dataValidation>
    <dataValidation errorStyle="warning" type="custom" allowBlank="1" showErrorMessage="1" errorTitle="拒绝重复输入" error="当前输入的内容，与本区域的其他单元格内容重复。" sqref="H6 H7 H8 H9 G6:G9 I6:I9">
      <formula1>COUNTIF($F$8:$F$10,H6)&lt;2</formula1>
    </dataValidation>
  </dataValidations>
  <printOptions/>
  <pageMargins left="0.75" right="0.75" top="1" bottom="1" header="0.51" footer="0.5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杨婷</cp:lastModifiedBy>
  <dcterms:created xsi:type="dcterms:W3CDTF">2016-12-12T07:34:19Z</dcterms:created>
  <dcterms:modified xsi:type="dcterms:W3CDTF">2021-06-25T07:24:56Z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14CCB25C406047DDBB4E6E9BCA601F9E</vt:lpwstr>
  </property>
</Properties>
</file>