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70" windowHeight="1239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y</author>
  </authors>
  <commentList>
    <comment ref="V5" authorId="0">
      <text>
        <r>
          <rPr>
            <b/>
            <sz val="9"/>
            <rFont val="宋体"/>
            <charset val="134"/>
          </rPr>
          <t>y: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<sst xmlns="http://schemas.openxmlformats.org/spreadsheetml/2006/main" count="75" uniqueCount="40">
  <si>
    <t>评审情况表</t>
  </si>
  <si>
    <t>项目名称：成都市妇女儿童中心医院硒鼓、粉盒采购项目</t>
  </si>
  <si>
    <t>项目编号：成都市政采（2021）B2419号</t>
  </si>
  <si>
    <t>开标地点：四川三盈招标代理有限公司开标室（成都市高新区盛和一路88号康普雷斯1栋1单元701号）</t>
  </si>
  <si>
    <t xml:space="preserve">开标时间：12月20日 </t>
  </si>
  <si>
    <t>序号</t>
  </si>
  <si>
    <t>供应商名称</t>
  </si>
  <si>
    <t xml:space="preserve">政府采购预算       </t>
  </si>
  <si>
    <t xml:space="preserve">最高限价              </t>
  </si>
  <si>
    <t>统一折扣（%）</t>
  </si>
  <si>
    <t>资格性审核</t>
  </si>
  <si>
    <t>符合性审查</t>
  </si>
  <si>
    <t xml:space="preserve"> 分项得分</t>
  </si>
  <si>
    <t xml:space="preserve">  总得分</t>
  </si>
  <si>
    <t>平均分</t>
  </si>
  <si>
    <t>中标候选排序</t>
  </si>
  <si>
    <t>报价（30分）</t>
  </si>
  <si>
    <t>服务要求（10分）</t>
  </si>
  <si>
    <t>质量保证（18分）</t>
  </si>
  <si>
    <t>售后服务（24分）</t>
  </si>
  <si>
    <t>维保服务（6分）</t>
  </si>
  <si>
    <t>回收服务（6分）</t>
  </si>
  <si>
    <t>履约能力（5分）</t>
  </si>
  <si>
    <t>节能、环境标志、无线
局域网产品（1分）</t>
  </si>
  <si>
    <t>5人汇总分</t>
  </si>
  <si>
    <t>1人平均分</t>
  </si>
  <si>
    <t>成都市联发办公用品有限公司</t>
  </si>
  <si>
    <t>200.00万元</t>
  </si>
  <si>
    <t>详见招标文件各单价限价</t>
  </si>
  <si>
    <t>√</t>
  </si>
  <si>
    <t>成都鹏远鑫科技有限公司</t>
  </si>
  <si>
    <t>成都鑫莱盛商贸有限公司</t>
  </si>
  <si>
    <t>珠海京天世纪科技有限公司</t>
  </si>
  <si>
    <t>成都优悦科技有限公司</t>
  </si>
  <si>
    <t>成都诚欣意商贸有限公司</t>
  </si>
  <si>
    <t>成都明君办公设备有限公司</t>
  </si>
  <si>
    <t>成都怡杰商贸有限公司</t>
  </si>
  <si>
    <t>四川星电科技有限公司</t>
  </si>
  <si>
    <t>四川可依诺科技有限公司</t>
  </si>
  <si>
    <t>成都众品电子有限公司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</si>
</sst>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24"/>
      <name val="微软雅黑"/>
      <charset val="134"/>
    </font>
    <font>
      <sz val="20"/>
      <name val="微软雅黑"/>
      <charset val="134"/>
    </font>
    <font>
      <b/>
      <sz val="20"/>
      <name val="微软雅黑"/>
      <charset val="134"/>
    </font>
    <font>
      <sz val="20"/>
      <color indexed="8"/>
      <name val="宋体"/>
      <charset val="134"/>
    </font>
    <font>
      <b/>
      <sz val="20"/>
      <color theme="1"/>
      <name val="微软雅黑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theme="10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9" borderId="14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23" fillId="20" borderId="15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9" fontId="3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7" xfId="52"/>
    <cellStyle name="超链接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8"/>
  <sheetViews>
    <sheetView tabSelected="1" zoomScale="40" zoomScaleNormal="40" workbookViewId="0">
      <selection activeCell="S18" sqref="S18"/>
    </sheetView>
  </sheetViews>
  <sheetFormatPr defaultColWidth="9" defaultRowHeight="13.5"/>
  <cols>
    <col min="1" max="1" width="6.25" customWidth="1"/>
    <col min="2" max="2" width="42.5" customWidth="1"/>
    <col min="3" max="3" width="14.0666666666667" customWidth="1"/>
    <col min="4" max="4" width="12.1916666666667" customWidth="1"/>
    <col min="5" max="5" width="25.625" customWidth="1"/>
    <col min="6" max="6" width="13.125" customWidth="1"/>
    <col min="7" max="7" width="14.6916666666667" customWidth="1"/>
    <col min="8" max="8" width="18.75" customWidth="1"/>
    <col min="9" max="9" width="19.6916666666667" style="1" customWidth="1"/>
    <col min="10" max="10" width="17.1833333333333" customWidth="1"/>
    <col min="11" max="21" width="19.6916666666667" customWidth="1"/>
    <col min="22" max="22" width="17.5" customWidth="1"/>
    <col min="23" max="23" width="24.375" customWidth="1"/>
    <col min="24" max="24" width="18.125" customWidth="1"/>
    <col min="25" max="25" width="15.9333333333333" customWidth="1"/>
    <col min="26" max="26" width="36.875" customWidth="1"/>
    <col min="27" max="27" width="10.2583333333333" customWidth="1"/>
  </cols>
  <sheetData>
    <row r="1" ht="87" customHeight="1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6"/>
    </row>
    <row r="2" ht="71.25" customHeight="1" spans="1:26">
      <c r="A2" s="4" t="s">
        <v>1</v>
      </c>
      <c r="B2" s="4"/>
      <c r="C2" s="4"/>
      <c r="D2" s="4"/>
      <c r="E2" s="4"/>
      <c r="F2" s="4"/>
      <c r="G2" s="4"/>
      <c r="H2" s="4"/>
      <c r="I2" s="15" t="s">
        <v>2</v>
      </c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71.25" customHeight="1" spans="1:26">
      <c r="A3" s="4" t="s">
        <v>3</v>
      </c>
      <c r="B3" s="4"/>
      <c r="C3" s="4"/>
      <c r="D3" s="4"/>
      <c r="E3" s="4"/>
      <c r="F3" s="4"/>
      <c r="G3" s="4"/>
      <c r="H3" s="4"/>
      <c r="I3" s="15" t="s">
        <v>4</v>
      </c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62.25" customHeight="1" spans="1:26">
      <c r="A4" s="5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5" t="s">
        <v>12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 t="s">
        <v>13</v>
      </c>
      <c r="Y4" s="6" t="s">
        <v>14</v>
      </c>
      <c r="Z4" s="17" t="s">
        <v>15</v>
      </c>
    </row>
    <row r="5" ht="116" customHeight="1" spans="1:26">
      <c r="A5" s="5"/>
      <c r="B5" s="6"/>
      <c r="C5" s="6"/>
      <c r="D5" s="6"/>
      <c r="E5" s="6"/>
      <c r="F5" s="6"/>
      <c r="G5" s="6"/>
      <c r="H5" s="5" t="s">
        <v>16</v>
      </c>
      <c r="I5" s="5"/>
      <c r="J5" s="6" t="s">
        <v>17</v>
      </c>
      <c r="K5" s="6"/>
      <c r="L5" s="6" t="s">
        <v>18</v>
      </c>
      <c r="M5" s="6"/>
      <c r="N5" s="6" t="s">
        <v>19</v>
      </c>
      <c r="O5" s="6"/>
      <c r="P5" s="6" t="s">
        <v>20</v>
      </c>
      <c r="Q5" s="6"/>
      <c r="R5" s="6" t="s">
        <v>21</v>
      </c>
      <c r="S5" s="6"/>
      <c r="T5" s="6" t="s">
        <v>22</v>
      </c>
      <c r="U5" s="6"/>
      <c r="V5" s="6" t="s">
        <v>23</v>
      </c>
      <c r="W5" s="6"/>
      <c r="X5" s="6"/>
      <c r="Y5" s="6"/>
      <c r="Z5" s="17"/>
    </row>
    <row r="6" ht="69" customHeight="1" spans="1:26">
      <c r="A6" s="5"/>
      <c r="B6" s="6"/>
      <c r="C6" s="6"/>
      <c r="D6" s="6"/>
      <c r="E6" s="6"/>
      <c r="F6" s="6"/>
      <c r="G6" s="6"/>
      <c r="H6" s="7" t="s">
        <v>24</v>
      </c>
      <c r="I6" s="7" t="s">
        <v>25</v>
      </c>
      <c r="J6" s="7" t="s">
        <v>24</v>
      </c>
      <c r="K6" s="7" t="s">
        <v>25</v>
      </c>
      <c r="L6" s="7" t="s">
        <v>24</v>
      </c>
      <c r="M6" s="7" t="s">
        <v>25</v>
      </c>
      <c r="N6" s="7" t="s">
        <v>24</v>
      </c>
      <c r="O6" s="7" t="s">
        <v>25</v>
      </c>
      <c r="P6" s="7" t="s">
        <v>24</v>
      </c>
      <c r="Q6" s="7" t="s">
        <v>25</v>
      </c>
      <c r="R6" s="7" t="s">
        <v>24</v>
      </c>
      <c r="S6" s="7" t="s">
        <v>25</v>
      </c>
      <c r="T6" s="7" t="s">
        <v>24</v>
      </c>
      <c r="U6" s="7" t="s">
        <v>25</v>
      </c>
      <c r="V6" s="7" t="s">
        <v>24</v>
      </c>
      <c r="W6" s="7" t="s">
        <v>25</v>
      </c>
      <c r="X6" s="6"/>
      <c r="Y6" s="6"/>
      <c r="Z6" s="17"/>
    </row>
    <row r="7" ht="69" customHeight="1" spans="1:26">
      <c r="A7" s="5">
        <v>1</v>
      </c>
      <c r="B7" s="8" t="s">
        <v>26</v>
      </c>
      <c r="C7" s="9" t="s">
        <v>27</v>
      </c>
      <c r="D7" s="9" t="s">
        <v>28</v>
      </c>
      <c r="E7" s="10">
        <v>0.95</v>
      </c>
      <c r="F7" s="11" t="s">
        <v>29</v>
      </c>
      <c r="G7" s="11" t="s">
        <v>29</v>
      </c>
      <c r="H7" s="7">
        <f>I7*5</f>
        <v>107.35</v>
      </c>
      <c r="I7" s="7">
        <v>21.47</v>
      </c>
      <c r="J7" s="7">
        <f>K7*5</f>
        <v>50</v>
      </c>
      <c r="K7" s="7">
        <v>10</v>
      </c>
      <c r="L7" s="7">
        <f>M7*5</f>
        <v>78.75</v>
      </c>
      <c r="M7" s="7">
        <v>15.75</v>
      </c>
      <c r="N7" s="7">
        <f>O7*5</f>
        <v>100</v>
      </c>
      <c r="O7" s="7">
        <v>20</v>
      </c>
      <c r="P7" s="7">
        <f>Q7*5</f>
        <v>25</v>
      </c>
      <c r="Q7" s="7">
        <v>5</v>
      </c>
      <c r="R7" s="7">
        <f>S7*5</f>
        <v>24</v>
      </c>
      <c r="S7" s="7">
        <v>4.8</v>
      </c>
      <c r="T7" s="7">
        <f>U7*5</f>
        <v>25</v>
      </c>
      <c r="U7" s="7">
        <v>5</v>
      </c>
      <c r="V7" s="7">
        <f>W7*5</f>
        <v>5</v>
      </c>
      <c r="W7" s="7">
        <v>1</v>
      </c>
      <c r="X7" s="6">
        <f>J7+L7+N7+P7+R7+T7+V7</f>
        <v>307.75</v>
      </c>
      <c r="Y7" s="6">
        <f>I7+K7+M7+O7+Q7+S7+U7+W7</f>
        <v>83.02</v>
      </c>
      <c r="Z7" s="17"/>
    </row>
    <row r="8" ht="69" customHeight="1" spans="1:26">
      <c r="A8" s="5">
        <v>2</v>
      </c>
      <c r="B8" s="8" t="s">
        <v>30</v>
      </c>
      <c r="C8" s="12"/>
      <c r="D8" s="12"/>
      <c r="E8" s="10">
        <v>0.79</v>
      </c>
      <c r="F8" s="11" t="s">
        <v>29</v>
      </c>
      <c r="G8" s="11" t="s">
        <v>29</v>
      </c>
      <c r="H8" s="7">
        <f t="shared" ref="H8:H17" si="0">I8*5</f>
        <v>129.1</v>
      </c>
      <c r="I8" s="7">
        <v>25.82</v>
      </c>
      <c r="J8" s="7">
        <f t="shared" ref="J8:J17" si="1">K8*5</f>
        <v>50</v>
      </c>
      <c r="K8" s="7">
        <v>10</v>
      </c>
      <c r="L8" s="7">
        <f t="shared" ref="L8:L17" si="2">M8*5</f>
        <v>72</v>
      </c>
      <c r="M8" s="7">
        <v>14.4</v>
      </c>
      <c r="N8" s="7">
        <f t="shared" ref="N8:N17" si="3">O8*5</f>
        <v>88</v>
      </c>
      <c r="O8" s="7">
        <v>17.6</v>
      </c>
      <c r="P8" s="7">
        <f t="shared" ref="P8:P17" si="4">Q8*5</f>
        <v>22</v>
      </c>
      <c r="Q8" s="7">
        <v>4.4</v>
      </c>
      <c r="R8" s="7">
        <f t="shared" ref="R8:R17" si="5">S8*5</f>
        <v>22</v>
      </c>
      <c r="S8" s="7">
        <v>4.4</v>
      </c>
      <c r="T8" s="7">
        <f t="shared" ref="T8:T17" si="6">U8*5</f>
        <v>25</v>
      </c>
      <c r="U8" s="7">
        <v>5</v>
      </c>
      <c r="V8" s="7">
        <f t="shared" ref="V8:V17" si="7">W8*5</f>
        <v>5</v>
      </c>
      <c r="W8" s="7">
        <v>1</v>
      </c>
      <c r="X8" s="6">
        <f t="shared" ref="X8:X17" si="8">J8+L8+N8+P8+R8+T8+V8</f>
        <v>284</v>
      </c>
      <c r="Y8" s="6">
        <f t="shared" ref="Y8:Y17" si="9">I8+K8+M8+O8+Q8+S8+U8+W8</f>
        <v>82.62</v>
      </c>
      <c r="Z8" s="17"/>
    </row>
    <row r="9" ht="69" customHeight="1" spans="1:26">
      <c r="A9" s="5">
        <v>3</v>
      </c>
      <c r="B9" s="8" t="s">
        <v>31</v>
      </c>
      <c r="C9" s="12"/>
      <c r="D9" s="12"/>
      <c r="E9" s="10">
        <v>0.99</v>
      </c>
      <c r="F9" s="11" t="s">
        <v>29</v>
      </c>
      <c r="G9" s="11" t="s">
        <v>29</v>
      </c>
      <c r="H9" s="7">
        <f t="shared" si="0"/>
        <v>103.05</v>
      </c>
      <c r="I9" s="7">
        <v>20.61</v>
      </c>
      <c r="J9" s="7">
        <f t="shared" si="1"/>
        <v>50</v>
      </c>
      <c r="K9" s="7">
        <v>10</v>
      </c>
      <c r="L9" s="7">
        <f t="shared" si="2"/>
        <v>74.25</v>
      </c>
      <c r="M9" s="7">
        <v>14.85</v>
      </c>
      <c r="N9" s="7">
        <f t="shared" si="3"/>
        <v>100</v>
      </c>
      <c r="O9" s="7">
        <v>20</v>
      </c>
      <c r="P9" s="7">
        <f t="shared" si="4"/>
        <v>24</v>
      </c>
      <c r="Q9" s="7">
        <v>4.8</v>
      </c>
      <c r="R9" s="7">
        <f t="shared" si="5"/>
        <v>24</v>
      </c>
      <c r="S9" s="7">
        <v>4.8</v>
      </c>
      <c r="T9" s="7">
        <f t="shared" si="6"/>
        <v>0</v>
      </c>
      <c r="U9" s="7">
        <v>0</v>
      </c>
      <c r="V9" s="7">
        <f t="shared" si="7"/>
        <v>0</v>
      </c>
      <c r="W9" s="7">
        <v>0</v>
      </c>
      <c r="X9" s="6">
        <f t="shared" si="8"/>
        <v>272.25</v>
      </c>
      <c r="Y9" s="6">
        <f t="shared" si="9"/>
        <v>75.06</v>
      </c>
      <c r="Z9" s="17"/>
    </row>
    <row r="10" ht="69" customHeight="1" spans="1:26">
      <c r="A10" s="5">
        <v>4</v>
      </c>
      <c r="B10" s="8" t="s">
        <v>32</v>
      </c>
      <c r="C10" s="12"/>
      <c r="D10" s="12"/>
      <c r="E10" s="10">
        <v>0.85</v>
      </c>
      <c r="F10" s="11" t="s">
        <v>29</v>
      </c>
      <c r="G10" s="11" t="s">
        <v>29</v>
      </c>
      <c r="H10" s="7">
        <f t="shared" si="0"/>
        <v>120</v>
      </c>
      <c r="I10" s="7">
        <v>24</v>
      </c>
      <c r="J10" s="7">
        <f t="shared" si="1"/>
        <v>50</v>
      </c>
      <c r="K10" s="7">
        <v>10</v>
      </c>
      <c r="L10" s="7">
        <f t="shared" si="2"/>
        <v>72</v>
      </c>
      <c r="M10" s="7">
        <v>14.4</v>
      </c>
      <c r="N10" s="7">
        <f t="shared" si="3"/>
        <v>96</v>
      </c>
      <c r="O10" s="7">
        <v>19.2</v>
      </c>
      <c r="P10" s="7">
        <f t="shared" si="4"/>
        <v>23</v>
      </c>
      <c r="Q10" s="7">
        <v>4.6</v>
      </c>
      <c r="R10" s="7">
        <f t="shared" si="5"/>
        <v>24</v>
      </c>
      <c r="S10" s="7">
        <v>4.8</v>
      </c>
      <c r="T10" s="7">
        <f t="shared" si="6"/>
        <v>15</v>
      </c>
      <c r="U10" s="7">
        <v>3</v>
      </c>
      <c r="V10" s="7">
        <f t="shared" si="7"/>
        <v>5</v>
      </c>
      <c r="W10" s="7">
        <v>1</v>
      </c>
      <c r="X10" s="6">
        <f t="shared" si="8"/>
        <v>285</v>
      </c>
      <c r="Y10" s="6">
        <f t="shared" si="9"/>
        <v>81</v>
      </c>
      <c r="Z10" s="17"/>
    </row>
    <row r="11" ht="69" customHeight="1" spans="1:26">
      <c r="A11" s="5">
        <v>5</v>
      </c>
      <c r="B11" s="8" t="s">
        <v>33</v>
      </c>
      <c r="C11" s="12"/>
      <c r="D11" s="12"/>
      <c r="E11" s="13">
        <v>0.988</v>
      </c>
      <c r="F11" s="11" t="s">
        <v>29</v>
      </c>
      <c r="G11" s="11" t="s">
        <v>29</v>
      </c>
      <c r="H11" s="7">
        <f t="shared" si="0"/>
        <v>103.25</v>
      </c>
      <c r="I11" s="7">
        <v>20.65</v>
      </c>
      <c r="J11" s="7">
        <f t="shared" si="1"/>
        <v>50</v>
      </c>
      <c r="K11" s="7">
        <v>10</v>
      </c>
      <c r="L11" s="7">
        <f t="shared" si="2"/>
        <v>81</v>
      </c>
      <c r="M11" s="7">
        <v>16.2</v>
      </c>
      <c r="N11" s="7">
        <f t="shared" si="3"/>
        <v>110</v>
      </c>
      <c r="O11" s="7">
        <v>22</v>
      </c>
      <c r="P11" s="7">
        <f t="shared" si="4"/>
        <v>26</v>
      </c>
      <c r="Q11" s="7">
        <v>5.2</v>
      </c>
      <c r="R11" s="7">
        <f t="shared" si="5"/>
        <v>27</v>
      </c>
      <c r="S11" s="7">
        <v>5.4</v>
      </c>
      <c r="T11" s="7">
        <f t="shared" si="6"/>
        <v>25</v>
      </c>
      <c r="U11" s="7">
        <v>5</v>
      </c>
      <c r="V11" s="7">
        <f t="shared" si="7"/>
        <v>5</v>
      </c>
      <c r="W11" s="7">
        <v>1</v>
      </c>
      <c r="X11" s="6">
        <f t="shared" si="8"/>
        <v>324</v>
      </c>
      <c r="Y11" s="6">
        <f t="shared" si="9"/>
        <v>85.45</v>
      </c>
      <c r="Z11" s="17">
        <v>1</v>
      </c>
    </row>
    <row r="12" ht="69" customHeight="1" spans="1:26">
      <c r="A12" s="5">
        <v>6</v>
      </c>
      <c r="B12" s="8" t="s">
        <v>34</v>
      </c>
      <c r="C12" s="12"/>
      <c r="D12" s="12"/>
      <c r="E12" s="13">
        <v>0.982</v>
      </c>
      <c r="F12" s="11" t="s">
        <v>29</v>
      </c>
      <c r="G12" s="11" t="s">
        <v>29</v>
      </c>
      <c r="H12" s="7">
        <f t="shared" si="0"/>
        <v>103.85</v>
      </c>
      <c r="I12" s="7">
        <v>20.77</v>
      </c>
      <c r="J12" s="7">
        <f t="shared" si="1"/>
        <v>50</v>
      </c>
      <c r="K12" s="7">
        <v>10</v>
      </c>
      <c r="L12" s="7">
        <f t="shared" si="2"/>
        <v>76.5</v>
      </c>
      <c r="M12" s="7">
        <v>15.3</v>
      </c>
      <c r="N12" s="7">
        <f t="shared" si="3"/>
        <v>106</v>
      </c>
      <c r="O12" s="7">
        <v>21.2</v>
      </c>
      <c r="P12" s="7">
        <f t="shared" si="4"/>
        <v>24</v>
      </c>
      <c r="Q12" s="7">
        <v>4.8</v>
      </c>
      <c r="R12" s="7">
        <f t="shared" si="5"/>
        <v>26</v>
      </c>
      <c r="S12" s="7">
        <v>5.2</v>
      </c>
      <c r="T12" s="7">
        <f t="shared" si="6"/>
        <v>0</v>
      </c>
      <c r="U12" s="7">
        <v>0</v>
      </c>
      <c r="V12" s="7">
        <f t="shared" si="7"/>
        <v>0</v>
      </c>
      <c r="W12" s="7">
        <v>0</v>
      </c>
      <c r="X12" s="6">
        <f t="shared" si="8"/>
        <v>282.5</v>
      </c>
      <c r="Y12" s="6">
        <f t="shared" si="9"/>
        <v>77.27</v>
      </c>
      <c r="Z12" s="17"/>
    </row>
    <row r="13" ht="69" customHeight="1" spans="1:26">
      <c r="A13" s="5">
        <v>7</v>
      </c>
      <c r="B13" s="8" t="s">
        <v>35</v>
      </c>
      <c r="C13" s="12"/>
      <c r="D13" s="12"/>
      <c r="E13" s="13">
        <v>0.955</v>
      </c>
      <c r="F13" s="11" t="s">
        <v>29</v>
      </c>
      <c r="G13" s="11" t="s">
        <v>29</v>
      </c>
      <c r="H13" s="7">
        <f t="shared" si="0"/>
        <v>106.8</v>
      </c>
      <c r="I13" s="7">
        <v>21.36</v>
      </c>
      <c r="J13" s="7">
        <f t="shared" si="1"/>
        <v>50</v>
      </c>
      <c r="K13" s="7">
        <v>10</v>
      </c>
      <c r="L13" s="7">
        <f t="shared" si="2"/>
        <v>74.25</v>
      </c>
      <c r="M13" s="7">
        <v>14.85</v>
      </c>
      <c r="N13" s="7">
        <f t="shared" si="3"/>
        <v>98</v>
      </c>
      <c r="O13" s="7">
        <v>19.6</v>
      </c>
      <c r="P13" s="7">
        <f t="shared" si="4"/>
        <v>22</v>
      </c>
      <c r="Q13" s="7">
        <v>4.4</v>
      </c>
      <c r="R13" s="7">
        <f t="shared" si="5"/>
        <v>22</v>
      </c>
      <c r="S13" s="7">
        <v>4.4</v>
      </c>
      <c r="T13" s="7">
        <f t="shared" si="6"/>
        <v>25</v>
      </c>
      <c r="U13" s="7">
        <v>5</v>
      </c>
      <c r="V13" s="7">
        <f t="shared" si="7"/>
        <v>0</v>
      </c>
      <c r="W13" s="7">
        <v>0</v>
      </c>
      <c r="X13" s="6">
        <f t="shared" si="8"/>
        <v>291.25</v>
      </c>
      <c r="Y13" s="6">
        <f t="shared" si="9"/>
        <v>79.61</v>
      </c>
      <c r="Z13" s="17"/>
    </row>
    <row r="14" ht="69" customHeight="1" spans="1:26">
      <c r="A14" s="5">
        <v>8</v>
      </c>
      <c r="B14" s="8" t="s">
        <v>36</v>
      </c>
      <c r="C14" s="12"/>
      <c r="D14" s="12"/>
      <c r="E14" s="10">
        <v>0.8</v>
      </c>
      <c r="F14" s="11" t="s">
        <v>29</v>
      </c>
      <c r="G14" s="11" t="s">
        <v>29</v>
      </c>
      <c r="H14" s="7">
        <f t="shared" si="0"/>
        <v>127.5</v>
      </c>
      <c r="I14" s="7">
        <v>25.5</v>
      </c>
      <c r="J14" s="7">
        <f t="shared" si="1"/>
        <v>50</v>
      </c>
      <c r="K14" s="7">
        <v>10</v>
      </c>
      <c r="L14" s="7">
        <f t="shared" si="2"/>
        <v>72</v>
      </c>
      <c r="M14" s="7">
        <v>14.4</v>
      </c>
      <c r="N14" s="7">
        <f t="shared" si="3"/>
        <v>98</v>
      </c>
      <c r="O14" s="7">
        <v>19.6</v>
      </c>
      <c r="P14" s="7">
        <f t="shared" si="4"/>
        <v>23</v>
      </c>
      <c r="Q14" s="7">
        <v>4.6</v>
      </c>
      <c r="R14" s="7">
        <f t="shared" si="5"/>
        <v>24</v>
      </c>
      <c r="S14" s="7">
        <v>4.8</v>
      </c>
      <c r="T14" s="7">
        <f t="shared" si="6"/>
        <v>25</v>
      </c>
      <c r="U14" s="7">
        <v>5</v>
      </c>
      <c r="V14" s="7">
        <f t="shared" si="7"/>
        <v>2.5</v>
      </c>
      <c r="W14" s="7">
        <v>0.5</v>
      </c>
      <c r="X14" s="6">
        <f t="shared" si="8"/>
        <v>294.5</v>
      </c>
      <c r="Y14" s="6">
        <f t="shared" si="9"/>
        <v>84.4</v>
      </c>
      <c r="Z14" s="17">
        <v>3</v>
      </c>
    </row>
    <row r="15" ht="105" customHeight="1" spans="1:26">
      <c r="A15" s="5">
        <v>9</v>
      </c>
      <c r="B15" s="8" t="s">
        <v>37</v>
      </c>
      <c r="C15" s="12"/>
      <c r="D15" s="12"/>
      <c r="E15" s="10">
        <v>0.75</v>
      </c>
      <c r="F15" s="11" t="s">
        <v>29</v>
      </c>
      <c r="G15" s="11" t="s">
        <v>29</v>
      </c>
      <c r="H15" s="7">
        <f t="shared" si="0"/>
        <v>136</v>
      </c>
      <c r="I15" s="7">
        <v>27.2</v>
      </c>
      <c r="J15" s="7">
        <f t="shared" si="1"/>
        <v>50</v>
      </c>
      <c r="K15" s="7">
        <v>10</v>
      </c>
      <c r="L15" s="7">
        <f t="shared" si="2"/>
        <v>69.75</v>
      </c>
      <c r="M15" s="7">
        <v>13.95</v>
      </c>
      <c r="N15" s="7">
        <f t="shared" si="3"/>
        <v>94</v>
      </c>
      <c r="O15" s="7">
        <v>18.8</v>
      </c>
      <c r="P15" s="7">
        <f t="shared" si="4"/>
        <v>23</v>
      </c>
      <c r="Q15" s="7">
        <v>4.6</v>
      </c>
      <c r="R15" s="7">
        <f t="shared" si="5"/>
        <v>22</v>
      </c>
      <c r="S15" s="7">
        <v>4.4</v>
      </c>
      <c r="T15" s="7">
        <f t="shared" si="6"/>
        <v>15</v>
      </c>
      <c r="U15" s="7">
        <v>3</v>
      </c>
      <c r="V15" s="7">
        <f t="shared" si="7"/>
        <v>2.5</v>
      </c>
      <c r="W15" s="7">
        <v>0.5</v>
      </c>
      <c r="X15" s="6">
        <f t="shared" si="8"/>
        <v>276.25</v>
      </c>
      <c r="Y15" s="6">
        <f t="shared" si="9"/>
        <v>82.45</v>
      </c>
      <c r="Z15" s="18"/>
    </row>
    <row r="16" ht="99" customHeight="1" spans="1:26">
      <c r="A16" s="5">
        <v>10</v>
      </c>
      <c r="B16" s="8" t="s">
        <v>38</v>
      </c>
      <c r="C16" s="12"/>
      <c r="D16" s="12"/>
      <c r="E16" s="10">
        <v>0.85</v>
      </c>
      <c r="F16" s="11" t="s">
        <v>29</v>
      </c>
      <c r="G16" s="11" t="s">
        <v>29</v>
      </c>
      <c r="H16" s="7">
        <f t="shared" si="0"/>
        <v>120</v>
      </c>
      <c r="I16" s="7">
        <v>24</v>
      </c>
      <c r="J16" s="7">
        <f t="shared" si="1"/>
        <v>50</v>
      </c>
      <c r="K16" s="7">
        <v>10</v>
      </c>
      <c r="L16" s="7">
        <f t="shared" si="2"/>
        <v>74.25</v>
      </c>
      <c r="M16" s="7">
        <v>14.85</v>
      </c>
      <c r="N16" s="7">
        <f t="shared" si="3"/>
        <v>94</v>
      </c>
      <c r="O16" s="7">
        <v>18.8</v>
      </c>
      <c r="P16" s="7">
        <f t="shared" si="4"/>
        <v>22</v>
      </c>
      <c r="Q16" s="7">
        <v>4.4</v>
      </c>
      <c r="R16" s="7">
        <f t="shared" si="5"/>
        <v>22</v>
      </c>
      <c r="S16" s="7">
        <v>4.4</v>
      </c>
      <c r="T16" s="7">
        <f t="shared" si="6"/>
        <v>15</v>
      </c>
      <c r="U16" s="7">
        <v>3</v>
      </c>
      <c r="V16" s="7">
        <f t="shared" si="7"/>
        <v>5</v>
      </c>
      <c r="W16" s="7">
        <v>1</v>
      </c>
      <c r="X16" s="6">
        <f t="shared" si="8"/>
        <v>282.25</v>
      </c>
      <c r="Y16" s="6">
        <f t="shared" si="9"/>
        <v>80.45</v>
      </c>
      <c r="Z16" s="18"/>
    </row>
    <row r="17" ht="90" customHeight="1" spans="1:26">
      <c r="A17" s="5">
        <v>11</v>
      </c>
      <c r="B17" s="8" t="s">
        <v>39</v>
      </c>
      <c r="C17" s="14"/>
      <c r="D17" s="14"/>
      <c r="E17" s="10">
        <v>0.68</v>
      </c>
      <c r="F17" s="11" t="s">
        <v>29</v>
      </c>
      <c r="G17" s="11" t="s">
        <v>29</v>
      </c>
      <c r="H17" s="7">
        <f t="shared" si="0"/>
        <v>150</v>
      </c>
      <c r="I17" s="7">
        <v>30</v>
      </c>
      <c r="J17" s="7">
        <f t="shared" si="1"/>
        <v>50</v>
      </c>
      <c r="K17" s="7">
        <v>10</v>
      </c>
      <c r="L17" s="7">
        <f t="shared" si="2"/>
        <v>69.75</v>
      </c>
      <c r="M17" s="7">
        <v>13.95</v>
      </c>
      <c r="N17" s="7">
        <f t="shared" si="3"/>
        <v>90</v>
      </c>
      <c r="O17" s="7">
        <v>18</v>
      </c>
      <c r="P17" s="7">
        <f t="shared" si="4"/>
        <v>21</v>
      </c>
      <c r="Q17" s="7">
        <v>4.2</v>
      </c>
      <c r="R17" s="7">
        <f t="shared" si="5"/>
        <v>22</v>
      </c>
      <c r="S17" s="7">
        <v>4.4</v>
      </c>
      <c r="T17" s="7">
        <f t="shared" si="6"/>
        <v>15</v>
      </c>
      <c r="U17" s="7">
        <v>3</v>
      </c>
      <c r="V17" s="7">
        <f t="shared" si="7"/>
        <v>5</v>
      </c>
      <c r="W17" s="7">
        <v>1</v>
      </c>
      <c r="X17" s="6">
        <f t="shared" si="8"/>
        <v>272.75</v>
      </c>
      <c r="Y17" s="6">
        <f t="shared" si="9"/>
        <v>84.55</v>
      </c>
      <c r="Z17" s="18">
        <v>2</v>
      </c>
    </row>
    <row r="18" ht="90" customHeight="1"/>
  </sheetData>
  <mergeCells count="26">
    <mergeCell ref="A1:Z1"/>
    <mergeCell ref="A2:H2"/>
    <mergeCell ref="I2:Z2"/>
    <mergeCell ref="A3:H3"/>
    <mergeCell ref="I3:Z3"/>
    <mergeCell ref="H4:W4"/>
    <mergeCell ref="H5:I5"/>
    <mergeCell ref="J5:K5"/>
    <mergeCell ref="L5:M5"/>
    <mergeCell ref="N5:O5"/>
    <mergeCell ref="P5:Q5"/>
    <mergeCell ref="R5:S5"/>
    <mergeCell ref="T5:U5"/>
    <mergeCell ref="V5:W5"/>
    <mergeCell ref="A4:A6"/>
    <mergeCell ref="B4:B6"/>
    <mergeCell ref="C4:C6"/>
    <mergeCell ref="C7:C17"/>
    <mergeCell ref="D4:D6"/>
    <mergeCell ref="D7:D17"/>
    <mergeCell ref="E4:E6"/>
    <mergeCell ref="F4:F6"/>
    <mergeCell ref="G4:G6"/>
    <mergeCell ref="X4:X6"/>
    <mergeCell ref="Y4:Y6"/>
    <mergeCell ref="Z4:Z6"/>
  </mergeCells>
  <pageMargins left="0.708333333333333" right="0.708333333333333" top="0.747916666666667" bottom="0.747916666666667" header="0.314583333333333" footer="0.314583333333333"/>
  <pageSetup paperSize="9" scale="50" orientation="landscape" horizontalDpi="600" verticalDpi="3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28" sqref="B28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Powerful</cp:lastModifiedBy>
  <dcterms:created xsi:type="dcterms:W3CDTF">2006-09-13T11:21:00Z</dcterms:created>
  <dcterms:modified xsi:type="dcterms:W3CDTF">2021-12-21T08:11:05Z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6F2C89792325471F8935EB7AF5D705FE</vt:lpwstr>
  </property>
</Properties>
</file>