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<sst xmlns="http://schemas.openxmlformats.org/spreadsheetml/2006/main" count="38" uniqueCount="27">
  <si>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评标情况表</t>
  </si>
  <si>
    <t>项目名称：</t>
  </si>
  <si>
    <t>成都大学附属医院转运呼吸机、心电监护仪等医疗设备采购项目（第二次）</t>
  </si>
  <si>
    <t>项目编号：510101202101747</t>
  </si>
  <si>
    <t>评标时间：2021/12/29</t>
  </si>
  <si>
    <t>评标过程</t>
  </si>
  <si>
    <t>序号</t>
  </si>
  <si>
    <t>投标人名称</t>
  </si>
  <si>
    <t>是否通过资格性审查</t>
  </si>
  <si>
    <t>未通过原因</t>
  </si>
  <si>
    <t>是否通过符合性审查</t>
  </si>
  <si>
    <t>技术指 标和配 置</t>
  </si>
  <si>
    <t>服务</t>
  </si>
  <si>
    <t>节能、环境标志、无线局域网产品</t>
  </si>
  <si>
    <t>技术评审平均分</t>
  </si>
  <si>
    <t>共同评审平均分</t>
  </si>
  <si>
    <t>报价</t>
  </si>
  <si>
    <t>总分</t>
  </si>
  <si>
    <t>排序</t>
  </si>
  <si>
    <t>报价金额（元）</t>
  </si>
  <si>
    <t>评标结果</t>
  </si>
  <si>
    <t>四川麦迪柯尔生物科技有限公司</t>
  </si>
  <si>
    <t>是</t>
  </si>
  <si>
    <t>/</t>
  </si>
  <si>
    <t>第一中标候选人：四川麦迪柯尔生物科技有限公司，    投标金额：98000.00元；
第二中标候选人: 四川共存云生物技术有限公司，      投标金额：100000.00元；                                                    
第三中标候选人：西藏弘祥医药科技开发有限公司，    投标金额：99000.00元。</t>
  </si>
  <si>
    <t>四川共存云生物技术有限公司</t>
  </si>
  <si>
    <t>西藏弘祥医药科技开发有限公司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</si>
</sst>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楷体_GB2312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4" xfId="0" applyNumberFormat="1" applyFont="1" applyBorder="1" applyAlignment="1">
      <alignment horizontal="center" vertical="center" wrapText="1"/>
    </xf>
    <xf numFmtId="0" fontId="48" fillId="0" borderId="15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 wrapText="1"/>
    </xf>
    <xf numFmtId="177" fontId="48" fillId="0" borderId="12" xfId="0" applyNumberFormat="1" applyFont="1" applyBorder="1" applyAlignment="1">
      <alignment horizontal="center" vertical="center" wrapText="1"/>
    </xf>
    <xf numFmtId="176" fontId="47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176" fontId="48" fillId="0" borderId="12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 wrapText="1"/>
    </xf>
    <xf numFmtId="0" fontId="48" fillId="0" borderId="17" xfId="0" applyNumberFormat="1" applyFont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8" xfId="0" applyNumberFormat="1" applyFont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48" fillId="0" borderId="12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8"/>
  <sheetViews>
    <sheetView tabSelected="1" zoomScale="85" zoomScaleNormal="85" zoomScaleSheetLayoutView="100" workbookViewId="0" topLeftCell="B1">
      <selection activeCell="G6" sqref="G6"/>
    </sheetView>
  </sheetViews>
  <sheetFormatPr defaultColWidth="8.75390625" defaultRowHeight="39.75" customHeight="1"/>
  <cols>
    <col min="1" max="1" width="10.625" style="3" customWidth="1"/>
    <col min="2" max="2" width="30.75390625" style="3" customWidth="1"/>
    <col min="3" max="6" width="7.625" style="3" customWidth="1"/>
    <col min="7" max="8" width="7.625" style="4" customWidth="1"/>
    <col min="9" max="9" width="10.125" style="4" customWidth="1"/>
    <col min="10" max="10" width="9.875" style="4" customWidth="1"/>
    <col min="11" max="11" width="9.625" style="4" customWidth="1"/>
    <col min="12" max="13" width="9.625" style="5" customWidth="1"/>
    <col min="14" max="14" width="9.625" style="6" customWidth="1"/>
    <col min="15" max="15" width="15.75390625" style="6" customWidth="1"/>
    <col min="16" max="16" width="77.25390625" style="7" customWidth="1"/>
    <col min="17" max="39" width="9.00390625" style="3" bestFit="1" customWidth="1"/>
    <col min="40" max="242" width="8.75390625" style="3" customWidth="1"/>
  </cols>
  <sheetData>
    <row r="1" spans="1:16" ht="39.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39.7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26"/>
      <c r="M2" s="26"/>
      <c r="N2" s="26"/>
      <c r="O2" s="26"/>
      <c r="P2" s="27"/>
    </row>
    <row r="3" spans="1:242" s="1" customFormat="1" ht="45" customHeight="1">
      <c r="A3" s="11" t="s">
        <v>1</v>
      </c>
      <c r="B3" s="12" t="s">
        <v>2</v>
      </c>
      <c r="C3" s="12" t="s">
        <v>3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28" t="s">
        <v>4</v>
      </c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</row>
    <row r="4" spans="1:16" s="1" customFormat="1" ht="39.75" customHeight="1">
      <c r="A4" s="14" t="s">
        <v>5</v>
      </c>
      <c r="B4" s="14"/>
      <c r="C4" s="15"/>
      <c r="D4" s="15"/>
      <c r="E4" s="16"/>
      <c r="F4" s="16"/>
      <c r="G4" s="16"/>
      <c r="H4" s="16"/>
      <c r="I4" s="16"/>
      <c r="J4" s="16"/>
      <c r="K4" s="16"/>
      <c r="L4" s="29"/>
      <c r="M4" s="29"/>
      <c r="N4" s="29"/>
      <c r="O4" s="29"/>
      <c r="P4" s="14"/>
    </row>
    <row r="5" spans="1:242" s="2" customFormat="1" ht="60" customHeight="1">
      <c r="A5" s="17" t="s">
        <v>6</v>
      </c>
      <c r="B5" s="18" t="s">
        <v>7</v>
      </c>
      <c r="C5" s="19" t="s">
        <v>8</v>
      </c>
      <c r="D5" s="19" t="s">
        <v>9</v>
      </c>
      <c r="E5" s="19" t="s">
        <v>10</v>
      </c>
      <c r="F5" s="19" t="s">
        <v>9</v>
      </c>
      <c r="G5" s="20" t="s">
        <v>11</v>
      </c>
      <c r="H5" s="20" t="s">
        <v>12</v>
      </c>
      <c r="I5" s="20" t="s">
        <v>13</v>
      </c>
      <c r="J5" s="28" t="s">
        <v>14</v>
      </c>
      <c r="K5" s="28" t="s">
        <v>15</v>
      </c>
      <c r="L5" s="30" t="s">
        <v>16</v>
      </c>
      <c r="M5" s="31" t="s">
        <v>17</v>
      </c>
      <c r="N5" s="32" t="s">
        <v>18</v>
      </c>
      <c r="O5" s="32" t="s">
        <v>19</v>
      </c>
      <c r="P5" s="33" t="s">
        <v>20</v>
      </c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</row>
    <row r="6" spans="1:16" ht="39.75" customHeight="1">
      <c r="A6" s="21">
        <v>1</v>
      </c>
      <c r="B6" s="22" t="s">
        <v>21</v>
      </c>
      <c r="C6" s="23" t="s">
        <v>22</v>
      </c>
      <c r="D6" s="24" t="s">
        <v>23</v>
      </c>
      <c r="E6" s="14" t="s">
        <v>22</v>
      </c>
      <c r="F6" s="24" t="s">
        <v>23</v>
      </c>
      <c r="G6" s="25">
        <f>64*4</f>
        <v>256</v>
      </c>
      <c r="H6" s="25">
        <f>4*4</f>
        <v>16</v>
      </c>
      <c r="I6" s="25">
        <v>0</v>
      </c>
      <c r="J6" s="25">
        <f>(G6+H6)/4</f>
        <v>68</v>
      </c>
      <c r="K6" s="25">
        <v>0</v>
      </c>
      <c r="L6" s="25">
        <v>30</v>
      </c>
      <c r="M6" s="25">
        <f>J6+K6+L6</f>
        <v>98</v>
      </c>
      <c r="N6" s="34">
        <f>RANK(M6,$M$6:$M$8)</f>
        <v>1</v>
      </c>
      <c r="O6" s="35">
        <v>98000</v>
      </c>
      <c r="P6" s="36" t="s">
        <v>24</v>
      </c>
    </row>
    <row r="7" spans="1:242" ht="39.75" customHeight="1">
      <c r="A7" s="21">
        <v>2</v>
      </c>
      <c r="B7" s="22" t="s">
        <v>25</v>
      </c>
      <c r="C7" s="23" t="s">
        <v>22</v>
      </c>
      <c r="D7" s="24" t="s">
        <v>23</v>
      </c>
      <c r="E7" s="14" t="s">
        <v>22</v>
      </c>
      <c r="F7" s="24" t="s">
        <v>23</v>
      </c>
      <c r="G7" s="25">
        <f>51.63*4</f>
        <v>206.52</v>
      </c>
      <c r="H7" s="25">
        <f>3.6*4</f>
        <v>14.4</v>
      </c>
      <c r="I7" s="25">
        <v>0</v>
      </c>
      <c r="J7" s="25">
        <f>(G7+H7)/4</f>
        <v>55.230000000000004</v>
      </c>
      <c r="K7" s="25">
        <v>0</v>
      </c>
      <c r="L7" s="25">
        <v>29.4</v>
      </c>
      <c r="M7" s="25">
        <f>J7+K7+L7</f>
        <v>84.63</v>
      </c>
      <c r="N7" s="34">
        <f>RANK(M7,$M$6:$M$8)</f>
        <v>2</v>
      </c>
      <c r="O7" s="35">
        <v>100000</v>
      </c>
      <c r="P7" s="3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39.75" customHeight="1">
      <c r="A8" s="21">
        <v>3</v>
      </c>
      <c r="B8" s="22" t="s">
        <v>26</v>
      </c>
      <c r="C8" s="23" t="s">
        <v>22</v>
      </c>
      <c r="D8" s="24" t="s">
        <v>23</v>
      </c>
      <c r="E8" s="14" t="s">
        <v>22</v>
      </c>
      <c r="F8" s="24" t="s">
        <v>23</v>
      </c>
      <c r="G8" s="25">
        <f>39.26*4</f>
        <v>157.04</v>
      </c>
      <c r="H8" s="25">
        <f>1.6+3.2+3.2+3.2</f>
        <v>11.2</v>
      </c>
      <c r="I8" s="25">
        <v>0</v>
      </c>
      <c r="J8" s="25">
        <f>(G8+H8)/4</f>
        <v>42.059999999999995</v>
      </c>
      <c r="K8" s="25">
        <v>0</v>
      </c>
      <c r="L8" s="25">
        <v>29.7</v>
      </c>
      <c r="M8" s="25">
        <f>J8+K8+L8</f>
        <v>71.75999999999999</v>
      </c>
      <c r="N8" s="34">
        <f>RANK(M8,$M$6:$M$8)</f>
        <v>3</v>
      </c>
      <c r="O8" s="35">
        <v>99000</v>
      </c>
      <c r="P8" s="3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</sheetData>
  <sheetProtection/>
  <mergeCells count="5">
    <mergeCell ref="A1:P1"/>
    <mergeCell ref="A2:P2"/>
    <mergeCell ref="C3:O3"/>
    <mergeCell ref="A4:P4"/>
    <mergeCell ref="P6:P8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小宇</cp:lastModifiedBy>
  <dcterms:created xsi:type="dcterms:W3CDTF">2016-01-02T10:55:55Z</dcterms:created>
  <dcterms:modified xsi:type="dcterms:W3CDTF">2021-12-30T07:05:22Z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DF1140D963EF430F98F54B41883D7657</vt:lpwstr>
  </property>
</Properties>
</file>