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25" windowHeight="11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<sst xmlns="http://schemas.openxmlformats.org/spreadsheetml/2006/main" count="42" uniqueCount="32">
  <si>
    <t>评审情况表</t>
  </si>
  <si>
    <t>项目名称：</t>
  </si>
  <si>
    <t>成都大学海外教育学院精品线上国际教育课堂及智慧语言实验室改造项目</t>
  </si>
  <si>
    <t>项目编号</t>
  </si>
  <si>
    <t>510101202101581</t>
  </si>
  <si>
    <t>评审日期</t>
  </si>
  <si>
    <t>评审过程</t>
  </si>
  <si>
    <t>序号</t>
  </si>
  <si>
    <t>投标人名称</t>
  </si>
  <si>
    <t>是否通过资格性/符合性审查</t>
  </si>
  <si>
    <t>未通过原因</t>
  </si>
  <si>
    <t>技术类得分</t>
  </si>
  <si>
    <t>共同类得分</t>
  </si>
  <si>
    <t>总得分</t>
  </si>
  <si>
    <t>评审结果</t>
  </si>
  <si>
    <t>技术指标及配置</t>
  </si>
  <si>
    <t>产品质量及信誉</t>
  </si>
  <si>
    <t>技术保障</t>
  </si>
  <si>
    <t>总分</t>
  </si>
  <si>
    <t>平均分</t>
  </si>
  <si>
    <t>报价</t>
  </si>
  <si>
    <t>节能、环保、无限局域网产品</t>
  </si>
  <si>
    <t>四川梅普科技有限公司</t>
  </si>
  <si>
    <t>是</t>
  </si>
  <si>
    <t>/</t>
  </si>
  <si>
    <t>第一中标候选人</t>
  </si>
  <si>
    <t>报价金额（元）</t>
  </si>
  <si>
    <t>成都润原科技有限公司</t>
  </si>
  <si>
    <t xml:space="preserve">是 </t>
  </si>
  <si>
    <t>第二中标候选人</t>
  </si>
  <si>
    <t>四川明纳科技有限公司</t>
  </si>
  <si>
    <t>第三中标候选人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</si>
</sst>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55">
    <font>
      <sz val="12"/>
      <name val="宋体"/>
      <family val="0"/>
    </font>
    <font>
      <sz val="11"/>
      <name val="宋体"/>
      <family val="0"/>
    </font>
    <font>
      <sz val="10"/>
      <name val="宋体"/>
      <family val="0"/>
    </font>
    <font>
      <b/>
      <sz val="10"/>
      <name val="宋体"/>
      <family val="0"/>
    </font>
    <font>
      <b/>
      <sz val="16"/>
      <name val="宋体"/>
      <family val="0"/>
    </font>
    <font>
      <sz val="9"/>
      <name val="宋体"/>
      <family val="0"/>
    </font>
    <font>
      <b/>
      <sz val="14"/>
      <name val="宋体"/>
      <family val="0"/>
    </font>
    <font>
      <b/>
      <sz val="9"/>
      <name val="宋体"/>
      <family val="0"/>
    </font>
    <font>
      <sz val="9"/>
      <color indexed="8"/>
      <name val="宋体"/>
      <family val="0"/>
    </font>
    <font>
      <sz val="11"/>
      <color indexed="9"/>
      <name val="宋体"/>
      <family val="0"/>
    </font>
    <font>
      <b/>
      <sz val="11"/>
      <color indexed="9"/>
      <name val="宋体"/>
      <family val="0"/>
    </font>
    <font>
      <sz val="11"/>
      <color indexed="62"/>
      <name val="宋体"/>
      <family val="0"/>
    </font>
    <font>
      <sz val="11"/>
      <color indexed="8"/>
      <name val="宋体"/>
      <family val="0"/>
    </font>
    <font>
      <sz val="11"/>
      <color indexed="10"/>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b/>
      <sz val="10"/>
      <name val="Calibri Light"/>
      <family val="0"/>
    </font>
    <font>
      <b/>
      <sz val="16"/>
      <name val="Calibri Light"/>
      <family val="0"/>
    </font>
    <font>
      <sz val="9"/>
      <name val="Calibri Light"/>
      <family val="0"/>
    </font>
    <font>
      <b/>
      <sz val="14"/>
      <name val="Calibri Light"/>
      <family val="0"/>
    </font>
    <font>
      <b/>
      <sz val="9"/>
      <name val="Calibri Light"/>
      <family val="0"/>
    </font>
    <font>
      <sz val="9"/>
      <color rgb="FF00000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6">
    <xf numFmtId="0" fontId="0" fillId="0" borderId="0" xfId="0" applyAlignment="1">
      <alignment vertical="center"/>
    </xf>
    <xf numFmtId="0" fontId="48" fillId="0" borderId="0" xfId="0" applyFont="1" applyAlignment="1">
      <alignment horizontal="center" vertical="center" wrapText="1"/>
    </xf>
    <xf numFmtId="0" fontId="49" fillId="0" borderId="0" xfId="0" applyFont="1" applyAlignment="1">
      <alignment horizontal="center" vertical="center" wrapText="1"/>
    </xf>
    <xf numFmtId="176" fontId="48" fillId="0" borderId="0" xfId="0" applyNumberFormat="1" applyFont="1" applyAlignment="1">
      <alignment horizontal="center" vertical="center" wrapText="1"/>
    </xf>
    <xf numFmtId="0" fontId="48" fillId="0" borderId="0" xfId="0" applyFont="1" applyFill="1" applyAlignment="1">
      <alignment horizontal="center" vertical="center" wrapText="1"/>
    </xf>
    <xf numFmtId="177" fontId="48" fillId="0" borderId="0" xfId="0" applyNumberFormat="1" applyFont="1" applyAlignment="1">
      <alignment horizontal="center" vertical="center" wrapText="1"/>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4" xfId="0" applyFont="1" applyBorder="1" applyAlignment="1">
      <alignment horizontal="center" vertical="center" wrapText="1"/>
    </xf>
    <xf numFmtId="0" fontId="51" fillId="0" borderId="9" xfId="0" applyNumberFormat="1" applyFont="1" applyBorder="1" applyAlignment="1">
      <alignment horizontal="center" vertical="center" wrapText="1"/>
    </xf>
    <xf numFmtId="0" fontId="53" fillId="0" borderId="12" xfId="0" applyFont="1" applyBorder="1" applyAlignment="1">
      <alignment horizontal="center" vertical="center" wrapText="1"/>
    </xf>
    <xf numFmtId="0" fontId="51" fillId="0" borderId="15" xfId="0" applyNumberFormat="1" applyFont="1" applyBorder="1" applyAlignment="1">
      <alignment horizontal="center" vertical="center" wrapText="1"/>
    </xf>
    <xf numFmtId="0" fontId="51" fillId="0" borderId="12" xfId="0" applyNumberFormat="1" applyFont="1" applyBorder="1" applyAlignment="1">
      <alignment horizontal="center" vertical="center" wrapText="1"/>
    </xf>
    <xf numFmtId="0" fontId="54" fillId="0" borderId="16" xfId="0" applyNumberFormat="1" applyFont="1" applyBorder="1" applyAlignment="1">
      <alignment horizontal="center" vertical="center"/>
    </xf>
    <xf numFmtId="176" fontId="51" fillId="0" borderId="12" xfId="0" applyNumberFormat="1" applyFont="1" applyBorder="1" applyAlignment="1">
      <alignment horizontal="center" vertical="center" wrapText="1"/>
    </xf>
    <xf numFmtId="176" fontId="48" fillId="0" borderId="11" xfId="0" applyNumberFormat="1" applyFont="1" applyBorder="1" applyAlignment="1">
      <alignment horizontal="center" vertical="center" wrapText="1"/>
    </xf>
    <xf numFmtId="0" fontId="48" fillId="0" borderId="11" xfId="0" applyFont="1" applyFill="1" applyBorder="1" applyAlignment="1">
      <alignment horizontal="center" vertical="center" wrapText="1"/>
    </xf>
    <xf numFmtId="176" fontId="50" fillId="0" borderId="13" xfId="0" applyNumberFormat="1" applyFont="1" applyBorder="1" applyAlignment="1">
      <alignment horizontal="center" vertical="center" wrapText="1"/>
    </xf>
    <xf numFmtId="31" fontId="51" fillId="0" borderId="12" xfId="0" applyNumberFormat="1" applyFont="1" applyBorder="1" applyAlignment="1">
      <alignment horizontal="center" vertical="center" wrapText="1"/>
    </xf>
    <xf numFmtId="176" fontId="52" fillId="0" borderId="14" xfId="0" applyNumberFormat="1" applyFont="1" applyBorder="1" applyAlignment="1">
      <alignment horizontal="center" vertical="center" wrapText="1"/>
    </xf>
    <xf numFmtId="176" fontId="53" fillId="0" borderId="12" xfId="0" applyNumberFormat="1" applyFont="1" applyBorder="1" applyAlignment="1">
      <alignment horizontal="center" vertical="center" wrapText="1"/>
    </xf>
    <xf numFmtId="0" fontId="51" fillId="0" borderId="12" xfId="0" applyFont="1" applyFill="1" applyBorder="1" applyAlignment="1">
      <alignment horizontal="center" vertical="center" wrapText="1"/>
    </xf>
    <xf numFmtId="177" fontId="50" fillId="0" borderId="13" xfId="0" applyNumberFormat="1" applyFont="1" applyBorder="1" applyAlignment="1">
      <alignment horizontal="center" vertical="center" wrapText="1"/>
    </xf>
    <xf numFmtId="177" fontId="51" fillId="0" borderId="12" xfId="0" applyNumberFormat="1" applyFont="1" applyBorder="1" applyAlignment="1">
      <alignment horizontal="center" vertical="center" wrapText="1"/>
    </xf>
    <xf numFmtId="177" fontId="52" fillId="0" borderId="14" xfId="0" applyNumberFormat="1" applyFont="1" applyBorder="1" applyAlignment="1">
      <alignment horizontal="center" vertical="center" wrapText="1"/>
    </xf>
    <xf numFmtId="177" fontId="51" fillId="0" borderId="12" xfId="0" applyNumberFormat="1" applyFont="1" applyFill="1" applyBorder="1" applyAlignment="1">
      <alignment horizontal="center" vertical="center" wrapText="1"/>
    </xf>
    <xf numFmtId="0" fontId="51" fillId="0" borderId="17" xfId="0" applyNumberFormat="1" applyFont="1" applyBorder="1" applyAlignment="1">
      <alignment horizontal="center" vertical="center" wrapText="1"/>
    </xf>
    <xf numFmtId="176" fontId="51" fillId="0" borderId="17" xfId="0" applyNumberFormat="1" applyFont="1" applyBorder="1" applyAlignment="1">
      <alignment horizontal="center" vertical="center" wrapText="1"/>
    </xf>
    <xf numFmtId="176" fontId="51" fillId="0" borderId="18" xfId="0" applyNumberFormat="1" applyFont="1" applyBorder="1" applyAlignment="1">
      <alignment horizontal="center" vertical="center" wrapText="1"/>
    </xf>
    <xf numFmtId="0" fontId="5" fillId="0" borderId="12"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9"/>
  <sheetViews>
    <sheetView tabSelected="1" zoomScale="115" zoomScaleNormal="115" zoomScaleSheetLayoutView="100" workbookViewId="0" topLeftCell="A2">
      <selection activeCell="B3" sqref="B3"/>
    </sheetView>
  </sheetViews>
  <sheetFormatPr defaultColWidth="8.75390625" defaultRowHeight="14.25"/>
  <cols>
    <col min="1" max="1" width="4.375" style="1" customWidth="1"/>
    <col min="2" max="2" width="19.50390625" style="1" customWidth="1"/>
    <col min="3" max="3" width="7.875" style="1" customWidth="1"/>
    <col min="4" max="4" width="6.25390625" style="1" customWidth="1"/>
    <col min="5" max="8" width="7.875" style="1" customWidth="1"/>
    <col min="9" max="9" width="7.875" style="3" customWidth="1"/>
    <col min="10" max="10" width="7.875" style="1" customWidth="1"/>
    <col min="11" max="11" width="8.25390625" style="1" customWidth="1"/>
    <col min="12" max="13" width="7.875" style="1" customWidth="1"/>
    <col min="14" max="14" width="7.875" style="3" customWidth="1"/>
    <col min="15" max="15" width="11.375" style="4" customWidth="1"/>
    <col min="16" max="16" width="22.125" style="1" customWidth="1"/>
    <col min="17" max="17" width="10.375" style="1" customWidth="1"/>
    <col min="18" max="18" width="8.00390625" style="1" customWidth="1"/>
    <col min="19" max="19" width="8.00390625" style="5" customWidth="1"/>
    <col min="20" max="39" width="9.00390625" style="1" bestFit="1" customWidth="1"/>
    <col min="40" max="16384" width="8.75390625" style="1" customWidth="1"/>
  </cols>
  <sheetData>
    <row r="1" spans="1:19" s="1" customFormat="1" ht="27" customHeight="1" hidden="1">
      <c r="A1" s="6"/>
      <c r="B1" s="7"/>
      <c r="C1" s="8"/>
      <c r="D1" s="8"/>
      <c r="E1" s="8"/>
      <c r="F1" s="8"/>
      <c r="G1" s="8"/>
      <c r="H1" s="8"/>
      <c r="I1" s="21"/>
      <c r="J1" s="8"/>
      <c r="K1" s="8"/>
      <c r="L1" s="8"/>
      <c r="M1" s="8"/>
      <c r="N1" s="21"/>
      <c r="O1" s="22"/>
      <c r="S1" s="5"/>
    </row>
    <row r="2" spans="1:19" s="2" customFormat="1" ht="27" customHeight="1">
      <c r="A2" s="9" t="s">
        <v>0</v>
      </c>
      <c r="B2" s="10"/>
      <c r="C2" s="10"/>
      <c r="D2" s="10"/>
      <c r="E2" s="10"/>
      <c r="F2" s="10"/>
      <c r="G2" s="10"/>
      <c r="H2" s="10"/>
      <c r="I2" s="23"/>
      <c r="J2" s="10"/>
      <c r="K2" s="10"/>
      <c r="L2" s="10"/>
      <c r="M2" s="10"/>
      <c r="N2" s="23"/>
      <c r="O2" s="10"/>
      <c r="P2" s="10"/>
      <c r="Q2" s="10"/>
      <c r="R2" s="10"/>
      <c r="S2" s="28"/>
    </row>
    <row r="3" spans="1:19" s="2" customFormat="1" ht="45.75" customHeight="1">
      <c r="A3" s="11" t="s">
        <v>1</v>
      </c>
      <c r="B3" s="11" t="s">
        <v>2</v>
      </c>
      <c r="C3" s="11" t="s">
        <v>3</v>
      </c>
      <c r="D3" s="11"/>
      <c r="E3" s="35" t="s">
        <v>4</v>
      </c>
      <c r="F3" s="12"/>
      <c r="G3" s="12"/>
      <c r="H3" s="12"/>
      <c r="I3" s="12"/>
      <c r="J3" s="12" t="s">
        <v>5</v>
      </c>
      <c r="K3" s="12"/>
      <c r="L3" s="12"/>
      <c r="M3" s="12"/>
      <c r="N3" s="12"/>
      <c r="O3" s="24">
        <v>44517</v>
      </c>
      <c r="P3" s="24"/>
      <c r="Q3" s="24"/>
      <c r="R3" s="24"/>
      <c r="S3" s="29"/>
    </row>
    <row r="4" spans="1:19" s="2" customFormat="1" ht="24" customHeight="1">
      <c r="A4" s="13" t="s">
        <v>6</v>
      </c>
      <c r="B4" s="14"/>
      <c r="C4" s="14"/>
      <c r="D4" s="14"/>
      <c r="E4" s="14"/>
      <c r="F4" s="14"/>
      <c r="G4" s="14"/>
      <c r="H4" s="14"/>
      <c r="I4" s="25"/>
      <c r="J4" s="14"/>
      <c r="K4" s="14"/>
      <c r="L4" s="14"/>
      <c r="M4" s="14"/>
      <c r="N4" s="25"/>
      <c r="O4" s="14"/>
      <c r="P4" s="14"/>
      <c r="Q4" s="14"/>
      <c r="R4" s="14"/>
      <c r="S4" s="30"/>
    </row>
    <row r="5" spans="1:19" s="2" customFormat="1" ht="24" customHeight="1">
      <c r="A5" s="15" t="s">
        <v>7</v>
      </c>
      <c r="B5" s="15" t="s">
        <v>8</v>
      </c>
      <c r="C5" s="15" t="s">
        <v>9</v>
      </c>
      <c r="D5" s="15" t="s">
        <v>10</v>
      </c>
      <c r="E5" s="16" t="s">
        <v>11</v>
      </c>
      <c r="F5" s="16"/>
      <c r="G5" s="16"/>
      <c r="H5" s="16"/>
      <c r="I5" s="26"/>
      <c r="J5" s="16" t="s">
        <v>12</v>
      </c>
      <c r="K5" s="16"/>
      <c r="L5" s="16"/>
      <c r="M5" s="16"/>
      <c r="N5" s="26" t="s">
        <v>13</v>
      </c>
      <c r="O5" s="27" t="s">
        <v>14</v>
      </c>
      <c r="P5" s="27"/>
      <c r="Q5" s="27"/>
      <c r="R5" s="27"/>
      <c r="S5" s="31"/>
    </row>
    <row r="6" spans="1:19" s="2" customFormat="1" ht="36.75" customHeight="1">
      <c r="A6" s="17"/>
      <c r="B6" s="17"/>
      <c r="C6" s="17"/>
      <c r="D6" s="17"/>
      <c r="E6" s="18" t="s">
        <v>15</v>
      </c>
      <c r="F6" s="18" t="s">
        <v>16</v>
      </c>
      <c r="G6" s="18" t="s">
        <v>17</v>
      </c>
      <c r="H6" s="18" t="s">
        <v>18</v>
      </c>
      <c r="I6" s="18" t="s">
        <v>19</v>
      </c>
      <c r="J6" s="18" t="s">
        <v>20</v>
      </c>
      <c r="K6" s="18" t="s">
        <v>21</v>
      </c>
      <c r="L6" s="18" t="s">
        <v>18</v>
      </c>
      <c r="M6" s="18" t="s">
        <v>19</v>
      </c>
      <c r="N6" s="26"/>
      <c r="O6" s="27"/>
      <c r="P6" s="27"/>
      <c r="Q6" s="27"/>
      <c r="R6" s="27"/>
      <c r="S6" s="31"/>
    </row>
    <row r="7" spans="1:19" s="1" customFormat="1" ht="25.5" customHeight="1">
      <c r="A7" s="19">
        <v>1</v>
      </c>
      <c r="B7" s="18" t="s">
        <v>22</v>
      </c>
      <c r="C7" s="18" t="s">
        <v>23</v>
      </c>
      <c r="D7" s="18" t="s">
        <v>24</v>
      </c>
      <c r="E7" s="20">
        <v>192</v>
      </c>
      <c r="F7" s="20">
        <v>56</v>
      </c>
      <c r="G7" s="20">
        <v>24</v>
      </c>
      <c r="H7" s="20">
        <f>SUM(E7:G7)</f>
        <v>272</v>
      </c>
      <c r="I7" s="20">
        <f>H7/4</f>
        <v>68</v>
      </c>
      <c r="J7" s="20">
        <v>147.1</v>
      </c>
      <c r="K7" s="20">
        <v>0</v>
      </c>
      <c r="L7" s="20">
        <v>147.1</v>
      </c>
      <c r="M7" s="20">
        <f>L7/5</f>
        <v>29.419999999999998</v>
      </c>
      <c r="N7" s="20">
        <f>M7+I7</f>
        <v>97.42</v>
      </c>
      <c r="O7" s="18" t="s">
        <v>25</v>
      </c>
      <c r="P7" s="18" t="s">
        <v>22</v>
      </c>
      <c r="Q7" s="32" t="s">
        <v>26</v>
      </c>
      <c r="R7" s="33">
        <v>998800</v>
      </c>
      <c r="S7" s="34"/>
    </row>
    <row r="8" spans="1:19" s="1" customFormat="1" ht="25.5" customHeight="1">
      <c r="A8" s="19">
        <v>2</v>
      </c>
      <c r="B8" s="18" t="s">
        <v>27</v>
      </c>
      <c r="C8" s="18" t="s">
        <v>28</v>
      </c>
      <c r="D8" s="18" t="s">
        <v>24</v>
      </c>
      <c r="E8" s="20">
        <v>167.04</v>
      </c>
      <c r="F8" s="20">
        <v>12</v>
      </c>
      <c r="G8" s="20">
        <v>23</v>
      </c>
      <c r="H8" s="20">
        <f>SUM(E8:G8)</f>
        <v>202.04</v>
      </c>
      <c r="I8" s="20">
        <f>H8/4</f>
        <v>50.51</v>
      </c>
      <c r="J8" s="20">
        <v>150</v>
      </c>
      <c r="K8" s="20">
        <v>0</v>
      </c>
      <c r="L8" s="20">
        <v>150</v>
      </c>
      <c r="M8" s="20">
        <f>L8/5</f>
        <v>30</v>
      </c>
      <c r="N8" s="20">
        <f>M8+I8</f>
        <v>80.50999999999999</v>
      </c>
      <c r="O8" s="18" t="s">
        <v>29</v>
      </c>
      <c r="P8" s="18" t="s">
        <v>27</v>
      </c>
      <c r="Q8" s="32" t="s">
        <v>26</v>
      </c>
      <c r="R8" s="33">
        <v>979440</v>
      </c>
      <c r="S8" s="34">
        <v>1280</v>
      </c>
    </row>
    <row r="9" spans="1:19" s="1" customFormat="1" ht="25.5" customHeight="1">
      <c r="A9" s="19">
        <v>3</v>
      </c>
      <c r="B9" s="18" t="s">
        <v>30</v>
      </c>
      <c r="C9" s="18" t="s">
        <v>23</v>
      </c>
      <c r="D9" s="18" t="s">
        <v>24</v>
      </c>
      <c r="E9" s="20">
        <v>167.04</v>
      </c>
      <c r="F9" s="20">
        <v>8</v>
      </c>
      <c r="G9" s="20">
        <v>22</v>
      </c>
      <c r="H9" s="20">
        <f>SUM(E9:G9)</f>
        <v>197.04</v>
      </c>
      <c r="I9" s="20">
        <f>H9/4</f>
        <v>49.26</v>
      </c>
      <c r="J9" s="20">
        <v>146.9</v>
      </c>
      <c r="K9" s="20">
        <v>0</v>
      </c>
      <c r="L9" s="20">
        <f>SUM(J9:K9)</f>
        <v>146.9</v>
      </c>
      <c r="M9" s="20">
        <f>L9/5</f>
        <v>29.380000000000003</v>
      </c>
      <c r="N9" s="20">
        <f>M9+I9</f>
        <v>78.64</v>
      </c>
      <c r="O9" s="18" t="s">
        <v>31</v>
      </c>
      <c r="P9" s="18" t="s">
        <v>30</v>
      </c>
      <c r="Q9" s="32" t="s">
        <v>26</v>
      </c>
      <c r="R9" s="33">
        <v>1000000</v>
      </c>
      <c r="S9" s="34">
        <v>1400</v>
      </c>
    </row>
  </sheetData>
  <sheetProtection/>
  <mergeCells count="18">
    <mergeCell ref="B1:O1"/>
    <mergeCell ref="A2:S2"/>
    <mergeCell ref="C3:D3"/>
    <mergeCell ref="E3:I3"/>
    <mergeCell ref="J3:N3"/>
    <mergeCell ref="O3:S3"/>
    <mergeCell ref="A4:S4"/>
    <mergeCell ref="E5:I5"/>
    <mergeCell ref="J5:M5"/>
    <mergeCell ref="R7:S7"/>
    <mergeCell ref="R8:S8"/>
    <mergeCell ref="R9:S9"/>
    <mergeCell ref="A5:A6"/>
    <mergeCell ref="B5:B6"/>
    <mergeCell ref="C5:C6"/>
    <mergeCell ref="D5:D6"/>
    <mergeCell ref="N5:N6"/>
    <mergeCell ref="O5:S6"/>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鳳 </cp:lastModifiedBy>
  <cp:lastPrinted>2019-08-09T04:37:21Z</cp:lastPrinted>
  <dcterms:created xsi:type="dcterms:W3CDTF">2016-01-02T10:55:55Z</dcterms:created>
  <dcterms:modified xsi:type="dcterms:W3CDTF">2021-11-19T08:34:20Z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FD1130B35C4D496E9A137482FCA629D3</vt:lpwstr>
  </property>
</Properties>
</file>