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包1" sheetId="1" r:id="rId1"/>
    <sheet name="包2" sheetId="2" r:id="rId2"/>
    <sheet name="包3" sheetId="3" r:id="rId3"/>
    <sheet name="包4" sheetId="4" r:id="rId4"/>
    <sheet name="包5" sheetId="5" r:id="rId5"/>
    <sheet name="包6" sheetId="6" r:id="rId6"/>
    <sheet name="包7" sheetId="7" r:id="rId7"/>
  </sheets>
  <calcPr calcId="144525" concurrentCalc="0"/>
</workbook>
</file>

<file path=xl/sharedStrings.xml><?xml version="1.0" encoding="utf-8"?>
<sst xmlns="http://schemas.openxmlformats.org/spreadsheetml/2006/main" count="486" uniqueCount="60">
  <si>
    <t>成都市新都区公路管理所县道及干线公路清扫保洁服务（包1）</t>
  </si>
  <si>
    <t>评审情况汇总表</t>
  </si>
  <si>
    <t>采购人：</t>
  </si>
  <si>
    <t>成都市新都区公路管理所</t>
  </si>
  <si>
    <t>项目编号：
510114202100225</t>
  </si>
  <si>
    <t>开标时间：</t>
  </si>
  <si>
    <t>2021年9月22日11：00</t>
  </si>
  <si>
    <t>开标地点：
成都市青羊区西御街8号西御大厦A座24楼</t>
  </si>
  <si>
    <t>序号</t>
  </si>
  <si>
    <t>供应商名称</t>
  </si>
  <si>
    <t>资格性审查情况</t>
  </si>
  <si>
    <t>符合性审查情况</t>
  </si>
  <si>
    <t>价格审查</t>
  </si>
  <si>
    <t>评审得分（满分100分）</t>
  </si>
  <si>
    <t>是否通过</t>
  </si>
  <si>
    <t>未通过原因</t>
  </si>
  <si>
    <t>投标报价
（元/年）</t>
  </si>
  <si>
    <t>报价扣除
（注明原因）</t>
  </si>
  <si>
    <t>评审价    （元/年）</t>
  </si>
  <si>
    <t>报价（10%）</t>
  </si>
  <si>
    <t>服务方案（56%）</t>
  </si>
  <si>
    <t>履约能力（34%）</t>
  </si>
  <si>
    <t>合计</t>
  </si>
  <si>
    <t>成都和佳物业管理有限公司</t>
  </si>
  <si>
    <t>是</t>
  </si>
  <si>
    <t>//</t>
  </si>
  <si>
    <t>成都金厚德朴环保科技有限责任公司</t>
  </si>
  <si>
    <t>成都万通保洁服务有限责任公司</t>
  </si>
  <si>
    <t>四川新扬环境卫生管理有限公司</t>
  </si>
  <si>
    <t>本次采购项目的评标工作由7人（其中，技术专家5人、采购人代表2人）组成的评标委员会完成。</t>
  </si>
  <si>
    <t>中标候选人名单</t>
  </si>
  <si>
    <t>中标候选人顺序</t>
  </si>
  <si>
    <t>投标报价（元/年）</t>
  </si>
  <si>
    <t>第一中标候选人</t>
  </si>
  <si>
    <t>第二中标候选人</t>
  </si>
  <si>
    <t>第三中标候选人</t>
  </si>
  <si>
    <t>成都市新都区公路管理所县道及干线公路清扫保洁服务（包2）</t>
  </si>
  <si>
    <t>成都新宜家物业管理有限公司</t>
  </si>
  <si>
    <t>成都腾兴物业管理服务有限公司</t>
  </si>
  <si>
    <t>绵阳新锐道桥建设有限公司</t>
  </si>
  <si>
    <t>成都平安环卫服务有限责任公司</t>
  </si>
  <si>
    <t>成都市新都区公路管理所县道及干线公路清扫保洁服务（包3）</t>
  </si>
  <si>
    <t>四川至美环境管理有限公司</t>
  </si>
  <si>
    <t>小型企业</t>
  </si>
  <si>
    <t>成都宏科物业管理有限公司</t>
  </si>
  <si>
    <t>成都市新都区公路管理所县道及干线公路清扫保洁服务（包4）</t>
  </si>
  <si>
    <t>航天三创环保科技（成都）有限公司</t>
  </si>
  <si>
    <t>成都市安和物业服务有限责任公司</t>
  </si>
  <si>
    <t>成都市齐恩物业管理有限公司</t>
  </si>
  <si>
    <t>成都市新都区公路管理所县道及干线公路清扫保洁服务（包5）</t>
  </si>
  <si>
    <t>成都川宜清洁有限公司</t>
  </si>
  <si>
    <t>成都鸿源环保服务有限公司</t>
  </si>
  <si>
    <t>四川临溪建筑工程有限公司</t>
  </si>
  <si>
    <t>成都友邦保洁服务有限责任公司</t>
  </si>
  <si>
    <t>成都市新都区公路管理所县道及干线公路清扫保洁服务（包6）</t>
  </si>
  <si>
    <t>四川新蜀环境服务有限公司</t>
  </si>
  <si>
    <t>成都市蜀都保洁服务有限公司</t>
  </si>
  <si>
    <t>成都市新都区公路管理所县道及干线公路清扫保洁服务（包7）</t>
  </si>
  <si>
    <t>成都市佳洁物业服务有限公司</t>
  </si>
  <si>
    <t>四川展禾园林工程有限公司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</si>
</sst>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24"/>
      <name val="楷体_GB2312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楷体_GB2312"/>
      <charset val="134"/>
    </font>
    <font>
      <b/>
      <sz val="14"/>
      <name val="宋体"/>
      <charset val="134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2" borderId="9" applyNumberFormat="0" applyAlignment="0" applyProtection="0">
      <alignment vertical="center"/>
    </xf>
    <xf numFmtId="0" fontId="19" fillId="2" borderId="10" applyNumberFormat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0" borderId="0"/>
    <xf numFmtId="0" fontId="30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4" fillId="0" borderId="0" xfId="54" applyFont="1" applyAlignment="1">
      <alignment horizontal="center" vertical="center" wrapText="1"/>
    </xf>
    <xf numFmtId="0" fontId="5" fillId="0" borderId="0" xfId="54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54" applyFont="1" applyAlignment="1">
      <alignment horizontal="left" vertical="center" wrapText="1"/>
    </xf>
    <xf numFmtId="0" fontId="5" fillId="0" borderId="0" xfId="54" applyFont="1" applyAlignment="1">
      <alignment vertical="center" wrapText="1"/>
    </xf>
    <xf numFmtId="0" fontId="6" fillId="0" borderId="0" xfId="5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51" applyFont="1" applyBorder="1" applyAlignment="1">
      <alignment vertical="center"/>
    </xf>
    <xf numFmtId="0" fontId="8" fillId="0" borderId="2" xfId="54" applyFont="1" applyBorder="1" applyAlignment="1">
      <alignment horizontal="center" vertical="center"/>
    </xf>
    <xf numFmtId="0" fontId="8" fillId="0" borderId="2" xfId="54" applyFont="1" applyBorder="1" applyAlignment="1">
      <alignment horizontal="center" vertical="center" wrapText="1"/>
    </xf>
    <xf numFmtId="0" fontId="8" fillId="0" borderId="3" xfId="54" applyFont="1" applyBorder="1" applyAlignment="1">
      <alignment horizontal="center" vertical="center" wrapText="1"/>
    </xf>
    <xf numFmtId="0" fontId="8" fillId="0" borderId="4" xfId="54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0" fontId="8" fillId="0" borderId="3" xfId="54" applyFont="1" applyBorder="1" applyAlignment="1">
      <alignment horizontal="left" vertical="center"/>
    </xf>
    <xf numFmtId="0" fontId="8" fillId="0" borderId="4" xfId="54" applyFont="1" applyBorder="1" applyAlignment="1">
      <alignment horizontal="left" vertical="center"/>
    </xf>
    <xf numFmtId="0" fontId="8" fillId="0" borderId="5" xfId="54" applyFont="1" applyBorder="1" applyAlignment="1">
      <alignment horizontal="center" vertical="center"/>
    </xf>
    <xf numFmtId="0" fontId="8" fillId="0" borderId="3" xfId="54" applyFont="1" applyBorder="1" applyAlignment="1">
      <alignment horizontal="center" vertical="center"/>
    </xf>
    <xf numFmtId="0" fontId="8" fillId="0" borderId="4" xfId="54" applyFont="1" applyBorder="1" applyAlignment="1">
      <alignment horizontal="center" vertical="center"/>
    </xf>
    <xf numFmtId="0" fontId="8" fillId="0" borderId="6" xfId="54" applyFont="1" applyBorder="1" applyAlignment="1">
      <alignment horizontal="center" vertical="center"/>
    </xf>
    <xf numFmtId="0" fontId="10" fillId="0" borderId="0" xfId="54" applyFont="1">
      <alignment vertical="center"/>
    </xf>
    <xf numFmtId="0" fontId="11" fillId="0" borderId="0" xfId="54" applyFont="1" applyAlignment="1">
      <alignment horizontal="center" vertical="center" wrapText="1"/>
    </xf>
    <xf numFmtId="0" fontId="6" fillId="0" borderId="0" xfId="51" applyFont="1" applyBorder="1" applyAlignment="1">
      <alignment vertical="center"/>
    </xf>
    <xf numFmtId="0" fontId="8" fillId="0" borderId="6" xfId="54" applyFont="1" applyBorder="1" applyAlignment="1">
      <alignment horizontal="center" vertical="center" wrapText="1"/>
    </xf>
    <xf numFmtId="0" fontId="8" fillId="0" borderId="7" xfId="36" applyFont="1" applyBorder="1" applyAlignment="1">
      <alignment horizontal="center" vertical="center" wrapText="1"/>
    </xf>
    <xf numFmtId="0" fontId="8" fillId="0" borderId="5" xfId="36" applyFont="1" applyBorder="1" applyAlignment="1">
      <alignment horizontal="center" vertical="center" wrapText="1"/>
    </xf>
    <xf numFmtId="176" fontId="8" fillId="0" borderId="2" xfId="54" applyNumberFormat="1" applyFont="1" applyBorder="1" applyAlignment="1">
      <alignment horizontal="center" vertical="center"/>
    </xf>
    <xf numFmtId="0" fontId="8" fillId="0" borderId="6" xfId="54" applyFont="1" applyBorder="1" applyAlignment="1">
      <alignment horizontal="left" vertical="center"/>
    </xf>
    <xf numFmtId="0" fontId="9" fillId="0" borderId="2" xfId="5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常规_8评分表_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13" xfId="52"/>
    <cellStyle name="千位分隔 3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A6" workbookViewId="0">
      <selection activeCell="I17" sqref="I17:M17"/>
    </sheetView>
  </sheetViews>
  <sheetFormatPr defaultColWidth="8.25" defaultRowHeight="13.8"/>
  <cols>
    <col min="1" max="1" width="13.75" style="4" customWidth="1"/>
    <col min="2" max="2" width="40.0277777777778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6.8888888888889" style="4" customWidth="1"/>
    <col min="8" max="8" width="14.287037037037" style="4" customWidth="1"/>
    <col min="9" max="9" width="13.7777777777778" style="4" customWidth="1"/>
    <col min="10" max="13" width="11.1111111111111" style="4" customWidth="1"/>
    <col min="14" max="16384" width="8.25" style="4"/>
  </cols>
  <sheetData>
    <row r="1" ht="6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31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27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19" t="s">
        <v>23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3675098.08</v>
      </c>
      <c r="H8" s="19" t="s">
        <v>25</v>
      </c>
      <c r="I8" s="20">
        <v>3675098.08</v>
      </c>
      <c r="J8" s="20">
        <v>9.87</v>
      </c>
      <c r="K8" s="20">
        <v>50.21</v>
      </c>
      <c r="L8" s="20">
        <v>32</v>
      </c>
      <c r="M8" s="33">
        <f>SUM(J8:L8)</f>
        <v>92.08</v>
      </c>
    </row>
    <row r="9" s="1" customFormat="1" ht="42" customHeight="1" spans="1:13">
      <c r="A9" s="15">
        <v>2</v>
      </c>
      <c r="B9" s="19" t="s">
        <v>26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3648900</v>
      </c>
      <c r="H9" s="19" t="s">
        <v>25</v>
      </c>
      <c r="I9" s="20">
        <v>3648900</v>
      </c>
      <c r="J9" s="20">
        <v>9.94</v>
      </c>
      <c r="K9" s="20">
        <v>47.71</v>
      </c>
      <c r="L9" s="20">
        <v>34</v>
      </c>
      <c r="M9" s="33">
        <f>SUM(J9:L9)</f>
        <v>91.65</v>
      </c>
    </row>
    <row r="10" s="1" customFormat="1" ht="42" customHeight="1" spans="1:13">
      <c r="A10" s="15">
        <v>3</v>
      </c>
      <c r="B10" s="19" t="s">
        <v>27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3663870</v>
      </c>
      <c r="H10" s="19" t="s">
        <v>25</v>
      </c>
      <c r="I10" s="20">
        <v>3663870</v>
      </c>
      <c r="J10" s="20">
        <v>9.9</v>
      </c>
      <c r="K10" s="20">
        <v>50.21</v>
      </c>
      <c r="L10" s="20">
        <v>32</v>
      </c>
      <c r="M10" s="33">
        <f>SUM(J10:L10)</f>
        <v>92.11</v>
      </c>
    </row>
    <row r="11" s="1" customFormat="1" ht="42" customHeight="1" spans="1:13">
      <c r="A11" s="15">
        <v>4</v>
      </c>
      <c r="B11" s="19" t="s">
        <v>28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3626000</v>
      </c>
      <c r="H11" s="19" t="s">
        <v>25</v>
      </c>
      <c r="I11" s="20">
        <v>3626000</v>
      </c>
      <c r="J11" s="20">
        <v>10</v>
      </c>
      <c r="K11" s="20">
        <v>51.29</v>
      </c>
      <c r="L11" s="20">
        <v>34</v>
      </c>
      <c r="M11" s="33">
        <f>SUM(J11:L11)</f>
        <v>95.29</v>
      </c>
    </row>
    <row r="12" s="1" customFormat="1" ht="34.5" customHeight="1" spans="1:13">
      <c r="A12" s="21" t="s">
        <v>29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34"/>
    </row>
    <row r="13" s="1" customFormat="1" ht="33.65" customHeight="1" spans="1:13">
      <c r="A13" s="15" t="s">
        <v>30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="3" customFormat="1" ht="33.65" customHeight="1" spans="1:13">
      <c r="A14" s="23" t="s">
        <v>31</v>
      </c>
      <c r="B14" s="23"/>
      <c r="C14" s="24" t="s">
        <v>9</v>
      </c>
      <c r="D14" s="25"/>
      <c r="E14" s="25"/>
      <c r="F14" s="25"/>
      <c r="G14" s="25"/>
      <c r="H14" s="25"/>
      <c r="I14" s="24" t="s">
        <v>32</v>
      </c>
      <c r="J14" s="25"/>
      <c r="K14" s="25"/>
      <c r="L14" s="25"/>
      <c r="M14" s="26"/>
    </row>
    <row r="15" s="1" customFormat="1" ht="33.65" customHeight="1" spans="1:13">
      <c r="A15" s="15" t="s">
        <v>33</v>
      </c>
      <c r="B15" s="15"/>
      <c r="C15" s="24" t="s">
        <v>28</v>
      </c>
      <c r="D15" s="25"/>
      <c r="E15" s="25"/>
      <c r="F15" s="25"/>
      <c r="G15" s="25"/>
      <c r="H15" s="26"/>
      <c r="I15" s="33">
        <v>3626000</v>
      </c>
      <c r="J15" s="33"/>
      <c r="K15" s="33"/>
      <c r="L15" s="33"/>
      <c r="M15" s="33"/>
    </row>
    <row r="16" s="1" customFormat="1" ht="33.65" customHeight="1" spans="1:13">
      <c r="A16" s="15" t="s">
        <v>34</v>
      </c>
      <c r="B16" s="15"/>
      <c r="C16" s="24" t="s">
        <v>27</v>
      </c>
      <c r="D16" s="25"/>
      <c r="E16" s="25"/>
      <c r="F16" s="25"/>
      <c r="G16" s="25"/>
      <c r="H16" s="26"/>
      <c r="I16" s="33">
        <v>3663870</v>
      </c>
      <c r="J16" s="33"/>
      <c r="K16" s="33"/>
      <c r="L16" s="33"/>
      <c r="M16" s="33"/>
    </row>
    <row r="17" s="1" customFormat="1" ht="33.65" customHeight="1" spans="1:13">
      <c r="A17" s="15" t="s">
        <v>35</v>
      </c>
      <c r="B17" s="15"/>
      <c r="C17" s="24" t="s">
        <v>23</v>
      </c>
      <c r="D17" s="25"/>
      <c r="E17" s="25"/>
      <c r="F17" s="25"/>
      <c r="G17" s="25"/>
      <c r="H17" s="26"/>
      <c r="I17" s="33">
        <v>3675098.08</v>
      </c>
      <c r="J17" s="33"/>
      <c r="K17" s="33"/>
      <c r="L17" s="33"/>
      <c r="M17" s="33"/>
    </row>
    <row r="18" ht="33.65" customHeight="1" spans="1:13">
      <c r="A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ht="33.65" customHeight="1" spans="1:13">
      <c r="A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">
      <c r="A20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2:M12"/>
    <mergeCell ref="A13:M13"/>
    <mergeCell ref="A14:B14"/>
    <mergeCell ref="C14:H14"/>
    <mergeCell ref="I14:M14"/>
    <mergeCell ref="A15:B15"/>
    <mergeCell ref="C15:H15"/>
    <mergeCell ref="I15:M15"/>
    <mergeCell ref="A16:B16"/>
    <mergeCell ref="C16:H16"/>
    <mergeCell ref="I16:M16"/>
    <mergeCell ref="A17:B17"/>
    <mergeCell ref="C17:H17"/>
    <mergeCell ref="I17:M17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8" workbookViewId="0">
      <selection activeCell="I18" sqref="I18:M18"/>
    </sheetView>
  </sheetViews>
  <sheetFormatPr defaultColWidth="8.25" defaultRowHeight="13.8"/>
  <cols>
    <col min="1" max="1" width="13.75" style="4" customWidth="1"/>
    <col min="2" max="2" width="35.8888888888889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8.6018518518519" style="4" customWidth="1"/>
    <col min="8" max="8" width="14.287037037037" style="4" customWidth="1"/>
    <col min="9" max="9" width="15.4722222222222" style="4" customWidth="1"/>
    <col min="10" max="13" width="10.7777777777778" style="4" customWidth="1"/>
    <col min="14" max="16384" width="8.25" style="4"/>
  </cols>
  <sheetData>
    <row r="1" ht="63" customHeight="1" spans="1:13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31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70.5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19" t="s">
        <v>37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3016413</v>
      </c>
      <c r="H8" s="19" t="s">
        <v>25</v>
      </c>
      <c r="I8" s="20">
        <v>3016413</v>
      </c>
      <c r="J8" s="20">
        <v>9.88</v>
      </c>
      <c r="K8" s="20">
        <v>51.14</v>
      </c>
      <c r="L8" s="20">
        <v>34</v>
      </c>
      <c r="M8" s="33">
        <f t="shared" ref="M8:M12" si="0">J8+K8+L8</f>
        <v>95.02</v>
      </c>
    </row>
    <row r="9" s="1" customFormat="1" ht="42" customHeight="1" spans="1:13">
      <c r="A9" s="15">
        <v>2</v>
      </c>
      <c r="B9" s="19" t="s">
        <v>38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3056964.57</v>
      </c>
      <c r="H9" s="19" t="s">
        <v>25</v>
      </c>
      <c r="I9" s="20">
        <v>3056964.57</v>
      </c>
      <c r="J9" s="20">
        <v>9.74</v>
      </c>
      <c r="K9" s="20">
        <v>46.64</v>
      </c>
      <c r="L9" s="20">
        <v>34</v>
      </c>
      <c r="M9" s="33">
        <f t="shared" si="0"/>
        <v>90.38</v>
      </c>
    </row>
    <row r="10" s="1" customFormat="1" ht="42" customHeight="1" spans="1:13">
      <c r="A10" s="15">
        <v>3</v>
      </c>
      <c r="B10" s="19" t="s">
        <v>39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2978990</v>
      </c>
      <c r="H10" s="19" t="s">
        <v>25</v>
      </c>
      <c r="I10" s="20">
        <v>2978990</v>
      </c>
      <c r="J10" s="20">
        <v>10</v>
      </c>
      <c r="K10" s="20">
        <v>47.86</v>
      </c>
      <c r="L10" s="20">
        <v>27</v>
      </c>
      <c r="M10" s="33">
        <f t="shared" si="0"/>
        <v>84.86</v>
      </c>
    </row>
    <row r="11" s="1" customFormat="1" ht="42" customHeight="1" spans="1:13">
      <c r="A11" s="15">
        <v>4</v>
      </c>
      <c r="B11" s="19" t="s">
        <v>40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3056964.58</v>
      </c>
      <c r="H11" s="19" t="s">
        <v>25</v>
      </c>
      <c r="I11" s="20">
        <v>3056964.58</v>
      </c>
      <c r="J11" s="20">
        <v>9.74</v>
      </c>
      <c r="K11" s="20">
        <v>49.21</v>
      </c>
      <c r="L11" s="20">
        <v>34</v>
      </c>
      <c r="M11" s="33">
        <f t="shared" si="0"/>
        <v>92.95</v>
      </c>
    </row>
    <row r="12" s="1" customFormat="1" ht="42" customHeight="1" spans="1:13">
      <c r="A12" s="15">
        <v>5</v>
      </c>
      <c r="B12" s="19" t="s">
        <v>28</v>
      </c>
      <c r="C12" s="19" t="s">
        <v>24</v>
      </c>
      <c r="D12" s="19" t="s">
        <v>25</v>
      </c>
      <c r="E12" s="19" t="s">
        <v>24</v>
      </c>
      <c r="F12" s="19" t="s">
        <v>25</v>
      </c>
      <c r="G12" s="20">
        <v>3060000</v>
      </c>
      <c r="H12" s="19" t="s">
        <v>25</v>
      </c>
      <c r="I12" s="20">
        <v>3060000</v>
      </c>
      <c r="J12" s="20">
        <v>9.74</v>
      </c>
      <c r="K12" s="20">
        <v>49.86</v>
      </c>
      <c r="L12" s="20">
        <v>32</v>
      </c>
      <c r="M12" s="33">
        <f t="shared" si="0"/>
        <v>91.6</v>
      </c>
    </row>
    <row r="13" s="1" customFormat="1" ht="34.5" customHeight="1" spans="1:13">
      <c r="A13" s="21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34"/>
    </row>
    <row r="14" s="1" customFormat="1" ht="33.65" customHeight="1" spans="1:13">
      <c r="A14" s="15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="3" customFormat="1" ht="33.65" customHeight="1" spans="1:13">
      <c r="A15" s="23" t="s">
        <v>31</v>
      </c>
      <c r="B15" s="23"/>
      <c r="C15" s="24" t="s">
        <v>9</v>
      </c>
      <c r="D15" s="25"/>
      <c r="E15" s="25"/>
      <c r="F15" s="25"/>
      <c r="G15" s="25"/>
      <c r="H15" s="25"/>
      <c r="I15" s="24" t="s">
        <v>32</v>
      </c>
      <c r="J15" s="25"/>
      <c r="K15" s="25"/>
      <c r="L15" s="25"/>
      <c r="M15" s="26"/>
    </row>
    <row r="16" s="1" customFormat="1" ht="33.65" customHeight="1" spans="1:13">
      <c r="A16" s="15" t="s">
        <v>33</v>
      </c>
      <c r="B16" s="15"/>
      <c r="C16" s="24" t="s">
        <v>37</v>
      </c>
      <c r="D16" s="25"/>
      <c r="E16" s="25"/>
      <c r="F16" s="25"/>
      <c r="G16" s="25"/>
      <c r="H16" s="26"/>
      <c r="I16" s="33">
        <v>3016413</v>
      </c>
      <c r="J16" s="33"/>
      <c r="K16" s="33"/>
      <c r="L16" s="33"/>
      <c r="M16" s="33"/>
    </row>
    <row r="17" s="1" customFormat="1" ht="33.65" customHeight="1" spans="1:13">
      <c r="A17" s="15" t="s">
        <v>34</v>
      </c>
      <c r="B17" s="15"/>
      <c r="C17" s="24" t="s">
        <v>40</v>
      </c>
      <c r="D17" s="25"/>
      <c r="E17" s="25"/>
      <c r="F17" s="25"/>
      <c r="G17" s="25"/>
      <c r="H17" s="26"/>
      <c r="I17" s="33">
        <v>3056964.58</v>
      </c>
      <c r="J17" s="33"/>
      <c r="K17" s="33"/>
      <c r="L17" s="33"/>
      <c r="M17" s="33"/>
    </row>
    <row r="18" s="1" customFormat="1" ht="33.65" customHeight="1" spans="1:13">
      <c r="A18" s="15" t="s">
        <v>35</v>
      </c>
      <c r="B18" s="15"/>
      <c r="C18" s="24" t="s">
        <v>28</v>
      </c>
      <c r="D18" s="25"/>
      <c r="E18" s="25"/>
      <c r="F18" s="25"/>
      <c r="G18" s="25"/>
      <c r="H18" s="26"/>
      <c r="I18" s="33">
        <v>3060000</v>
      </c>
      <c r="J18" s="33"/>
      <c r="K18" s="33"/>
      <c r="L18" s="33"/>
      <c r="M18" s="33"/>
    </row>
    <row r="19" ht="33.65" customHeight="1" spans="1:13">
      <c r="A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ht="33.65" customHeight="1" spans="1:13">
      <c r="A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">
      <c r="A21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3:M13"/>
    <mergeCell ref="A14:M14"/>
    <mergeCell ref="A15:B15"/>
    <mergeCell ref="C15:H15"/>
    <mergeCell ref="I15:M15"/>
    <mergeCell ref="A16:B16"/>
    <mergeCell ref="C16:H16"/>
    <mergeCell ref="I16:M16"/>
    <mergeCell ref="A17:B17"/>
    <mergeCell ref="C17:H17"/>
    <mergeCell ref="I17:M17"/>
    <mergeCell ref="A18:B18"/>
    <mergeCell ref="C18:H18"/>
    <mergeCell ref="I18:M18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8" workbookViewId="0">
      <selection activeCell="I18" sqref="I18:M18"/>
    </sheetView>
  </sheetViews>
  <sheetFormatPr defaultColWidth="8.25" defaultRowHeight="13.8"/>
  <cols>
    <col min="1" max="1" width="13.75" style="4" customWidth="1"/>
    <col min="2" max="2" width="37.4444444444444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4.6666666666667" style="4" customWidth="1"/>
    <col min="8" max="8" width="14.287037037037" style="4" customWidth="1"/>
    <col min="9" max="9" width="14.1111111111111" style="4" customWidth="1"/>
    <col min="10" max="13" width="10.8888888888889" style="4" customWidth="1"/>
    <col min="14" max="16384" width="8.25" style="4"/>
  </cols>
  <sheetData>
    <row r="1" ht="63" customHeight="1" spans="1:13">
      <c r="A1" s="5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35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49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19" t="s">
        <v>23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3048830.8</v>
      </c>
      <c r="H8" s="19" t="s">
        <v>25</v>
      </c>
      <c r="I8" s="20">
        <v>3048830.8</v>
      </c>
      <c r="J8" s="20">
        <v>9.11</v>
      </c>
      <c r="K8" s="20">
        <v>50.57</v>
      </c>
      <c r="L8" s="20">
        <v>34</v>
      </c>
      <c r="M8" s="33">
        <f t="shared" ref="M8:M12" si="0">J8+K8+L8</f>
        <v>93.68</v>
      </c>
    </row>
    <row r="9" s="1" customFormat="1" ht="42" customHeight="1" spans="1:13">
      <c r="A9" s="15">
        <v>2</v>
      </c>
      <c r="B9" s="19" t="s">
        <v>26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3070878</v>
      </c>
      <c r="H9" s="19" t="s">
        <v>25</v>
      </c>
      <c r="I9" s="20">
        <v>3070878</v>
      </c>
      <c r="J9" s="20">
        <v>9.05</v>
      </c>
      <c r="K9" s="20">
        <v>48.21</v>
      </c>
      <c r="L9" s="20">
        <v>34</v>
      </c>
      <c r="M9" s="33">
        <f t="shared" si="0"/>
        <v>91.26</v>
      </c>
    </row>
    <row r="10" s="1" customFormat="1" ht="42" customHeight="1" spans="1:13">
      <c r="A10" s="15">
        <v>3</v>
      </c>
      <c r="B10" s="19" t="s">
        <v>42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3105524</v>
      </c>
      <c r="H10" s="19" t="s">
        <v>25</v>
      </c>
      <c r="I10" s="20">
        <v>3105524</v>
      </c>
      <c r="J10" s="20">
        <v>8.95</v>
      </c>
      <c r="K10" s="20">
        <v>47.14</v>
      </c>
      <c r="L10" s="20">
        <v>21</v>
      </c>
      <c r="M10" s="33">
        <f t="shared" si="0"/>
        <v>77.09</v>
      </c>
    </row>
    <row r="11" s="1" customFormat="1" ht="42" customHeight="1" spans="1:13">
      <c r="A11" s="15">
        <v>4</v>
      </c>
      <c r="B11" s="19" t="s">
        <v>38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3086626.23</v>
      </c>
      <c r="H11" s="19" t="s">
        <v>43</v>
      </c>
      <c r="I11" s="20">
        <f>G11*0.9</f>
        <v>2777963.607</v>
      </c>
      <c r="J11" s="20">
        <v>10</v>
      </c>
      <c r="K11" s="20">
        <v>46.43</v>
      </c>
      <c r="L11" s="20">
        <v>34</v>
      </c>
      <c r="M11" s="33">
        <f t="shared" si="0"/>
        <v>90.43</v>
      </c>
    </row>
    <row r="12" s="1" customFormat="1" ht="42" customHeight="1" spans="1:13">
      <c r="A12" s="15">
        <v>5</v>
      </c>
      <c r="B12" s="19" t="s">
        <v>44</v>
      </c>
      <c r="C12" s="19" t="s">
        <v>24</v>
      </c>
      <c r="D12" s="19" t="s">
        <v>25</v>
      </c>
      <c r="E12" s="19" t="s">
        <v>24</v>
      </c>
      <c r="F12" s="19" t="s">
        <v>25</v>
      </c>
      <c r="G12" s="20">
        <v>3070884</v>
      </c>
      <c r="H12" s="19" t="s">
        <v>25</v>
      </c>
      <c r="I12" s="20">
        <v>3070884</v>
      </c>
      <c r="J12" s="20">
        <v>9.05</v>
      </c>
      <c r="K12" s="20">
        <v>48.5</v>
      </c>
      <c r="L12" s="20">
        <v>34</v>
      </c>
      <c r="M12" s="33">
        <f t="shared" si="0"/>
        <v>91.55</v>
      </c>
    </row>
    <row r="13" s="1" customFormat="1" ht="34.5" customHeight="1" spans="1:13">
      <c r="A13" s="21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34"/>
    </row>
    <row r="14" s="1" customFormat="1" ht="33.65" customHeight="1" spans="1:13">
      <c r="A14" s="15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="3" customFormat="1" ht="33.65" customHeight="1" spans="1:13">
      <c r="A15" s="23" t="s">
        <v>31</v>
      </c>
      <c r="B15" s="23"/>
      <c r="C15" s="24" t="s">
        <v>9</v>
      </c>
      <c r="D15" s="25"/>
      <c r="E15" s="25"/>
      <c r="F15" s="25"/>
      <c r="G15" s="25"/>
      <c r="H15" s="25"/>
      <c r="I15" s="24" t="s">
        <v>32</v>
      </c>
      <c r="J15" s="25"/>
      <c r="K15" s="25"/>
      <c r="L15" s="25"/>
      <c r="M15" s="26"/>
    </row>
    <row r="16" s="1" customFormat="1" ht="33.65" customHeight="1" spans="1:13">
      <c r="A16" s="15" t="s">
        <v>33</v>
      </c>
      <c r="B16" s="15"/>
      <c r="C16" s="24" t="s">
        <v>23</v>
      </c>
      <c r="D16" s="25"/>
      <c r="E16" s="25"/>
      <c r="F16" s="25"/>
      <c r="G16" s="25"/>
      <c r="H16" s="26"/>
      <c r="I16" s="33">
        <v>3048830.8</v>
      </c>
      <c r="J16" s="33"/>
      <c r="K16" s="33"/>
      <c r="L16" s="33"/>
      <c r="M16" s="33"/>
    </row>
    <row r="17" s="1" customFormat="1" ht="33.65" customHeight="1" spans="1:13">
      <c r="A17" s="15" t="s">
        <v>34</v>
      </c>
      <c r="B17" s="15"/>
      <c r="C17" s="24" t="s">
        <v>44</v>
      </c>
      <c r="D17" s="25"/>
      <c r="E17" s="25"/>
      <c r="F17" s="25"/>
      <c r="G17" s="25"/>
      <c r="H17" s="26"/>
      <c r="I17" s="33">
        <v>3070884</v>
      </c>
      <c r="J17" s="33"/>
      <c r="K17" s="33"/>
      <c r="L17" s="33"/>
      <c r="M17" s="33"/>
    </row>
    <row r="18" s="1" customFormat="1" ht="33.65" customHeight="1" spans="1:13">
      <c r="A18" s="15" t="s">
        <v>35</v>
      </c>
      <c r="B18" s="15"/>
      <c r="C18" s="24" t="s">
        <v>26</v>
      </c>
      <c r="D18" s="25"/>
      <c r="E18" s="25"/>
      <c r="F18" s="25"/>
      <c r="G18" s="25"/>
      <c r="H18" s="26"/>
      <c r="I18" s="33">
        <v>3070878</v>
      </c>
      <c r="J18" s="33"/>
      <c r="K18" s="33"/>
      <c r="L18" s="33"/>
      <c r="M18" s="33"/>
    </row>
    <row r="19" ht="33.65" customHeight="1" spans="1:13">
      <c r="A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ht="33.65" customHeight="1" spans="1:13">
      <c r="A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">
      <c r="A21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3:M13"/>
    <mergeCell ref="A14:M14"/>
    <mergeCell ref="A15:B15"/>
    <mergeCell ref="C15:H15"/>
    <mergeCell ref="I15:M15"/>
    <mergeCell ref="A16:B16"/>
    <mergeCell ref="C16:H16"/>
    <mergeCell ref="I16:M16"/>
    <mergeCell ref="A17:B17"/>
    <mergeCell ref="C17:H17"/>
    <mergeCell ref="I17:M17"/>
    <mergeCell ref="A18:B18"/>
    <mergeCell ref="C18:H18"/>
    <mergeCell ref="I18:M18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opLeftCell="A8" workbookViewId="0">
      <selection activeCell="I19" sqref="I19:M19"/>
    </sheetView>
  </sheetViews>
  <sheetFormatPr defaultColWidth="8.25" defaultRowHeight="13.8"/>
  <cols>
    <col min="1" max="1" width="13.75" style="4" customWidth="1"/>
    <col min="2" max="2" width="40.0277777777778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8.6018518518519" style="4" customWidth="1"/>
    <col min="8" max="8" width="14.287037037037" style="4" customWidth="1"/>
    <col min="9" max="9" width="15.4722222222222" style="4" customWidth="1"/>
    <col min="10" max="13" width="11.6666666666667" style="4" customWidth="1"/>
    <col min="14" max="16384" width="8.25" style="4"/>
  </cols>
  <sheetData>
    <row r="1" ht="63" customHeight="1" spans="1:13">
      <c r="A1" s="5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42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36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35" t="s">
        <v>46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2480688</v>
      </c>
      <c r="H8" s="19" t="s">
        <v>25</v>
      </c>
      <c r="I8" s="20">
        <v>2480688</v>
      </c>
      <c r="J8" s="15">
        <v>8.91</v>
      </c>
      <c r="K8" s="20">
        <v>49.29</v>
      </c>
      <c r="L8" s="15">
        <v>34</v>
      </c>
      <c r="M8" s="33">
        <f t="shared" ref="M8:M13" si="0">J8+K8+L8</f>
        <v>92.2</v>
      </c>
    </row>
    <row r="9" s="1" customFormat="1" ht="42" customHeight="1" spans="1:13">
      <c r="A9" s="15">
        <v>2</v>
      </c>
      <c r="B9" s="35" t="s">
        <v>26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2473078</v>
      </c>
      <c r="H9" s="19" t="s">
        <v>25</v>
      </c>
      <c r="I9" s="20">
        <v>2473078</v>
      </c>
      <c r="J9" s="15">
        <v>8.94</v>
      </c>
      <c r="K9" s="20">
        <v>47.57</v>
      </c>
      <c r="L9" s="15">
        <v>34</v>
      </c>
      <c r="M9" s="33">
        <f t="shared" si="0"/>
        <v>90.51</v>
      </c>
    </row>
    <row r="10" s="1" customFormat="1" ht="42" customHeight="1" spans="1:13">
      <c r="A10" s="15">
        <v>3</v>
      </c>
      <c r="B10" s="35" t="s">
        <v>47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2445177.13</v>
      </c>
      <c r="H10" s="19" t="s">
        <v>25</v>
      </c>
      <c r="I10" s="20">
        <v>2445177.13</v>
      </c>
      <c r="J10" s="15">
        <v>9.04</v>
      </c>
      <c r="K10" s="20">
        <v>52.14</v>
      </c>
      <c r="L10" s="15">
        <v>34</v>
      </c>
      <c r="M10" s="33">
        <f t="shared" si="0"/>
        <v>95.18</v>
      </c>
    </row>
    <row r="11" s="1" customFormat="1" ht="42" customHeight="1" spans="1:13">
      <c r="A11" s="15">
        <v>4</v>
      </c>
      <c r="B11" s="35" t="s">
        <v>39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2456750</v>
      </c>
      <c r="H11" s="19" t="s">
        <v>43</v>
      </c>
      <c r="I11" s="20">
        <f>G11*0.9</f>
        <v>2211075</v>
      </c>
      <c r="J11" s="15">
        <v>10</v>
      </c>
      <c r="K11" s="20">
        <v>47.93</v>
      </c>
      <c r="L11" s="15">
        <v>29</v>
      </c>
      <c r="M11" s="33">
        <f t="shared" si="0"/>
        <v>86.93</v>
      </c>
    </row>
    <row r="12" s="1" customFormat="1" ht="42" customHeight="1" spans="1:13">
      <c r="A12" s="15">
        <v>5</v>
      </c>
      <c r="B12" s="35" t="s">
        <v>40</v>
      </c>
      <c r="C12" s="19" t="s">
        <v>24</v>
      </c>
      <c r="D12" s="19" t="s">
        <v>25</v>
      </c>
      <c r="E12" s="19" t="s">
        <v>24</v>
      </c>
      <c r="F12" s="19" t="s">
        <v>25</v>
      </c>
      <c r="G12" s="20">
        <v>2485760.98</v>
      </c>
      <c r="H12" s="19" t="s">
        <v>25</v>
      </c>
      <c r="I12" s="20">
        <v>2485760.98</v>
      </c>
      <c r="J12" s="15">
        <v>8.89</v>
      </c>
      <c r="K12" s="20">
        <v>49.86</v>
      </c>
      <c r="L12" s="15">
        <v>34</v>
      </c>
      <c r="M12" s="33">
        <f t="shared" si="0"/>
        <v>92.75</v>
      </c>
    </row>
    <row r="13" s="1" customFormat="1" ht="42" customHeight="1" spans="1:13">
      <c r="A13" s="15">
        <v>6</v>
      </c>
      <c r="B13" s="35" t="s">
        <v>48</v>
      </c>
      <c r="C13" s="19" t="s">
        <v>24</v>
      </c>
      <c r="D13" s="19" t="s">
        <v>25</v>
      </c>
      <c r="E13" s="19" t="s">
        <v>24</v>
      </c>
      <c r="F13" s="19" t="s">
        <v>25</v>
      </c>
      <c r="G13" s="20">
        <v>2473078.53</v>
      </c>
      <c r="H13" s="19" t="s">
        <v>25</v>
      </c>
      <c r="I13" s="20">
        <v>2473078.53</v>
      </c>
      <c r="J13" s="15">
        <v>8.94</v>
      </c>
      <c r="K13" s="20">
        <v>50.29</v>
      </c>
      <c r="L13" s="15">
        <v>34</v>
      </c>
      <c r="M13" s="33">
        <f t="shared" si="0"/>
        <v>93.23</v>
      </c>
    </row>
    <row r="14" s="1" customFormat="1" ht="34.5" customHeight="1" spans="1:13">
      <c r="A14" s="21" t="s">
        <v>29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34"/>
    </row>
    <row r="15" s="1" customFormat="1" ht="33.65" customHeight="1" spans="1:13">
      <c r="A15" s="15" t="s">
        <v>30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="3" customFormat="1" ht="33.65" customHeight="1" spans="1:13">
      <c r="A16" s="23" t="s">
        <v>31</v>
      </c>
      <c r="B16" s="23"/>
      <c r="C16" s="24" t="s">
        <v>9</v>
      </c>
      <c r="D16" s="25"/>
      <c r="E16" s="25"/>
      <c r="F16" s="25"/>
      <c r="G16" s="25"/>
      <c r="H16" s="25"/>
      <c r="I16" s="24" t="s">
        <v>32</v>
      </c>
      <c r="J16" s="25"/>
      <c r="K16" s="25"/>
      <c r="L16" s="25"/>
      <c r="M16" s="26"/>
    </row>
    <row r="17" s="1" customFormat="1" ht="33.65" customHeight="1" spans="1:13">
      <c r="A17" s="15" t="s">
        <v>33</v>
      </c>
      <c r="B17" s="15"/>
      <c r="C17" s="24" t="s">
        <v>47</v>
      </c>
      <c r="D17" s="25"/>
      <c r="E17" s="25"/>
      <c r="F17" s="25"/>
      <c r="G17" s="25"/>
      <c r="H17" s="26"/>
      <c r="I17" s="33">
        <v>2445177.13</v>
      </c>
      <c r="J17" s="33"/>
      <c r="K17" s="33"/>
      <c r="L17" s="33"/>
      <c r="M17" s="33"/>
    </row>
    <row r="18" s="1" customFormat="1" ht="33.65" customHeight="1" spans="1:13">
      <c r="A18" s="15" t="s">
        <v>34</v>
      </c>
      <c r="B18" s="15"/>
      <c r="C18" s="24" t="s">
        <v>48</v>
      </c>
      <c r="D18" s="25"/>
      <c r="E18" s="25"/>
      <c r="F18" s="25"/>
      <c r="G18" s="25"/>
      <c r="H18" s="26"/>
      <c r="I18" s="33">
        <v>2473078.53</v>
      </c>
      <c r="J18" s="33"/>
      <c r="K18" s="33"/>
      <c r="L18" s="33"/>
      <c r="M18" s="33"/>
    </row>
    <row r="19" s="1" customFormat="1" ht="33.65" customHeight="1" spans="1:13">
      <c r="A19" s="15" t="s">
        <v>35</v>
      </c>
      <c r="B19" s="15"/>
      <c r="C19" s="24" t="s">
        <v>40</v>
      </c>
      <c r="D19" s="25"/>
      <c r="E19" s="25"/>
      <c r="F19" s="25"/>
      <c r="G19" s="25"/>
      <c r="H19" s="26"/>
      <c r="I19" s="33">
        <v>2485760.98</v>
      </c>
      <c r="J19" s="33"/>
      <c r="K19" s="33"/>
      <c r="L19" s="33"/>
      <c r="M19" s="33"/>
    </row>
    <row r="20" ht="33.65" customHeight="1" spans="1:13">
      <c r="A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ht="33.65" customHeight="1" spans="1:13">
      <c r="A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">
      <c r="A22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4:M14"/>
    <mergeCell ref="A15:M15"/>
    <mergeCell ref="A16:B16"/>
    <mergeCell ref="C16:H16"/>
    <mergeCell ref="I16:M16"/>
    <mergeCell ref="A17:B17"/>
    <mergeCell ref="C17:H17"/>
    <mergeCell ref="I17:M17"/>
    <mergeCell ref="A18:B18"/>
    <mergeCell ref="C18:H18"/>
    <mergeCell ref="I18:M18"/>
    <mergeCell ref="A19:B19"/>
    <mergeCell ref="C19:H19"/>
    <mergeCell ref="I19:M19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opLeftCell="A7" workbookViewId="0">
      <selection activeCell="I18" sqref="I18:M18"/>
    </sheetView>
  </sheetViews>
  <sheetFormatPr defaultColWidth="8.25" defaultRowHeight="13.8"/>
  <cols>
    <col min="1" max="1" width="13.75" style="4" customWidth="1"/>
    <col min="2" max="2" width="40.0277777777778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8.6018518518519" style="4" customWidth="1"/>
    <col min="8" max="8" width="14.287037037037" style="4" customWidth="1"/>
    <col min="9" max="9" width="15.4722222222222" style="4" customWidth="1"/>
    <col min="10" max="13" width="10.2222222222222" style="4" customWidth="1"/>
    <col min="14" max="16384" width="8.25" style="4"/>
  </cols>
  <sheetData>
    <row r="1" ht="63" customHeight="1" spans="1:13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31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48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19" t="s">
        <v>50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1409311.5</v>
      </c>
      <c r="H8" s="19" t="s">
        <v>25</v>
      </c>
      <c r="I8" s="20">
        <v>1409311.5</v>
      </c>
      <c r="J8" s="20">
        <v>9.39</v>
      </c>
      <c r="K8" s="20">
        <v>51.07</v>
      </c>
      <c r="L8" s="20">
        <v>34</v>
      </c>
      <c r="M8" s="33">
        <f t="shared" ref="M8:M12" si="0">J8+K8+L8</f>
        <v>94.46</v>
      </c>
    </row>
    <row r="9" s="1" customFormat="1" ht="42" customHeight="1" spans="1:13">
      <c r="A9" s="15">
        <v>2</v>
      </c>
      <c r="B9" s="19" t="s">
        <v>51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1437030.88</v>
      </c>
      <c r="H9" s="19" t="s">
        <v>25</v>
      </c>
      <c r="I9" s="20">
        <v>1437030.88</v>
      </c>
      <c r="J9" s="20">
        <v>9.21</v>
      </c>
      <c r="K9" s="20">
        <v>48</v>
      </c>
      <c r="L9" s="20">
        <v>34</v>
      </c>
      <c r="M9" s="33">
        <f t="shared" si="0"/>
        <v>91.21</v>
      </c>
    </row>
    <row r="10" s="1" customFormat="1" ht="42" customHeight="1" spans="1:13">
      <c r="A10" s="15">
        <v>3</v>
      </c>
      <c r="B10" s="19" t="s">
        <v>52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1323023</v>
      </c>
      <c r="H10" s="19" t="s">
        <v>25</v>
      </c>
      <c r="I10" s="20">
        <v>1323023</v>
      </c>
      <c r="J10" s="20">
        <v>10</v>
      </c>
      <c r="K10" s="20">
        <v>47</v>
      </c>
      <c r="L10" s="20">
        <v>34</v>
      </c>
      <c r="M10" s="33">
        <f t="shared" si="0"/>
        <v>91</v>
      </c>
    </row>
    <row r="11" s="1" customFormat="1" ht="42" customHeight="1" spans="1:13">
      <c r="A11" s="15">
        <v>4</v>
      </c>
      <c r="B11" s="19" t="s">
        <v>39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1398670</v>
      </c>
      <c r="H11" s="19" t="s">
        <v>25</v>
      </c>
      <c r="I11" s="20">
        <v>1398670</v>
      </c>
      <c r="J11" s="20">
        <v>9.46</v>
      </c>
      <c r="K11" s="20">
        <v>47.86</v>
      </c>
      <c r="L11" s="20">
        <v>27</v>
      </c>
      <c r="M11" s="33">
        <f t="shared" si="0"/>
        <v>84.32</v>
      </c>
    </row>
    <row r="12" s="1" customFormat="1" ht="42" customHeight="1" spans="1:13">
      <c r="A12" s="15">
        <v>5</v>
      </c>
      <c r="B12" s="19" t="s">
        <v>53</v>
      </c>
      <c r="C12" s="19" t="s">
        <v>24</v>
      </c>
      <c r="D12" s="19" t="s">
        <v>25</v>
      </c>
      <c r="E12" s="19" t="s">
        <v>24</v>
      </c>
      <c r="F12" s="19" t="s">
        <v>25</v>
      </c>
      <c r="G12" s="20">
        <v>1431195.2</v>
      </c>
      <c r="H12" s="19" t="s">
        <v>25</v>
      </c>
      <c r="I12" s="20">
        <v>1431195.2</v>
      </c>
      <c r="J12" s="20">
        <v>9.24</v>
      </c>
      <c r="K12" s="20">
        <v>48.36</v>
      </c>
      <c r="L12" s="20">
        <v>34</v>
      </c>
      <c r="M12" s="33">
        <f t="shared" si="0"/>
        <v>91.6</v>
      </c>
    </row>
    <row r="13" s="1" customFormat="1" ht="34.5" customHeight="1" spans="1:13">
      <c r="A13" s="21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34"/>
    </row>
    <row r="14" s="1" customFormat="1" ht="33.65" customHeight="1" spans="1:13">
      <c r="A14" s="15" t="s">
        <v>30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</row>
    <row r="15" s="3" customFormat="1" ht="33.65" customHeight="1" spans="1:13">
      <c r="A15" s="23" t="s">
        <v>31</v>
      </c>
      <c r="B15" s="23"/>
      <c r="C15" s="24" t="s">
        <v>9</v>
      </c>
      <c r="D15" s="25"/>
      <c r="E15" s="25"/>
      <c r="F15" s="25"/>
      <c r="G15" s="25"/>
      <c r="H15" s="25"/>
      <c r="I15" s="24" t="s">
        <v>32</v>
      </c>
      <c r="J15" s="25"/>
      <c r="K15" s="25"/>
      <c r="L15" s="25"/>
      <c r="M15" s="26"/>
    </row>
    <row r="16" s="1" customFormat="1" ht="33.65" customHeight="1" spans="1:13">
      <c r="A16" s="15" t="s">
        <v>33</v>
      </c>
      <c r="B16" s="15"/>
      <c r="C16" s="24" t="s">
        <v>50</v>
      </c>
      <c r="D16" s="25"/>
      <c r="E16" s="25"/>
      <c r="F16" s="25"/>
      <c r="G16" s="25"/>
      <c r="H16" s="26"/>
      <c r="I16" s="33">
        <v>1409311.5</v>
      </c>
      <c r="J16" s="33"/>
      <c r="K16" s="33"/>
      <c r="L16" s="33"/>
      <c r="M16" s="33"/>
    </row>
    <row r="17" s="1" customFormat="1" ht="33.65" customHeight="1" spans="1:13">
      <c r="A17" s="15" t="s">
        <v>34</v>
      </c>
      <c r="B17" s="15"/>
      <c r="C17" s="24" t="s">
        <v>53</v>
      </c>
      <c r="D17" s="25"/>
      <c r="E17" s="25"/>
      <c r="F17" s="25"/>
      <c r="G17" s="25"/>
      <c r="H17" s="26"/>
      <c r="I17" s="33">
        <v>1431195.2</v>
      </c>
      <c r="J17" s="33"/>
      <c r="K17" s="33"/>
      <c r="L17" s="33"/>
      <c r="M17" s="33"/>
    </row>
    <row r="18" s="1" customFormat="1" ht="33.65" customHeight="1" spans="1:13">
      <c r="A18" s="15" t="s">
        <v>35</v>
      </c>
      <c r="B18" s="15"/>
      <c r="C18" s="24" t="s">
        <v>51</v>
      </c>
      <c r="D18" s="25"/>
      <c r="E18" s="25"/>
      <c r="F18" s="25"/>
      <c r="G18" s="25"/>
      <c r="H18" s="26"/>
      <c r="I18" s="33">
        <v>1437030.88</v>
      </c>
      <c r="J18" s="33"/>
      <c r="K18" s="33"/>
      <c r="L18" s="33"/>
      <c r="M18" s="33"/>
    </row>
    <row r="19" ht="33.65" customHeight="1" spans="1:13">
      <c r="A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ht="33.65" customHeight="1" spans="1:13">
      <c r="A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">
      <c r="A21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3:M13"/>
    <mergeCell ref="A14:M14"/>
    <mergeCell ref="A15:B15"/>
    <mergeCell ref="C15:H15"/>
    <mergeCell ref="I15:M15"/>
    <mergeCell ref="A16:B16"/>
    <mergeCell ref="C16:H16"/>
    <mergeCell ref="I16:M16"/>
    <mergeCell ref="A17:B17"/>
    <mergeCell ref="C17:H17"/>
    <mergeCell ref="I17:M17"/>
    <mergeCell ref="A18:B18"/>
    <mergeCell ref="C18:H18"/>
    <mergeCell ref="I18:M18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opLeftCell="A9" workbookViewId="0">
      <selection activeCell="A15" sqref="A15:M15"/>
    </sheetView>
  </sheetViews>
  <sheetFormatPr defaultColWidth="8.25" defaultRowHeight="13.8"/>
  <cols>
    <col min="1" max="1" width="13.75" style="4" customWidth="1"/>
    <col min="2" max="2" width="40.0277777777778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8.6018518518519" style="4" customWidth="1"/>
    <col min="8" max="8" width="14.287037037037" style="4" customWidth="1"/>
    <col min="9" max="9" width="15.4722222222222" style="4" customWidth="1"/>
    <col min="10" max="13" width="10.1111111111111" style="4" customWidth="1"/>
    <col min="14" max="16384" width="8.25" style="4"/>
  </cols>
  <sheetData>
    <row r="1" ht="63" customHeight="1" spans="1:13">
      <c r="A1" s="5" t="s">
        <v>54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31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46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19" t="s">
        <v>26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1814321</v>
      </c>
      <c r="H8" s="19" t="s">
        <v>25</v>
      </c>
      <c r="I8" s="20">
        <v>1814321</v>
      </c>
      <c r="J8" s="15">
        <v>8.92</v>
      </c>
      <c r="K8" s="20">
        <v>48</v>
      </c>
      <c r="L8" s="20">
        <v>34</v>
      </c>
      <c r="M8" s="33">
        <f t="shared" ref="M8:M14" si="0">J8+K8+L8</f>
        <v>90.92</v>
      </c>
    </row>
    <row r="9" s="1" customFormat="1" ht="42" customHeight="1" spans="1:13">
      <c r="A9" s="15">
        <v>2</v>
      </c>
      <c r="B9" s="19" t="s">
        <v>55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1824000</v>
      </c>
      <c r="H9" s="19" t="s">
        <v>25</v>
      </c>
      <c r="I9" s="20">
        <v>1824000</v>
      </c>
      <c r="J9" s="15">
        <v>8.87</v>
      </c>
      <c r="K9" s="20">
        <v>48.36</v>
      </c>
      <c r="L9" s="20">
        <v>34</v>
      </c>
      <c r="M9" s="33">
        <f t="shared" si="0"/>
        <v>91.23</v>
      </c>
    </row>
    <row r="10" s="1" customFormat="1" ht="42" customHeight="1" spans="1:13">
      <c r="A10" s="15">
        <v>3</v>
      </c>
      <c r="B10" s="19" t="s">
        <v>47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1831068.82</v>
      </c>
      <c r="H10" s="19" t="s">
        <v>25</v>
      </c>
      <c r="I10" s="20">
        <v>1831068.82</v>
      </c>
      <c r="J10" s="15">
        <v>8.84</v>
      </c>
      <c r="K10" s="20">
        <v>50.93</v>
      </c>
      <c r="L10" s="20">
        <v>27</v>
      </c>
      <c r="M10" s="33">
        <f t="shared" si="0"/>
        <v>86.77</v>
      </c>
    </row>
    <row r="11" s="1" customFormat="1" ht="42" customHeight="1" spans="1:13">
      <c r="A11" s="15">
        <v>4</v>
      </c>
      <c r="B11" s="19" t="s">
        <v>56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1823625.45</v>
      </c>
      <c r="H11" s="19" t="s">
        <v>43</v>
      </c>
      <c r="I11" s="20">
        <f>G11*0.9</f>
        <v>1641262.905</v>
      </c>
      <c r="J11" s="15">
        <v>9.86</v>
      </c>
      <c r="K11" s="20">
        <v>48.36</v>
      </c>
      <c r="L11" s="20">
        <v>32</v>
      </c>
      <c r="M11" s="33">
        <f t="shared" si="0"/>
        <v>90.22</v>
      </c>
    </row>
    <row r="12" s="1" customFormat="1" ht="42" customHeight="1" spans="1:13">
      <c r="A12" s="15">
        <v>5</v>
      </c>
      <c r="B12" s="19" t="s">
        <v>39</v>
      </c>
      <c r="C12" s="19" t="s">
        <v>24</v>
      </c>
      <c r="D12" s="19" t="s">
        <v>25</v>
      </c>
      <c r="E12" s="19" t="s">
        <v>24</v>
      </c>
      <c r="F12" s="19" t="s">
        <v>25</v>
      </c>
      <c r="G12" s="20">
        <v>1797980</v>
      </c>
      <c r="H12" s="19" t="s">
        <v>43</v>
      </c>
      <c r="I12" s="20">
        <f>G12*0.9</f>
        <v>1618182</v>
      </c>
      <c r="J12" s="15">
        <v>10</v>
      </c>
      <c r="K12" s="20">
        <v>47.86</v>
      </c>
      <c r="L12" s="20">
        <v>29</v>
      </c>
      <c r="M12" s="33">
        <f t="shared" si="0"/>
        <v>86.86</v>
      </c>
    </row>
    <row r="13" s="1" customFormat="1" ht="42" customHeight="1" spans="1:13">
      <c r="A13" s="15">
        <v>6</v>
      </c>
      <c r="B13" s="19" t="s">
        <v>44</v>
      </c>
      <c r="C13" s="19" t="s">
        <v>24</v>
      </c>
      <c r="D13" s="19" t="s">
        <v>25</v>
      </c>
      <c r="E13" s="19" t="s">
        <v>24</v>
      </c>
      <c r="F13" s="19" t="s">
        <v>25</v>
      </c>
      <c r="G13" s="20">
        <v>1814316</v>
      </c>
      <c r="H13" s="19" t="s">
        <v>25</v>
      </c>
      <c r="I13" s="20">
        <v>1814316</v>
      </c>
      <c r="J13" s="15">
        <v>8.92</v>
      </c>
      <c r="K13" s="20">
        <v>48.07</v>
      </c>
      <c r="L13" s="20">
        <v>34</v>
      </c>
      <c r="M13" s="33">
        <f t="shared" si="0"/>
        <v>90.99</v>
      </c>
    </row>
    <row r="14" s="1" customFormat="1" ht="42" customHeight="1" spans="1:13">
      <c r="A14" s="15">
        <v>7</v>
      </c>
      <c r="B14" s="19" t="s">
        <v>48</v>
      </c>
      <c r="C14" s="19" t="s">
        <v>24</v>
      </c>
      <c r="D14" s="19" t="s">
        <v>25</v>
      </c>
      <c r="E14" s="19" t="s">
        <v>24</v>
      </c>
      <c r="F14" s="19" t="s">
        <v>25</v>
      </c>
      <c r="G14" s="20">
        <v>1801296</v>
      </c>
      <c r="H14" s="19" t="s">
        <v>25</v>
      </c>
      <c r="I14" s="20">
        <v>1801296</v>
      </c>
      <c r="J14" s="15">
        <v>8.98</v>
      </c>
      <c r="K14" s="20">
        <v>52.14</v>
      </c>
      <c r="L14" s="20">
        <v>34</v>
      </c>
      <c r="M14" s="33">
        <f t="shared" si="0"/>
        <v>95.12</v>
      </c>
    </row>
    <row r="15" s="1" customFormat="1" ht="34.5" customHeight="1" spans="1:13">
      <c r="A15" s="21" t="s">
        <v>29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34"/>
    </row>
    <row r="16" s="1" customFormat="1" ht="33.65" customHeight="1" spans="1:13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="3" customFormat="1" ht="33.65" customHeight="1" spans="1:13">
      <c r="A17" s="23" t="s">
        <v>31</v>
      </c>
      <c r="B17" s="23"/>
      <c r="C17" s="24" t="s">
        <v>9</v>
      </c>
      <c r="D17" s="25"/>
      <c r="E17" s="25"/>
      <c r="F17" s="25"/>
      <c r="G17" s="25"/>
      <c r="H17" s="25"/>
      <c r="I17" s="24" t="s">
        <v>32</v>
      </c>
      <c r="J17" s="25"/>
      <c r="K17" s="25"/>
      <c r="L17" s="25"/>
      <c r="M17" s="26"/>
    </row>
    <row r="18" s="1" customFormat="1" ht="33.65" customHeight="1" spans="1:13">
      <c r="A18" s="15" t="s">
        <v>33</v>
      </c>
      <c r="B18" s="15"/>
      <c r="C18" s="24" t="s">
        <v>48</v>
      </c>
      <c r="D18" s="25"/>
      <c r="E18" s="25"/>
      <c r="F18" s="25"/>
      <c r="G18" s="25"/>
      <c r="H18" s="26"/>
      <c r="I18" s="33">
        <v>1801296</v>
      </c>
      <c r="J18" s="33"/>
      <c r="K18" s="33"/>
      <c r="L18" s="33"/>
      <c r="M18" s="33"/>
    </row>
    <row r="19" s="1" customFormat="1" ht="33.65" customHeight="1" spans="1:13">
      <c r="A19" s="15" t="s">
        <v>34</v>
      </c>
      <c r="B19" s="15"/>
      <c r="C19" s="24" t="s">
        <v>55</v>
      </c>
      <c r="D19" s="25"/>
      <c r="E19" s="25"/>
      <c r="F19" s="25"/>
      <c r="G19" s="25"/>
      <c r="H19" s="26"/>
      <c r="I19" s="33">
        <v>1824000</v>
      </c>
      <c r="J19" s="33"/>
      <c r="K19" s="33"/>
      <c r="L19" s="33"/>
      <c r="M19" s="33"/>
    </row>
    <row r="20" s="1" customFormat="1" ht="33.65" customHeight="1" spans="1:13">
      <c r="A20" s="15" t="s">
        <v>35</v>
      </c>
      <c r="B20" s="15"/>
      <c r="C20" s="24" t="s">
        <v>44</v>
      </c>
      <c r="D20" s="25"/>
      <c r="E20" s="25"/>
      <c r="F20" s="25"/>
      <c r="G20" s="25"/>
      <c r="H20" s="26"/>
      <c r="I20" s="33">
        <v>1814316</v>
      </c>
      <c r="J20" s="33"/>
      <c r="K20" s="33"/>
      <c r="L20" s="33"/>
      <c r="M20" s="33"/>
    </row>
    <row r="21" ht="33.65" customHeight="1" spans="1:13">
      <c r="A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ht="33.65" customHeight="1" spans="1:13">
      <c r="A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">
      <c r="A23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5:M15"/>
    <mergeCell ref="A16:M16"/>
    <mergeCell ref="A17:B17"/>
    <mergeCell ref="C17:H17"/>
    <mergeCell ref="I17:M17"/>
    <mergeCell ref="A18:B18"/>
    <mergeCell ref="C18:H18"/>
    <mergeCell ref="I18:M18"/>
    <mergeCell ref="A19:B19"/>
    <mergeCell ref="C19:H19"/>
    <mergeCell ref="I19:M19"/>
    <mergeCell ref="A20:B20"/>
    <mergeCell ref="C20:H20"/>
    <mergeCell ref="I20:M20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20" sqref="A20:B20"/>
    </sheetView>
  </sheetViews>
  <sheetFormatPr defaultColWidth="8.25" defaultRowHeight="13.8"/>
  <cols>
    <col min="1" max="1" width="13.75" style="4" customWidth="1"/>
    <col min="2" max="2" width="40.0277777777778" style="4" customWidth="1"/>
    <col min="3" max="3" width="5.62962962962963" style="4" customWidth="1"/>
    <col min="4" max="4" width="7.58333333333333" style="4" customWidth="1"/>
    <col min="5" max="5" width="5.62962962962963" style="4" customWidth="1"/>
    <col min="6" max="6" width="7.63888888888889" style="4" customWidth="1"/>
    <col min="7" max="7" width="18.6018518518519" style="4" customWidth="1"/>
    <col min="8" max="8" width="14.287037037037" style="4" customWidth="1"/>
    <col min="9" max="9" width="15.4722222222222" style="4" customWidth="1"/>
    <col min="10" max="13" width="10.6666666666667" style="4" customWidth="1"/>
    <col min="14" max="16384" width="8.25" style="4"/>
  </cols>
  <sheetData>
    <row r="1" ht="63" customHeight="1" spans="1:13">
      <c r="A1" s="5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9.65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9.65" customHeight="1" spans="1:13">
      <c r="A3" s="7" t="s">
        <v>2</v>
      </c>
      <c r="B3" s="8" t="s">
        <v>3</v>
      </c>
      <c r="C3" s="8"/>
      <c r="D3" s="8"/>
      <c r="E3" s="8"/>
      <c r="F3" s="8"/>
      <c r="G3" s="9"/>
      <c r="H3" s="10" t="s">
        <v>4</v>
      </c>
      <c r="I3" s="10"/>
      <c r="J3" s="10"/>
      <c r="K3" s="10"/>
      <c r="L3" s="10"/>
      <c r="M3" s="28"/>
    </row>
    <row r="4" s="1" customFormat="1" ht="28.15" customHeight="1" spans="1:13">
      <c r="A4" s="7" t="s">
        <v>5</v>
      </c>
      <c r="B4" s="11" t="s">
        <v>6</v>
      </c>
      <c r="C4" s="11"/>
      <c r="D4" s="11"/>
      <c r="E4" s="12"/>
      <c r="F4" s="13"/>
      <c r="G4" s="13"/>
      <c r="H4" s="14" t="s">
        <v>7</v>
      </c>
      <c r="I4" s="14"/>
      <c r="J4" s="29"/>
      <c r="K4" s="29"/>
      <c r="L4" s="10"/>
      <c r="M4" s="10"/>
    </row>
    <row r="5" s="2" customFormat="1" ht="31" customHeight="1" spans="1:13">
      <c r="A5" s="15" t="s">
        <v>8</v>
      </c>
      <c r="B5" s="15" t="s">
        <v>9</v>
      </c>
      <c r="C5" s="16" t="s">
        <v>10</v>
      </c>
      <c r="D5" s="16"/>
      <c r="E5" s="16" t="s">
        <v>11</v>
      </c>
      <c r="F5" s="16"/>
      <c r="G5" s="17" t="s">
        <v>12</v>
      </c>
      <c r="H5" s="18"/>
      <c r="I5" s="30"/>
      <c r="J5" s="15" t="s">
        <v>13</v>
      </c>
      <c r="K5" s="15"/>
      <c r="L5" s="15"/>
      <c r="M5" s="15"/>
    </row>
    <row r="6" s="2" customFormat="1" ht="36" customHeight="1" spans="1:13">
      <c r="A6" s="15"/>
      <c r="B6" s="15"/>
      <c r="C6" s="16" t="s">
        <v>14</v>
      </c>
      <c r="D6" s="16" t="s">
        <v>15</v>
      </c>
      <c r="E6" s="16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21</v>
      </c>
      <c r="M6" s="31" t="s">
        <v>22</v>
      </c>
    </row>
    <row r="7" s="2" customFormat="1" ht="70.5" customHeight="1" spans="1:13">
      <c r="A7" s="15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32"/>
    </row>
    <row r="8" s="1" customFormat="1" ht="42" customHeight="1" spans="1:13">
      <c r="A8" s="15">
        <v>1</v>
      </c>
      <c r="B8" s="19" t="s">
        <v>37</v>
      </c>
      <c r="C8" s="19" t="s">
        <v>24</v>
      </c>
      <c r="D8" s="19" t="s">
        <v>25</v>
      </c>
      <c r="E8" s="19" t="s">
        <v>24</v>
      </c>
      <c r="F8" s="19" t="s">
        <v>25</v>
      </c>
      <c r="G8" s="20">
        <v>1790176.35</v>
      </c>
      <c r="H8" s="19" t="s">
        <v>25</v>
      </c>
      <c r="I8" s="20">
        <v>1790176.35</v>
      </c>
      <c r="J8" s="15">
        <v>9.77</v>
      </c>
      <c r="K8" s="20">
        <v>50.93</v>
      </c>
      <c r="L8" s="20">
        <v>33</v>
      </c>
      <c r="M8" s="33">
        <f t="shared" ref="M8:M14" si="0">J8+K8+L8</f>
        <v>93.7</v>
      </c>
    </row>
    <row r="9" s="1" customFormat="1" ht="42" customHeight="1" spans="1:13">
      <c r="A9" s="15">
        <v>2</v>
      </c>
      <c r="B9" s="19" t="s">
        <v>58</v>
      </c>
      <c r="C9" s="19" t="s">
        <v>24</v>
      </c>
      <c r="D9" s="19" t="s">
        <v>25</v>
      </c>
      <c r="E9" s="19" t="s">
        <v>24</v>
      </c>
      <c r="F9" s="19" t="s">
        <v>25</v>
      </c>
      <c r="G9" s="20">
        <v>1748233</v>
      </c>
      <c r="H9" s="19" t="s">
        <v>25</v>
      </c>
      <c r="I9" s="20">
        <v>1748233</v>
      </c>
      <c r="J9" s="15">
        <v>10</v>
      </c>
      <c r="K9" s="20">
        <v>49.21</v>
      </c>
      <c r="L9" s="20">
        <v>34</v>
      </c>
      <c r="M9" s="33">
        <f t="shared" si="0"/>
        <v>93.21</v>
      </c>
    </row>
    <row r="10" s="1" customFormat="1" ht="42" customHeight="1" spans="1:13">
      <c r="A10" s="15">
        <v>3</v>
      </c>
      <c r="B10" s="19" t="s">
        <v>56</v>
      </c>
      <c r="C10" s="19" t="s">
        <v>24</v>
      </c>
      <c r="D10" s="19" t="s">
        <v>25</v>
      </c>
      <c r="E10" s="19" t="s">
        <v>24</v>
      </c>
      <c r="F10" s="19" t="s">
        <v>25</v>
      </c>
      <c r="G10" s="20">
        <v>1795673.31</v>
      </c>
      <c r="H10" s="19" t="s">
        <v>25</v>
      </c>
      <c r="I10" s="20">
        <v>1795673.31</v>
      </c>
      <c r="J10" s="15">
        <v>9.74</v>
      </c>
      <c r="K10" s="20">
        <v>47.71</v>
      </c>
      <c r="L10" s="20">
        <v>32</v>
      </c>
      <c r="M10" s="33">
        <f t="shared" si="0"/>
        <v>89.45</v>
      </c>
    </row>
    <row r="11" s="1" customFormat="1" ht="42" customHeight="1" spans="1:13">
      <c r="A11" s="15">
        <v>4</v>
      </c>
      <c r="B11" s="19" t="s">
        <v>39</v>
      </c>
      <c r="C11" s="19" t="s">
        <v>24</v>
      </c>
      <c r="D11" s="19" t="s">
        <v>25</v>
      </c>
      <c r="E11" s="19" t="s">
        <v>24</v>
      </c>
      <c r="F11" s="19" t="s">
        <v>25</v>
      </c>
      <c r="G11" s="20">
        <v>1789530</v>
      </c>
      <c r="H11" s="19" t="s">
        <v>25</v>
      </c>
      <c r="I11" s="20">
        <v>1789530</v>
      </c>
      <c r="J11" s="15">
        <v>9.77</v>
      </c>
      <c r="K11" s="20">
        <v>48</v>
      </c>
      <c r="L11" s="20">
        <v>29</v>
      </c>
      <c r="M11" s="33">
        <f t="shared" si="0"/>
        <v>86.77</v>
      </c>
    </row>
    <row r="12" s="1" customFormat="1" ht="42" customHeight="1" spans="1:13">
      <c r="A12" s="15">
        <v>5</v>
      </c>
      <c r="B12" s="19" t="s">
        <v>59</v>
      </c>
      <c r="C12" s="19" t="s">
        <v>24</v>
      </c>
      <c r="D12" s="19" t="s">
        <v>25</v>
      </c>
      <c r="E12" s="19" t="s">
        <v>24</v>
      </c>
      <c r="F12" s="19" t="s">
        <v>25</v>
      </c>
      <c r="G12" s="20">
        <v>1829836.25</v>
      </c>
      <c r="H12" s="19" t="s">
        <v>25</v>
      </c>
      <c r="I12" s="20">
        <v>1829836.25</v>
      </c>
      <c r="J12" s="15">
        <v>9.55</v>
      </c>
      <c r="K12" s="20">
        <v>49.14</v>
      </c>
      <c r="L12" s="20">
        <v>34</v>
      </c>
      <c r="M12" s="33">
        <f t="shared" si="0"/>
        <v>92.69</v>
      </c>
    </row>
    <row r="13" s="1" customFormat="1" ht="42" customHeight="1" spans="1:13">
      <c r="A13" s="15">
        <v>6</v>
      </c>
      <c r="B13" s="19" t="s">
        <v>27</v>
      </c>
      <c r="C13" s="19" t="s">
        <v>24</v>
      </c>
      <c r="D13" s="19" t="s">
        <v>25</v>
      </c>
      <c r="E13" s="19" t="s">
        <v>24</v>
      </c>
      <c r="F13" s="19" t="s">
        <v>25</v>
      </c>
      <c r="G13" s="20">
        <v>1771858</v>
      </c>
      <c r="H13" s="19" t="s">
        <v>25</v>
      </c>
      <c r="I13" s="20">
        <v>1771858</v>
      </c>
      <c r="J13" s="15">
        <v>9.87</v>
      </c>
      <c r="K13" s="20">
        <v>51</v>
      </c>
      <c r="L13" s="20">
        <v>34</v>
      </c>
      <c r="M13" s="33">
        <f t="shared" si="0"/>
        <v>94.87</v>
      </c>
    </row>
    <row r="14" s="1" customFormat="1" ht="42" customHeight="1" spans="1:13">
      <c r="A14" s="15">
        <v>7</v>
      </c>
      <c r="B14" s="19" t="s">
        <v>28</v>
      </c>
      <c r="C14" s="19" t="s">
        <v>24</v>
      </c>
      <c r="D14" s="19" t="s">
        <v>25</v>
      </c>
      <c r="E14" s="19" t="s">
        <v>24</v>
      </c>
      <c r="F14" s="19" t="s">
        <v>25</v>
      </c>
      <c r="G14" s="20">
        <v>1801000</v>
      </c>
      <c r="H14" s="19" t="s">
        <v>25</v>
      </c>
      <c r="I14" s="20">
        <v>1801000</v>
      </c>
      <c r="J14" s="15">
        <v>9.71</v>
      </c>
      <c r="K14" s="20">
        <v>50.07</v>
      </c>
      <c r="L14" s="20">
        <v>32</v>
      </c>
      <c r="M14" s="33">
        <f t="shared" si="0"/>
        <v>91.78</v>
      </c>
    </row>
    <row r="15" s="1" customFormat="1" ht="34.5" customHeight="1" spans="1:13">
      <c r="A15" s="21" t="s">
        <v>29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34"/>
    </row>
    <row r="16" s="1" customFormat="1" ht="33.65" customHeight="1" spans="1:13">
      <c r="A16" s="15" t="s">
        <v>30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="3" customFormat="1" ht="33.65" customHeight="1" spans="1:13">
      <c r="A17" s="23" t="s">
        <v>31</v>
      </c>
      <c r="B17" s="23"/>
      <c r="C17" s="24" t="s">
        <v>9</v>
      </c>
      <c r="D17" s="25"/>
      <c r="E17" s="25"/>
      <c r="F17" s="25"/>
      <c r="G17" s="25"/>
      <c r="H17" s="25"/>
      <c r="I17" s="24" t="s">
        <v>32</v>
      </c>
      <c r="J17" s="25"/>
      <c r="K17" s="25"/>
      <c r="L17" s="25"/>
      <c r="M17" s="26"/>
    </row>
    <row r="18" s="1" customFormat="1" ht="33.65" customHeight="1" spans="1:13">
      <c r="A18" s="15" t="s">
        <v>33</v>
      </c>
      <c r="B18" s="15"/>
      <c r="C18" s="24" t="s">
        <v>27</v>
      </c>
      <c r="D18" s="25"/>
      <c r="E18" s="25"/>
      <c r="F18" s="25"/>
      <c r="G18" s="25"/>
      <c r="H18" s="26"/>
      <c r="I18" s="33">
        <v>1771858</v>
      </c>
      <c r="J18" s="33"/>
      <c r="K18" s="33"/>
      <c r="L18" s="33"/>
      <c r="M18" s="33"/>
    </row>
    <row r="19" s="1" customFormat="1" ht="33.65" customHeight="1" spans="1:13">
      <c r="A19" s="15" t="s">
        <v>34</v>
      </c>
      <c r="B19" s="15"/>
      <c r="C19" s="24" t="s">
        <v>37</v>
      </c>
      <c r="D19" s="25"/>
      <c r="E19" s="25"/>
      <c r="F19" s="25"/>
      <c r="G19" s="25"/>
      <c r="H19" s="26"/>
      <c r="I19" s="33">
        <v>1790176.35</v>
      </c>
      <c r="J19" s="33"/>
      <c r="K19" s="33"/>
      <c r="L19" s="33"/>
      <c r="M19" s="33"/>
    </row>
    <row r="20" s="1" customFormat="1" ht="33.65" customHeight="1" spans="1:13">
      <c r="A20" s="15" t="s">
        <v>35</v>
      </c>
      <c r="B20" s="15"/>
      <c r="C20" s="24" t="s">
        <v>58</v>
      </c>
      <c r="D20" s="25"/>
      <c r="E20" s="25"/>
      <c r="F20" s="25"/>
      <c r="G20" s="25"/>
      <c r="H20" s="26"/>
      <c r="I20" s="33">
        <v>1748233</v>
      </c>
      <c r="J20" s="33"/>
      <c r="K20" s="33"/>
      <c r="L20" s="33"/>
      <c r="M20" s="33"/>
    </row>
    <row r="21" ht="33.65" customHeight="1" spans="1:13">
      <c r="A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ht="33.65" customHeight="1" spans="1:13">
      <c r="A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">
      <c r="A23" s="27"/>
    </row>
  </sheetData>
  <mergeCells count="36">
    <mergeCell ref="A1:M1"/>
    <mergeCell ref="A2:M2"/>
    <mergeCell ref="B3:F3"/>
    <mergeCell ref="H3:L3"/>
    <mergeCell ref="B4:D4"/>
    <mergeCell ref="C5:D5"/>
    <mergeCell ref="E5:F5"/>
    <mergeCell ref="G5:I5"/>
    <mergeCell ref="J5:M5"/>
    <mergeCell ref="A15:M15"/>
    <mergeCell ref="A16:M16"/>
    <mergeCell ref="A17:B17"/>
    <mergeCell ref="C17:H17"/>
    <mergeCell ref="I17:M17"/>
    <mergeCell ref="A18:B18"/>
    <mergeCell ref="C18:H18"/>
    <mergeCell ref="I18:M18"/>
    <mergeCell ref="A19:B19"/>
    <mergeCell ref="C19:H19"/>
    <mergeCell ref="I19:M19"/>
    <mergeCell ref="A20:B20"/>
    <mergeCell ref="C20:H20"/>
    <mergeCell ref="I20:M20"/>
    <mergeCell ref="A5:A7"/>
    <mergeCell ref="B5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包1</vt:lpstr>
      <vt:lpstr>包2</vt:lpstr>
      <vt:lpstr>包3</vt:lpstr>
      <vt:lpstr>包4</vt:lpstr>
      <vt:lpstr>包5</vt:lpstr>
      <vt:lpstr>包6</vt:lpstr>
      <vt:lpstr>包7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久尓久之</cp:lastModifiedBy>
  <dcterms:created xsi:type="dcterms:W3CDTF">2021-09-24T16:13:00Z</dcterms:created>
  <dcterms:modified xsi:type="dcterms:W3CDTF">2021-09-28T07:15:38Z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C3A91604C8FC4421B4ACF0E543AFEFCD</vt:lpwstr>
  </property>
  <property fmtid="{D5CDD505-2E9C-101B-9397-08002B2CF9AE}" pid="3" name="KSOProductBuildVer">
    <vt:lpwstr>2052-11.1.0.10700</vt:lpwstr>
  </property>
</Properties>
</file>