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 sheetId="5" r:id="rId1"/>
  </sheets>
  <definedNames>
    <definedName name="_xlnm.Print_Area" localSheetId="0">..!$A$1:$V$10</definedName>
  </definedNames>
  <calcPr calcId="144525"/>
</workbook>
</file>

<file path=xl/sharedStrings.xml><?xml version="1.0" encoding="utf-8"?>
<sst xmlns="http://schemas.openxmlformats.org/spreadsheetml/2006/main" count="41" uniqueCount="25">
  <si>
    <t>评审情况表</t>
  </si>
  <si>
    <t xml:space="preserve">项目名称：成都市成华生态环境局成华区大气污染防治技术专家团队咨询服务项目 
</t>
  </si>
  <si>
    <t>项目编号：510108202100245</t>
  </si>
  <si>
    <t>评审时间：2021.11.15</t>
  </si>
  <si>
    <t>序号</t>
  </si>
  <si>
    <t>供应商名称</t>
  </si>
  <si>
    <t>是否通过资格性审查</t>
  </si>
  <si>
    <t>是否通过有效性审查</t>
  </si>
  <si>
    <t>未通过原
因</t>
  </si>
  <si>
    <t>价格
（10分）</t>
  </si>
  <si>
    <t>项目设计能力(16分)</t>
  </si>
  <si>
    <t>管控服务能力(15分)</t>
  </si>
  <si>
    <t>实施保障能力(12分)</t>
  </si>
  <si>
    <t>企业案例  (26分)</t>
  </si>
  <si>
    <t>企业履约能力   （21分)</t>
  </si>
  <si>
    <t>平均分汇总</t>
  </si>
  <si>
    <t>评审结果：
第一名：无锡中科光电技术有限公司
金额：79.7万元
第二名：成都布布科技有限公司
金额：79.85万元
第三名：四川馨美环境科技有限公司
金额： 78万元</t>
  </si>
  <si>
    <t>3人汇总分</t>
  </si>
  <si>
    <t>平均分</t>
  </si>
  <si>
    <t>2人汇总分</t>
  </si>
  <si>
    <t>无锡中科光电技术有限公司</t>
  </si>
  <si>
    <t>是</t>
  </si>
  <si>
    <t>/</t>
  </si>
  <si>
    <t>成都布布科技有限公司</t>
  </si>
  <si>
    <t>四川馨美环境科技有限公司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</si>
</sst>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font>
    <font>
      <b/>
      <sz val="14"/>
      <name val="宋体"/>
      <charset val="134"/>
    </font>
    <font>
      <b/>
      <sz val="20"/>
      <name val="宋体"/>
      <charset val="134"/>
    </font>
    <font>
      <sz val="14"/>
      <name val="宋体"/>
      <charset val="134"/>
    </font>
    <font>
      <sz val="12"/>
      <color theme="1"/>
      <name val="宋体"/>
      <charset val="134"/>
    </font>
    <font>
      <sz val="11"/>
      <color theme="1"/>
      <name val="宋体"/>
      <charset val="134"/>
    </font>
    <font>
      <sz val="12"/>
      <color theme="1"/>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u/>
      <sz val="11"/>
      <color rgb="FF800080"/>
      <name val="宋体"/>
      <charset val="0"/>
      <scheme val="minor"/>
    </font>
    <font>
      <sz val="9"/>
      <name val="宋体"/>
      <charset val="134"/>
    </font>
    <font>
      <sz val="11"/>
      <color rgb="FFFF00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2"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0" borderId="0">
      <alignment vertical="center"/>
    </xf>
    <xf numFmtId="0" fontId="9" fillId="7"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12" applyNumberFormat="0" applyFont="0" applyAlignment="0" applyProtection="0">
      <alignment vertical="center"/>
    </xf>
    <xf numFmtId="0" fontId="8" fillId="16"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11" applyNumberFormat="0" applyFill="0" applyAlignment="0" applyProtection="0">
      <alignment vertical="center"/>
    </xf>
    <xf numFmtId="0" fontId="22" fillId="0" borderId="11" applyNumberFormat="0" applyFill="0" applyAlignment="0" applyProtection="0">
      <alignment vertical="center"/>
    </xf>
    <xf numFmtId="0" fontId="8" fillId="21" borderId="0" applyNumberFormat="0" applyBorder="0" applyAlignment="0" applyProtection="0">
      <alignment vertical="center"/>
    </xf>
    <xf numFmtId="0" fontId="19" fillId="0" borderId="15" applyNumberFormat="0" applyFill="0" applyAlignment="0" applyProtection="0">
      <alignment vertical="center"/>
    </xf>
    <xf numFmtId="0" fontId="8" fillId="2" borderId="0" applyNumberFormat="0" applyBorder="0" applyAlignment="0" applyProtection="0">
      <alignment vertical="center"/>
    </xf>
    <xf numFmtId="0" fontId="20" fillId="17" borderId="13" applyNumberFormat="0" applyAlignment="0" applyProtection="0">
      <alignment vertical="center"/>
    </xf>
    <xf numFmtId="0" fontId="26" fillId="17" borderId="10" applyNumberFormat="0" applyAlignment="0" applyProtection="0">
      <alignment vertical="center"/>
    </xf>
    <xf numFmtId="0" fontId="17" fillId="0" borderId="0">
      <alignment vertical="center"/>
    </xf>
    <xf numFmtId="0" fontId="24" fillId="23" borderId="14" applyNumberFormat="0" applyAlignment="0" applyProtection="0">
      <alignment vertical="center"/>
    </xf>
    <xf numFmtId="0" fontId="9" fillId="26" borderId="0" applyNumberFormat="0" applyBorder="0" applyAlignment="0" applyProtection="0">
      <alignment vertical="center"/>
    </xf>
    <xf numFmtId="0" fontId="8" fillId="27" borderId="0" applyNumberFormat="0" applyBorder="0" applyAlignment="0" applyProtection="0">
      <alignment vertical="center"/>
    </xf>
    <xf numFmtId="0" fontId="27" fillId="0" borderId="16" applyNumberFormat="0" applyFill="0" applyAlignment="0" applyProtection="0">
      <alignment vertical="center"/>
    </xf>
    <xf numFmtId="0" fontId="10" fillId="0" borderId="9" applyNumberFormat="0" applyFill="0" applyAlignment="0" applyProtection="0">
      <alignment vertical="center"/>
    </xf>
    <xf numFmtId="0" fontId="17" fillId="0" borderId="0">
      <alignment vertical="center"/>
    </xf>
    <xf numFmtId="0" fontId="23" fillId="20" borderId="0" applyNumberFormat="0" applyBorder="0" applyAlignment="0" applyProtection="0">
      <alignment vertical="center"/>
    </xf>
    <xf numFmtId="0" fontId="25" fillId="24" borderId="0" applyNumberFormat="0" applyBorder="0" applyAlignment="0" applyProtection="0">
      <alignment vertical="center"/>
    </xf>
    <xf numFmtId="0" fontId="9" fillId="28" borderId="0" applyNumberFormat="0" applyBorder="0" applyAlignment="0" applyProtection="0">
      <alignment vertical="center"/>
    </xf>
    <xf numFmtId="0" fontId="8" fillId="13" borderId="0" applyNumberFormat="0" applyBorder="0" applyAlignment="0" applyProtection="0">
      <alignment vertical="center"/>
    </xf>
    <xf numFmtId="0" fontId="17" fillId="0" borderId="0">
      <alignment vertical="center"/>
    </xf>
    <xf numFmtId="0" fontId="9" fillId="8"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9" fillId="29" borderId="0" applyNumberFormat="0" applyBorder="0" applyAlignment="0" applyProtection="0">
      <alignment vertical="center"/>
    </xf>
    <xf numFmtId="0" fontId="8" fillId="19" borderId="0" applyNumberFormat="0" applyBorder="0" applyAlignment="0" applyProtection="0">
      <alignment vertical="center"/>
    </xf>
    <xf numFmtId="0" fontId="8" fillId="30" borderId="0" applyNumberFormat="0" applyBorder="0" applyAlignment="0" applyProtection="0">
      <alignment vertical="center"/>
    </xf>
    <xf numFmtId="0" fontId="9" fillId="6" borderId="0" applyNumberFormat="0" applyBorder="0" applyAlignment="0" applyProtection="0">
      <alignment vertical="center"/>
    </xf>
    <xf numFmtId="0" fontId="9" fillId="18" borderId="0" applyNumberFormat="0" applyBorder="0" applyAlignment="0" applyProtection="0">
      <alignment vertical="center"/>
    </xf>
    <xf numFmtId="0" fontId="8" fillId="15" borderId="0" applyNumberFormat="0" applyBorder="0" applyAlignment="0" applyProtection="0">
      <alignment vertical="center"/>
    </xf>
    <xf numFmtId="0" fontId="9" fillId="25" borderId="0" applyNumberFormat="0" applyBorder="0" applyAlignment="0" applyProtection="0">
      <alignment vertical="center"/>
    </xf>
    <xf numFmtId="0" fontId="8" fillId="12" borderId="0" applyNumberFormat="0" applyBorder="0" applyAlignment="0" applyProtection="0">
      <alignment vertical="center"/>
    </xf>
    <xf numFmtId="0" fontId="8" fillId="32" borderId="0" applyNumberFormat="0" applyBorder="0" applyAlignment="0" applyProtection="0">
      <alignment vertical="center"/>
    </xf>
    <xf numFmtId="0" fontId="9" fillId="22" borderId="0" applyNumberFormat="0" applyBorder="0" applyAlignment="0" applyProtection="0">
      <alignment vertical="center"/>
    </xf>
    <xf numFmtId="0" fontId="8" fillId="31"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cellStyleXfs>
  <cellXfs count="2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55" applyFont="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5" fillId="0" borderId="1" xfId="33"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53"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33" applyFont="1" applyFill="1" applyBorder="1" applyAlignment="1">
      <alignment horizontal="center" vertical="center" wrapText="1"/>
    </xf>
    <xf numFmtId="0" fontId="5" fillId="0" borderId="6" xfId="33" applyFont="1" applyFill="1" applyBorder="1" applyAlignment="1">
      <alignment horizontal="center" vertical="center" wrapText="1"/>
    </xf>
    <xf numFmtId="0" fontId="5" fillId="0" borderId="1" xfId="53" applyFont="1" applyFill="1" applyBorder="1" applyAlignment="1">
      <alignment horizontal="center" vertical="center" wrapText="1"/>
    </xf>
    <xf numFmtId="0" fontId="5" fillId="0" borderId="7" xfId="53"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53"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53" applyFont="1" applyFill="1" applyBorder="1" applyAlignment="1">
      <alignment horizontal="center" vertical="center" wrapText="1"/>
    </xf>
    <xf numFmtId="0" fontId="0" fillId="0" borderId="0" xfId="0" applyBorder="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常规_开标表格"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_6资格性审查表_4" xfId="27"/>
    <cellStyle name="检查单元格" xfId="28" builtinId="23"/>
    <cellStyle name="20% - 强调文字颜色 6" xfId="29" builtinId="50"/>
    <cellStyle name="强调文字颜色 2" xfId="30" builtinId="33"/>
    <cellStyle name="链接单元格" xfId="31" builtinId="24"/>
    <cellStyle name="汇总" xfId="32" builtinId="25"/>
    <cellStyle name="常规_8评分表" xfId="33"/>
    <cellStyle name="好" xfId="34" builtinId="26"/>
    <cellStyle name="适中" xfId="35" builtinId="28"/>
    <cellStyle name="20% - 强调文字颜色 5" xfId="36" builtinId="46"/>
    <cellStyle name="强调文字颜色 1" xfId="37" builtinId="29"/>
    <cellStyle name="常规_8评分表_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10评分汇总表" xfId="53"/>
    <cellStyle name="常规_6资格性审查表_3" xfId="54"/>
    <cellStyle name="常规_Sheet6"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tabSelected="1" view="pageBreakPreview" zoomScaleNormal="100" workbookViewId="0">
      <selection activeCell="X4" sqref="X4"/>
    </sheetView>
  </sheetViews>
  <sheetFormatPr defaultColWidth="9" defaultRowHeight="13.5"/>
  <cols>
    <col min="1" max="1" width="2.875" customWidth="1"/>
    <col min="2" max="2" width="12.75" customWidth="1"/>
    <col min="3" max="5" width="5" customWidth="1"/>
    <col min="6" max="17" width="6" customWidth="1"/>
    <col min="18" max="18" width="8.375" customWidth="1"/>
    <col min="19" max="22" width="6.875" customWidth="1"/>
    <col min="23" max="31" width="11.875" customWidth="1"/>
  </cols>
  <sheetData>
    <row r="1" s="1" customFormat="1" ht="27" customHeight="1" spans="1:20">
      <c r="A1" s="4" t="s">
        <v>0</v>
      </c>
      <c r="B1" s="4"/>
      <c r="C1" s="4"/>
      <c r="D1" s="4"/>
      <c r="E1" s="4"/>
      <c r="F1" s="4"/>
      <c r="G1" s="4"/>
      <c r="H1" s="4"/>
      <c r="I1" s="4"/>
      <c r="J1" s="4"/>
      <c r="K1" s="4"/>
      <c r="L1" s="4"/>
      <c r="M1" s="4"/>
      <c r="N1" s="4"/>
      <c r="O1" s="4"/>
      <c r="P1" s="4"/>
      <c r="Q1" s="4"/>
      <c r="R1" s="4"/>
      <c r="S1" s="4"/>
      <c r="T1" s="4"/>
    </row>
    <row r="2" s="2" customFormat="1" ht="18" customHeight="1" spans="1:22">
      <c r="A2" s="5" t="s">
        <v>1</v>
      </c>
      <c r="B2" s="5"/>
      <c r="C2" s="5"/>
      <c r="D2" s="5"/>
      <c r="E2" s="5"/>
      <c r="F2" s="5"/>
      <c r="G2" s="5"/>
      <c r="H2" s="5"/>
      <c r="I2" s="5"/>
      <c r="J2" s="5"/>
      <c r="K2" s="5"/>
      <c r="L2" s="5"/>
      <c r="M2" s="5"/>
      <c r="N2" s="5"/>
      <c r="O2" s="5"/>
      <c r="P2" s="5"/>
      <c r="Q2" s="5"/>
      <c r="R2" s="5"/>
      <c r="S2" s="8"/>
      <c r="T2" s="8"/>
      <c r="U2" s="8"/>
      <c r="V2" s="8"/>
    </row>
    <row r="3" s="2" customFormat="1" ht="25" customHeight="1" spans="1:20">
      <c r="A3" s="6" t="s">
        <v>2</v>
      </c>
      <c r="B3" s="7"/>
      <c r="C3" s="7"/>
      <c r="D3" s="7"/>
      <c r="E3" s="8"/>
      <c r="F3" s="8"/>
      <c r="G3" s="8"/>
      <c r="H3" s="8"/>
      <c r="I3" s="8"/>
      <c r="J3" s="8" t="s">
        <v>3</v>
      </c>
      <c r="K3" s="8"/>
      <c r="L3" s="8"/>
      <c r="M3" s="8"/>
      <c r="N3" s="8"/>
      <c r="O3" s="8"/>
      <c r="P3" s="8"/>
      <c r="Q3" s="8"/>
      <c r="R3" s="8"/>
      <c r="S3" s="8"/>
      <c r="T3" s="8"/>
    </row>
    <row r="4" s="3" customFormat="1" ht="57" customHeight="1" spans="1:22">
      <c r="A4" s="9" t="s">
        <v>4</v>
      </c>
      <c r="B4" s="9" t="s">
        <v>5</v>
      </c>
      <c r="C4" s="10" t="s">
        <v>6</v>
      </c>
      <c r="D4" s="10" t="s">
        <v>7</v>
      </c>
      <c r="E4" s="10" t="s">
        <v>8</v>
      </c>
      <c r="F4" s="11" t="s">
        <v>9</v>
      </c>
      <c r="G4" s="11"/>
      <c r="H4" s="12" t="s">
        <v>10</v>
      </c>
      <c r="I4" s="12"/>
      <c r="J4" s="12" t="s">
        <v>11</v>
      </c>
      <c r="K4" s="12"/>
      <c r="L4" s="12" t="s">
        <v>12</v>
      </c>
      <c r="M4" s="12"/>
      <c r="N4" s="18" t="s">
        <v>13</v>
      </c>
      <c r="O4" s="19"/>
      <c r="P4" s="12" t="s">
        <v>14</v>
      </c>
      <c r="Q4" s="12"/>
      <c r="R4" s="22" t="s">
        <v>15</v>
      </c>
      <c r="S4" s="9" t="s">
        <v>16</v>
      </c>
      <c r="T4" s="9"/>
      <c r="U4" s="9"/>
      <c r="V4" s="9"/>
    </row>
    <row r="5" s="3" customFormat="1" ht="63" customHeight="1" spans="1:22">
      <c r="A5" s="9"/>
      <c r="B5" s="9"/>
      <c r="C5" s="10"/>
      <c r="D5" s="10"/>
      <c r="E5" s="10"/>
      <c r="F5" s="13" t="s">
        <v>17</v>
      </c>
      <c r="G5" s="14" t="s">
        <v>18</v>
      </c>
      <c r="H5" s="13" t="s">
        <v>19</v>
      </c>
      <c r="I5" s="14" t="s">
        <v>18</v>
      </c>
      <c r="J5" s="13" t="s">
        <v>19</v>
      </c>
      <c r="K5" s="14" t="s">
        <v>18</v>
      </c>
      <c r="L5" s="13" t="s">
        <v>19</v>
      </c>
      <c r="M5" s="14" t="s">
        <v>18</v>
      </c>
      <c r="N5" s="13" t="s">
        <v>17</v>
      </c>
      <c r="O5" s="14" t="s">
        <v>18</v>
      </c>
      <c r="P5" s="13" t="s">
        <v>17</v>
      </c>
      <c r="Q5" s="14" t="s">
        <v>18</v>
      </c>
      <c r="R5" s="23"/>
      <c r="S5" s="9"/>
      <c r="T5" s="9"/>
      <c r="U5" s="9"/>
      <c r="V5" s="9"/>
    </row>
    <row r="6" s="3" customFormat="1" ht="56" customHeight="1" spans="1:22">
      <c r="A6" s="9">
        <v>1</v>
      </c>
      <c r="B6" s="15" t="s">
        <v>20</v>
      </c>
      <c r="C6" s="10" t="s">
        <v>21</v>
      </c>
      <c r="D6" s="10" t="s">
        <v>21</v>
      </c>
      <c r="E6" s="10" t="s">
        <v>22</v>
      </c>
      <c r="F6" s="16">
        <f t="shared" ref="F6:F8" si="0">G6*3</f>
        <v>29.37</v>
      </c>
      <c r="G6" s="16">
        <v>9.79</v>
      </c>
      <c r="H6" s="16">
        <f>16+16</f>
        <v>32</v>
      </c>
      <c r="I6" s="20">
        <f t="shared" ref="I6:M6" si="1">H6/2</f>
        <v>16</v>
      </c>
      <c r="J6" s="20">
        <f>15+15</f>
        <v>30</v>
      </c>
      <c r="K6" s="20">
        <f t="shared" si="1"/>
        <v>15</v>
      </c>
      <c r="L6" s="20">
        <f>12+10</f>
        <v>22</v>
      </c>
      <c r="M6" s="20">
        <f t="shared" si="1"/>
        <v>11</v>
      </c>
      <c r="N6" s="16">
        <f t="shared" ref="N6:N8" si="2">O6*3</f>
        <v>78</v>
      </c>
      <c r="O6" s="20">
        <v>26</v>
      </c>
      <c r="P6" s="16">
        <f t="shared" ref="P6:P8" si="3">Q6*3</f>
        <v>45</v>
      </c>
      <c r="Q6" s="24">
        <v>15</v>
      </c>
      <c r="R6" s="25">
        <f t="shared" ref="R6:R8" si="4">Q6+O6+M6+K6+I6+G6</f>
        <v>92.79</v>
      </c>
      <c r="S6" s="9"/>
      <c r="T6" s="9"/>
      <c r="U6" s="9"/>
      <c r="V6" s="9"/>
    </row>
    <row r="7" s="3" customFormat="1" ht="56" customHeight="1" spans="1:22">
      <c r="A7" s="9">
        <v>2</v>
      </c>
      <c r="B7" s="15" t="s">
        <v>23</v>
      </c>
      <c r="C7" s="10" t="s">
        <v>21</v>
      </c>
      <c r="D7" s="10" t="s">
        <v>21</v>
      </c>
      <c r="E7" s="10" t="s">
        <v>22</v>
      </c>
      <c r="F7" s="16">
        <f t="shared" si="0"/>
        <v>29.31</v>
      </c>
      <c r="G7" s="17">
        <v>9.77</v>
      </c>
      <c r="H7" s="17">
        <f>16+16</f>
        <v>32</v>
      </c>
      <c r="I7" s="20">
        <f t="shared" ref="I7:M7" si="5">H7/2</f>
        <v>16</v>
      </c>
      <c r="J7" s="21">
        <f>15+15</f>
        <v>30</v>
      </c>
      <c r="K7" s="20">
        <f t="shared" si="5"/>
        <v>15</v>
      </c>
      <c r="L7" s="21">
        <f>12+12</f>
        <v>24</v>
      </c>
      <c r="M7" s="20">
        <f t="shared" si="5"/>
        <v>12</v>
      </c>
      <c r="N7" s="16">
        <f t="shared" si="2"/>
        <v>0</v>
      </c>
      <c r="O7" s="21">
        <v>0</v>
      </c>
      <c r="P7" s="16">
        <f t="shared" si="3"/>
        <v>0</v>
      </c>
      <c r="Q7" s="26">
        <v>0</v>
      </c>
      <c r="R7" s="25">
        <f t="shared" si="4"/>
        <v>52.77</v>
      </c>
      <c r="S7" s="9"/>
      <c r="T7" s="9"/>
      <c r="U7" s="9"/>
      <c r="V7" s="9"/>
    </row>
    <row r="8" s="3" customFormat="1" ht="56" customHeight="1" spans="1:22">
      <c r="A8" s="9">
        <v>3</v>
      </c>
      <c r="B8" s="15" t="s">
        <v>24</v>
      </c>
      <c r="C8" s="10" t="s">
        <v>21</v>
      </c>
      <c r="D8" s="10" t="s">
        <v>21</v>
      </c>
      <c r="E8" s="10" t="s">
        <v>22</v>
      </c>
      <c r="F8" s="16">
        <f t="shared" si="0"/>
        <v>30</v>
      </c>
      <c r="G8" s="16">
        <v>10</v>
      </c>
      <c r="H8" s="16">
        <f>14+16</f>
        <v>30</v>
      </c>
      <c r="I8" s="20">
        <f t="shared" ref="I8:M8" si="6">H8/2</f>
        <v>15</v>
      </c>
      <c r="J8" s="20">
        <f>12+15</f>
        <v>27</v>
      </c>
      <c r="K8" s="20">
        <f t="shared" si="6"/>
        <v>13.5</v>
      </c>
      <c r="L8" s="20">
        <f>10+12</f>
        <v>22</v>
      </c>
      <c r="M8" s="20">
        <f t="shared" si="6"/>
        <v>11</v>
      </c>
      <c r="N8" s="16">
        <f t="shared" si="2"/>
        <v>0</v>
      </c>
      <c r="O8" s="20">
        <v>0</v>
      </c>
      <c r="P8" s="16">
        <f t="shared" si="3"/>
        <v>0</v>
      </c>
      <c r="Q8" s="24">
        <v>0</v>
      </c>
      <c r="R8" s="25">
        <f t="shared" si="4"/>
        <v>49.5</v>
      </c>
      <c r="S8" s="9"/>
      <c r="T8" s="9"/>
      <c r="U8" s="9"/>
      <c r="V8" s="9"/>
    </row>
    <row r="9" spans="19:21">
      <c r="S9" s="27"/>
      <c r="T9" s="27"/>
      <c r="U9" s="27"/>
    </row>
    <row r="10" spans="19:21">
      <c r="S10" s="27"/>
      <c r="T10" s="27"/>
      <c r="U10" s="27"/>
    </row>
    <row r="11" spans="19:21">
      <c r="S11" s="27"/>
      <c r="T11" s="27"/>
      <c r="U11" s="27"/>
    </row>
    <row r="12" spans="19:21">
      <c r="S12" s="27"/>
      <c r="T12" s="27"/>
      <c r="U12" s="27"/>
    </row>
    <row r="13" spans="19:21">
      <c r="S13" s="27"/>
      <c r="T13" s="27"/>
      <c r="U13" s="27"/>
    </row>
  </sheetData>
  <mergeCells count="17">
    <mergeCell ref="A1:T1"/>
    <mergeCell ref="A2:R2"/>
    <mergeCell ref="J3:O3"/>
    <mergeCell ref="S3:T3"/>
    <mergeCell ref="F4:G4"/>
    <mergeCell ref="H4:I4"/>
    <mergeCell ref="J4:K4"/>
    <mergeCell ref="L4:M4"/>
    <mergeCell ref="N4:O4"/>
    <mergeCell ref="P4:Q4"/>
    <mergeCell ref="A4:A5"/>
    <mergeCell ref="B4:B5"/>
    <mergeCell ref="C4:C5"/>
    <mergeCell ref="D4:D5"/>
    <mergeCell ref="E4:E5"/>
    <mergeCell ref="R4:R5"/>
    <mergeCell ref="S4:V8"/>
  </mergeCells>
  <dataValidations count="2">
    <dataValidation type="custom" allowBlank="1" showErrorMessage="1" errorTitle="拒绝重复输入" error="当前输入的内容，与本区域的其他单元格内容重复。" sqref="B6 B7 B8" errorStyle="warning">
      <formula1>COUNTIF($C$8:$C$8,B6)&lt;2</formula1>
    </dataValidation>
    <dataValidation type="custom" allowBlank="1" showErrorMessage="1" errorTitle="拒绝重复输入" error="当前输入的内容，与本区域的其他单元格内容重复。" sqref="F6 G6 H6 G7 H7 G8 H8 F7:F8 N6:N8 P6:P8" errorStyle="warning">
      <formula1>COUNTIF($F$8:$F$11,F6)&lt;2</formula1>
    </dataValidation>
  </dataValidations>
  <pageMargins left="0" right="0" top="0" bottom="0" header="0.5" footer="0.5"/>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2017-12-13T01:46:00Z</dcterms:created>
  <dcterms:modified xsi:type="dcterms:W3CDTF">2021-11-15T08:03:57Z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KSOReadingLayout">
    <vt:bool>true</vt:bool>
  </property>
  <property fmtid="{D5CDD505-2E9C-101B-9397-08002B2CF9AE}" pid="4" name="ICV">
    <vt:lpwstr>23EC20E5B75B42EAA3487BC995286079</vt:lpwstr>
  </property>
</Properties>
</file>