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道路" sheetId="1" r:id="rId1"/>
    <sheet name="公路" sheetId="2" r:id="rId2"/>
    <sheet name="公厕" sheetId="3" r:id="rId3"/>
    <sheet name="河道" sheetId="4" r:id="rId4"/>
    <sheet name="公园" sheetId="5" r:id="rId5"/>
  </sheets>
  <definedNames/>
  <calcPr fullCalcOnLoad="1"/>
</workbook>
</file>

<file path=xl/sharedStrings.xml><?xml version="1.0" encoding="utf-8"?>
<sst xmlns="http://schemas.openxmlformats.org/spreadsheetml/2006/main" count="1910" uniqueCount="853">
  <si>
    <t>瑞安市塘下片道路环卫作业工程量核对表</t>
  </si>
  <si>
    <t>序号</t>
  </si>
  <si>
    <t>道路名称</t>
  </si>
  <si>
    <t>道路等级</t>
  </si>
  <si>
    <t>校对数据</t>
  </si>
  <si>
    <t>备注</t>
  </si>
  <si>
    <t>长（m）</t>
  </si>
  <si>
    <t>宽（m）</t>
  </si>
  <si>
    <t>面积（㎡）</t>
  </si>
  <si>
    <t>中心路</t>
  </si>
  <si>
    <t>一级</t>
  </si>
  <si>
    <t>104-西二大街</t>
  </si>
  <si>
    <t>104-塘松</t>
  </si>
  <si>
    <t>塘川路</t>
  </si>
  <si>
    <t>康欣花园-罗凤东路</t>
  </si>
  <si>
    <t>唐松街为界限</t>
  </si>
  <si>
    <t>广场路</t>
  </si>
  <si>
    <t>104国道-颖新大街</t>
  </si>
  <si>
    <t>罗山大道</t>
  </si>
  <si>
    <t>104国道-塘下大道</t>
  </si>
  <si>
    <t>天凤南路</t>
  </si>
  <si>
    <t>二级</t>
  </si>
  <si>
    <t>广场路-垟丰路</t>
  </si>
  <si>
    <t>环镇西路</t>
  </si>
  <si>
    <t>双榕路-温州界</t>
  </si>
  <si>
    <t>求真路</t>
  </si>
  <si>
    <t>罗山大道-温州界</t>
  </si>
  <si>
    <t>图强路</t>
  </si>
  <si>
    <t>罗山大道-双榕路</t>
  </si>
  <si>
    <t xml:space="preserve">双榕路 </t>
  </si>
  <si>
    <t>罗西路-环镇西路</t>
  </si>
  <si>
    <t>环镇北路</t>
  </si>
  <si>
    <t>塘下大道-三圣禅寺</t>
  </si>
  <si>
    <t>解放路</t>
  </si>
  <si>
    <t>塘下大道-南大门路</t>
  </si>
  <si>
    <t>天凤北路</t>
  </si>
  <si>
    <t>广场路-塘下中学</t>
  </si>
  <si>
    <t>市场东路</t>
  </si>
  <si>
    <t>解放路-广场路</t>
  </si>
  <si>
    <t>赵宅工业区纵路</t>
  </si>
  <si>
    <t>赵宅工业区道路</t>
  </si>
  <si>
    <t>实验路</t>
  </si>
  <si>
    <t>兴业北路-塘下大道</t>
  </si>
  <si>
    <t>罗西路</t>
  </si>
  <si>
    <t>双榕路-瑞瓯路</t>
  </si>
  <si>
    <t>三华路</t>
  </si>
  <si>
    <t>市场东路-天凤北路</t>
  </si>
  <si>
    <t>罗山二路</t>
  </si>
  <si>
    <t>罗西路-普发路</t>
  </si>
  <si>
    <t>新川路</t>
  </si>
  <si>
    <t>振兴街-西村办公楼</t>
  </si>
  <si>
    <t>国泰路</t>
  </si>
  <si>
    <t>罗凤西路-G104</t>
  </si>
  <si>
    <t>凯旋二路</t>
  </si>
  <si>
    <t>大南山北路-G104</t>
  </si>
  <si>
    <t>凯旋三路</t>
  </si>
  <si>
    <t>登峰路</t>
  </si>
  <si>
    <t>凤都六路-三本车业</t>
  </si>
  <si>
    <t>罗凤西路</t>
  </si>
  <si>
    <t>登峰路-山前路</t>
  </si>
  <si>
    <t>凤都一路</t>
  </si>
  <si>
    <t>罗凤路南至河边</t>
  </si>
  <si>
    <t>凤都二路</t>
  </si>
  <si>
    <t>登峰路-凤川豪都公寓</t>
  </si>
  <si>
    <t>凤都三路</t>
  </si>
  <si>
    <t>时代路-国泰路</t>
  </si>
  <si>
    <t>凤都六路</t>
  </si>
  <si>
    <t>万景路-时代路（过桥）</t>
  </si>
  <si>
    <t>开创路</t>
  </si>
  <si>
    <t>高新路南至河边</t>
  </si>
  <si>
    <t>万景路</t>
  </si>
  <si>
    <t>登高路-凤都六路-河边</t>
  </si>
  <si>
    <t>小区前道路</t>
  </si>
  <si>
    <t>高横路-凤都六路</t>
  </si>
  <si>
    <t>二职高至罗凤双榕路</t>
  </si>
  <si>
    <t>南大门路</t>
  </si>
  <si>
    <t>广场路-航天大桥</t>
  </si>
  <si>
    <t>振兴街</t>
  </si>
  <si>
    <t>104国道-中村村内</t>
  </si>
  <si>
    <t>瑞勤路</t>
  </si>
  <si>
    <t>塘川路-花园村内</t>
  </si>
  <si>
    <t>新街北路北段</t>
  </si>
  <si>
    <t>凤翔东路-吴岙村</t>
  </si>
  <si>
    <t>广场西路</t>
  </si>
  <si>
    <t>北堡-104国道</t>
  </si>
  <si>
    <t>朝阳东路</t>
  </si>
  <si>
    <t>三级</t>
  </si>
  <si>
    <t>塘河-天凤南路</t>
  </si>
  <si>
    <t>临新路</t>
  </si>
  <si>
    <t>瑞安轻工学校东面道路</t>
  </si>
  <si>
    <t>罗凤路</t>
  </si>
  <si>
    <t>塘下大道-罗凤镇山前路</t>
  </si>
  <si>
    <t>幸福路</t>
  </si>
  <si>
    <t>广场路-沿河南路</t>
  </si>
  <si>
    <t>景阳东路</t>
  </si>
  <si>
    <t>塘下大道-塘下中心菜市场</t>
  </si>
  <si>
    <t>友谊路</t>
  </si>
  <si>
    <t>塘下大道-塘下南街</t>
  </si>
  <si>
    <t>中心西路</t>
  </si>
  <si>
    <t>瑞安市建和机械科技有限公司-G104</t>
  </si>
  <si>
    <t>鑫光路</t>
  </si>
  <si>
    <t>登峰路-浙江兴隆仪表公司</t>
  </si>
  <si>
    <t>高新路</t>
  </si>
  <si>
    <t>凤都二路-凤都一路</t>
  </si>
  <si>
    <t>罗梅线</t>
  </si>
  <si>
    <t>塘下大道-霞林村界</t>
  </si>
  <si>
    <t>双榕路1</t>
  </si>
  <si>
    <t>罗山二路-双榕路</t>
  </si>
  <si>
    <t>赵宅工业区横路</t>
  </si>
  <si>
    <t>繁新南路</t>
  </si>
  <si>
    <t>塘下北街-罗凤路</t>
  </si>
  <si>
    <t>新村南路</t>
  </si>
  <si>
    <t>协新路-新陈西路-走到底</t>
  </si>
  <si>
    <t>新陈东路</t>
  </si>
  <si>
    <t>新居村-G104</t>
  </si>
  <si>
    <t>胜利东路</t>
  </si>
  <si>
    <t>大南山北路</t>
  </si>
  <si>
    <t>瑞安市诚达丝绵有限公司-凯旋三路</t>
  </si>
  <si>
    <t>登云路</t>
  </si>
  <si>
    <t>罗凤西路-凤都二路</t>
  </si>
  <si>
    <t>登高路</t>
  </si>
  <si>
    <t>普法路</t>
  </si>
  <si>
    <t>凤渎村池塘边</t>
  </si>
  <si>
    <t>玉河路</t>
  </si>
  <si>
    <t>塘下大道-韩田山边</t>
  </si>
  <si>
    <t>新街路</t>
  </si>
  <si>
    <t>凤翔东路-岩河北路</t>
  </si>
  <si>
    <t>兴业北路</t>
  </si>
  <si>
    <t>环镇北路-广场路</t>
  </si>
  <si>
    <t>凤凰西路</t>
  </si>
  <si>
    <t>天凤北路-花园村</t>
  </si>
  <si>
    <t>后朱村道路</t>
  </si>
  <si>
    <t>朱马路至联友超市</t>
  </si>
  <si>
    <t>朱前路</t>
  </si>
  <si>
    <t>朱马路至联余路</t>
  </si>
  <si>
    <t>朱马路</t>
  </si>
  <si>
    <t>朱前街至塘下村界</t>
  </si>
  <si>
    <t>时代路</t>
  </si>
  <si>
    <t>凤都一路-塘下沙渎农贸市场</t>
  </si>
  <si>
    <t>高横路</t>
  </si>
  <si>
    <t>益民路-银岱村</t>
  </si>
  <si>
    <t>八水沿河道路</t>
  </si>
  <si>
    <t>八水村</t>
  </si>
  <si>
    <t>山官道路</t>
  </si>
  <si>
    <t>山官村</t>
  </si>
  <si>
    <t>庄南路</t>
  </si>
  <si>
    <t>前庄村</t>
  </si>
  <si>
    <t>塘西邮电路</t>
  </si>
  <si>
    <t>塘口村</t>
  </si>
  <si>
    <t>大南山南路-垟头</t>
  </si>
  <si>
    <t>沿南路-垟头</t>
  </si>
  <si>
    <t>岩头村-强民路</t>
  </si>
  <si>
    <t>温州欧海区</t>
  </si>
  <si>
    <t>岩头村-繁胜路</t>
  </si>
  <si>
    <t>岩头村-官垟路</t>
  </si>
  <si>
    <t>梅林村-繁盛路</t>
  </si>
  <si>
    <t>梅林村-强民路</t>
  </si>
  <si>
    <t>梅林村-官垟路</t>
  </si>
  <si>
    <t>西爿村-沈三路</t>
  </si>
  <si>
    <t>西爿村-官垟路</t>
  </si>
  <si>
    <t>西爿村-桥南街</t>
  </si>
  <si>
    <t>西爿村-中心路</t>
  </si>
  <si>
    <t>中爿-繁盛路</t>
  </si>
  <si>
    <t>中爿-强民路</t>
  </si>
  <si>
    <t>中爿-官垟路</t>
  </si>
  <si>
    <t>中爿-富裕路</t>
  </si>
  <si>
    <t>中爿-荣庆路</t>
  </si>
  <si>
    <t>东爿-官垟路</t>
  </si>
  <si>
    <t>东爿-繁盛路</t>
  </si>
  <si>
    <t>东爿-强民路</t>
  </si>
  <si>
    <t>塘下南街</t>
  </si>
  <si>
    <t>四级</t>
  </si>
  <si>
    <t>广场路-塘梅路1</t>
  </si>
  <si>
    <t>塘下北街</t>
  </si>
  <si>
    <t>广场路-迎瑞桥</t>
  </si>
  <si>
    <t>塘中路</t>
  </si>
  <si>
    <t>塘下南街-塘川路</t>
  </si>
  <si>
    <t>育才路</t>
  </si>
  <si>
    <t>金杯路</t>
  </si>
  <si>
    <t>南大门路-天凤北路</t>
  </si>
  <si>
    <t>沿河南路</t>
  </si>
  <si>
    <t>标致路</t>
  </si>
  <si>
    <t>长安路</t>
  </si>
  <si>
    <t>大发路</t>
  </si>
  <si>
    <t>沿南路</t>
  </si>
  <si>
    <t>小南山工业区-G104</t>
  </si>
  <si>
    <t>协新路</t>
  </si>
  <si>
    <t>西南村东首道路至欣华南路</t>
  </si>
  <si>
    <t>河北路</t>
  </si>
  <si>
    <t>西南村村委会-西北新桥</t>
  </si>
  <si>
    <t>旺垟东路</t>
  </si>
  <si>
    <t>国泰路-G104</t>
  </si>
  <si>
    <t>胜利西路</t>
  </si>
  <si>
    <t>大南山北路-沈海高速</t>
  </si>
  <si>
    <t>里新路</t>
  </si>
  <si>
    <t>奥神汽车配件有限公司-G104</t>
  </si>
  <si>
    <t>建设路</t>
  </si>
  <si>
    <t>凤都六路-塘下镇银岱老协委员会</t>
  </si>
  <si>
    <t>益民路</t>
  </si>
  <si>
    <t>高横路东北至凤驮线</t>
  </si>
  <si>
    <t>凤驮线</t>
  </si>
  <si>
    <t>埭头村-凤胜村</t>
  </si>
  <si>
    <t>凤翔东路</t>
  </si>
  <si>
    <t>新兴街-双桥村</t>
  </si>
  <si>
    <t>新兴街</t>
  </si>
  <si>
    <t>凤翔东路-海光路</t>
  </si>
  <si>
    <t>曙光二路</t>
  </si>
  <si>
    <t>塘下大道-八水工业区</t>
  </si>
  <si>
    <t>驮山公路</t>
  </si>
  <si>
    <t>沙渎-驼山</t>
  </si>
  <si>
    <t>银岙公路</t>
  </si>
  <si>
    <t>银岙村</t>
  </si>
  <si>
    <t>里北垟山路</t>
  </si>
  <si>
    <t>里北垟山</t>
  </si>
  <si>
    <t>新居山路</t>
  </si>
  <si>
    <t>新居山</t>
  </si>
  <si>
    <t>沙河村道路</t>
  </si>
  <si>
    <t>沙河村河边道路</t>
  </si>
  <si>
    <t>罗凤路-凤川段</t>
  </si>
  <si>
    <t>罗凤路-凤川段到河边</t>
  </si>
  <si>
    <t>凤渎河东面</t>
  </si>
  <si>
    <t>凤渎村河东边</t>
  </si>
  <si>
    <t>凤渎河西面</t>
  </si>
  <si>
    <t>凤渎村河西边</t>
  </si>
  <si>
    <t>韩田村中心路</t>
  </si>
  <si>
    <t>天凤北路-东面河边</t>
  </si>
  <si>
    <t>嘉陵路</t>
  </si>
  <si>
    <t>塘下大道-东面河边</t>
  </si>
  <si>
    <t>八水道路</t>
  </si>
  <si>
    <t>吴岙道路</t>
  </si>
  <si>
    <t>吴岙村</t>
  </si>
  <si>
    <t>天水路</t>
  </si>
  <si>
    <t>沙岙路</t>
  </si>
  <si>
    <t>沙岙存</t>
  </si>
  <si>
    <t>规划3路</t>
  </si>
  <si>
    <t>邵宅村</t>
  </si>
  <si>
    <t>塘西村</t>
  </si>
  <si>
    <t>新渎村南面河</t>
  </si>
  <si>
    <t>新渎村</t>
  </si>
  <si>
    <t>新渎村环镇西路</t>
  </si>
  <si>
    <t>新渎村北面河</t>
  </si>
  <si>
    <t>新居-庙前路</t>
  </si>
  <si>
    <t>新居村</t>
  </si>
  <si>
    <t>沿河路</t>
  </si>
  <si>
    <t>新居-北堡</t>
  </si>
  <si>
    <t>南溪路</t>
  </si>
  <si>
    <t>小南-104国道</t>
  </si>
  <si>
    <t>小南山工业区东路</t>
  </si>
  <si>
    <t>小南工业区</t>
  </si>
  <si>
    <t>小南山工业区西路</t>
  </si>
  <si>
    <t>塘下地块1</t>
  </si>
  <si>
    <t>北农田 南朝阳东路 西塘下大道 东天凤南路</t>
  </si>
  <si>
    <t>塘下地块2</t>
  </si>
  <si>
    <t>北中心路 西塘下大道 东操场</t>
  </si>
  <si>
    <t>塘下地块3</t>
  </si>
  <si>
    <t>北河道 南中心路 西塘下大道 东农田</t>
  </si>
  <si>
    <t>塘下地块4</t>
  </si>
  <si>
    <t>北友谊路 南中心路 西塘下南街 东塘川路</t>
  </si>
  <si>
    <t>塘下地块5</t>
  </si>
  <si>
    <t>北景阳东路 南建设路 西塘川路 东塘下大道</t>
  </si>
  <si>
    <t>塘下地块6</t>
  </si>
  <si>
    <t>北建设路 南中心路 西塘川路 东塘下大道</t>
  </si>
  <si>
    <t>塘下地块7</t>
  </si>
  <si>
    <t>北广场路 南友谊路 西塘下南街 东塘川路</t>
  </si>
  <si>
    <t>塘下地块8</t>
  </si>
  <si>
    <t>北友谊路 南景阳东路 西塘川路 东塘下大道</t>
  </si>
  <si>
    <t>塘下地块9</t>
  </si>
  <si>
    <t>北广场路 南友谊路 西塘川路 东塘下大道</t>
  </si>
  <si>
    <t>塘下地块10</t>
  </si>
  <si>
    <t>北实验路 南广场路 西塘川路 东塘下大道</t>
  </si>
  <si>
    <t>塘下地块11</t>
  </si>
  <si>
    <t>北实验路 南广场路 西兴业北路 东塘川路</t>
  </si>
  <si>
    <t>塘下地块12</t>
  </si>
  <si>
    <t>北环镇北路 南广场路 西塘下北街 东兴业北路</t>
  </si>
  <si>
    <t>塘下地块13</t>
  </si>
  <si>
    <t>北中心路 南育才路 西塘下南街 东塘川路</t>
  </si>
  <si>
    <t>塘下地块14</t>
  </si>
  <si>
    <t>北中心路 西塘川路 东塘下大道</t>
  </si>
  <si>
    <t>塘下地块15</t>
  </si>
  <si>
    <t>北河道 南塘中路 西塘下南街 东塘川路</t>
  </si>
  <si>
    <t>塘下地块16</t>
  </si>
  <si>
    <t>北朝阳东路 西塘下南街 东塘川路</t>
  </si>
  <si>
    <t>塘下地块17</t>
  </si>
  <si>
    <t>北朝阳东路 西塘川路 东临新路</t>
  </si>
  <si>
    <t>塘下地块18</t>
  </si>
  <si>
    <t xml:space="preserve">北河道 南塘梅路1 西塘川路 </t>
  </si>
  <si>
    <t>塘下地块19</t>
  </si>
  <si>
    <t>北河道 南塘梅路1 西塘下南街 东塘川路</t>
  </si>
  <si>
    <t>塘下地块20</t>
  </si>
  <si>
    <t>北塘下大厦 南塘下大厦A幢 西中国银行 东汽车用品批发</t>
  </si>
  <si>
    <t>塘下地块21</t>
  </si>
  <si>
    <t>北瑞安汽摩配城 南塘下地税分局 东市场东路</t>
  </si>
  <si>
    <t>塘下地块22</t>
  </si>
  <si>
    <t>北三华路 南广场路 西市场东路 东天凤北路</t>
  </si>
  <si>
    <t>塘下地块23</t>
  </si>
  <si>
    <t>北解放路 南三华路 西市场东路 东天凤北路</t>
  </si>
  <si>
    <t>塘下地块24</t>
  </si>
  <si>
    <t>北河道 南解放路 东天凤北路</t>
  </si>
  <si>
    <t>塘下地块25</t>
  </si>
  <si>
    <t>北沿河南路 南金杯路 西天凤北路 东幸福路</t>
  </si>
  <si>
    <t>塘下地块26</t>
  </si>
  <si>
    <t>塘下地块27</t>
  </si>
  <si>
    <t>金杯路 天凤北路 解放路 幸福路</t>
  </si>
  <si>
    <t>塘下地块28</t>
  </si>
  <si>
    <t>金杯路 幸福路 解放路 南大门路</t>
  </si>
  <si>
    <t>塘下地块29</t>
  </si>
  <si>
    <t>解放路 天凤北路 标致路 幸福路</t>
  </si>
  <si>
    <t>塘下地块30</t>
  </si>
  <si>
    <t>解放路 幸福路 标致路 南大门路</t>
  </si>
  <si>
    <t>塘下地块31</t>
  </si>
  <si>
    <t>标致路 天凤北路 长安路 幸福路</t>
  </si>
  <si>
    <t>塘下地块32</t>
  </si>
  <si>
    <t>标致路 幸福路 长安路 南大门路</t>
  </si>
  <si>
    <t>塘下地块33</t>
  </si>
  <si>
    <t>长安路 幸福路 大发路 南大门路</t>
  </si>
  <si>
    <t>塘下地块34</t>
  </si>
  <si>
    <t>长安路 天凤北路 大发路 幸福路</t>
  </si>
  <si>
    <t>塘下地块35</t>
  </si>
  <si>
    <t>大发路 天凤北路 广场路 幸福路</t>
  </si>
  <si>
    <t>塘下地块36</t>
  </si>
  <si>
    <t>大发路 幸福路 广场路 南大门路</t>
  </si>
  <si>
    <t>塘下地块37</t>
  </si>
  <si>
    <t>南大门路 颖新大街 河之间</t>
  </si>
  <si>
    <t>塘下地块38</t>
  </si>
  <si>
    <t>颖新大街 川新路 河之间</t>
  </si>
  <si>
    <t>塘下地块39</t>
  </si>
  <si>
    <t>颖新大街 川新路 富新路 河</t>
  </si>
  <si>
    <t>塘下地块40</t>
  </si>
  <si>
    <t>富新路 川新路 繁新东街 河</t>
  </si>
  <si>
    <t>塘下地块41</t>
  </si>
  <si>
    <t>繁新东街 川新路 盛新路 河</t>
  </si>
  <si>
    <t>塘下地块42</t>
  </si>
  <si>
    <t>盛新路 川新路 昌新路 河</t>
  </si>
  <si>
    <t>塘下地块43</t>
  </si>
  <si>
    <t>昌新路 川新路 河</t>
  </si>
  <si>
    <t>塘下地块44</t>
  </si>
  <si>
    <t>川新路 昌新路 山</t>
  </si>
  <si>
    <t>塘下地块45</t>
  </si>
  <si>
    <t>昌新路 川新路 繁新东街之间</t>
  </si>
  <si>
    <t>塘下地块46</t>
  </si>
  <si>
    <t>颖新大街 繁新东街 世纪星幼儿园区域</t>
  </si>
  <si>
    <t>塘下地块47</t>
  </si>
  <si>
    <t>繁新东街 川新路 颖新大街之间</t>
  </si>
  <si>
    <t>塘下地块48</t>
  </si>
  <si>
    <t>川新路东首 颖新大街 河之间</t>
  </si>
  <si>
    <t>塘下地块49</t>
  </si>
  <si>
    <t>天凤北路 嘉陵路 新街路 河之间</t>
  </si>
  <si>
    <t>塘下地块50</t>
  </si>
  <si>
    <t>天凤北路 玉河路 新街路 嘉陵路</t>
  </si>
  <si>
    <t>塘下地块51</t>
  </si>
  <si>
    <t xml:space="preserve">天凤北路 中心路 新街路 玉河路 </t>
  </si>
  <si>
    <t>塘下地块52</t>
  </si>
  <si>
    <t>天凤北路 凤凰西路-中心路北首 新街路</t>
  </si>
  <si>
    <t>塘下地块53</t>
  </si>
  <si>
    <t>新街路北端西首区域</t>
  </si>
  <si>
    <t>塘下地块54</t>
  </si>
  <si>
    <t>新街路 中心路 河之间</t>
  </si>
  <si>
    <t>塘下地块55</t>
  </si>
  <si>
    <t>中心路 新街路 玉河路 河之间</t>
  </si>
  <si>
    <t>塘下地块56</t>
  </si>
  <si>
    <t>玉河路 新街路 嘉陵路 河之间</t>
  </si>
  <si>
    <t>塘下地块57</t>
  </si>
  <si>
    <t>嘉陵路 新街路 河之间</t>
  </si>
  <si>
    <t>塘下地块58</t>
  </si>
  <si>
    <t>凤凰西路 塘下大道 玉河路 天凤北路</t>
  </si>
  <si>
    <t>塘下地块59</t>
  </si>
  <si>
    <t>罗凤路南首 花园村老人公寓西首 河之间</t>
  </si>
  <si>
    <t>塘下地块60</t>
  </si>
  <si>
    <t>塘下大道 罗山大道 罗凤路（双桥村）</t>
  </si>
  <si>
    <t>塘下地块61</t>
  </si>
  <si>
    <t>罗山大道 塘下大道 河之间</t>
  </si>
  <si>
    <t>塘下地块62</t>
  </si>
  <si>
    <t>罗西路 罗凤路 河 罗山大道</t>
  </si>
  <si>
    <t>塘下地块63</t>
  </si>
  <si>
    <t>罗凤路北首 瑞安市罗凤镇中学西首</t>
  </si>
  <si>
    <t>塘下地块64</t>
  </si>
  <si>
    <t>罗山大道南首 瑞安市罗凤镇中学北首</t>
  </si>
  <si>
    <t>塘下地块65</t>
  </si>
  <si>
    <t>绍河路北首 肇平垟新渎村</t>
  </si>
  <si>
    <t>塘下地块66</t>
  </si>
  <si>
    <t>振兴街北首 塘下第二小学东首 肇平垟下村民房区域</t>
  </si>
  <si>
    <t>塘下地块67</t>
  </si>
  <si>
    <t>广场路北首 环镇北路南首 河 小区之间</t>
  </si>
  <si>
    <t>塘下地块68</t>
  </si>
  <si>
    <t xml:space="preserve">广场路南首 亚都商务区域 </t>
  </si>
  <si>
    <t>塘下地块69</t>
  </si>
  <si>
    <t>中心路南首 瑞港金汇城东首 河之家 民房区域</t>
  </si>
  <si>
    <t>塘下地块70</t>
  </si>
  <si>
    <t>塘梅路1西北首 塘下小学东首 河之间</t>
  </si>
  <si>
    <t>塘下地块71</t>
  </si>
  <si>
    <t>新川路南首  河之间 民房区域（岑头小学所在）</t>
  </si>
  <si>
    <t>塘下地块72</t>
  </si>
  <si>
    <t>上金村民房区域</t>
  </si>
  <si>
    <t>塘下地块73</t>
  </si>
  <si>
    <t>韩田村东边民房区域（韩田小学 幼儿园所在）</t>
  </si>
  <si>
    <t>塘下地块74</t>
  </si>
  <si>
    <t>塘下地块75</t>
  </si>
  <si>
    <t>北堡-东陈-陈宅旺村</t>
  </si>
  <si>
    <t>塘下地块76</t>
  </si>
  <si>
    <t>岑头</t>
  </si>
  <si>
    <t>塘下地块77</t>
  </si>
  <si>
    <t>岑头-小南山</t>
  </si>
  <si>
    <t>塘下地块78</t>
  </si>
  <si>
    <t>陈宅</t>
  </si>
  <si>
    <t>塘下地块79</t>
  </si>
  <si>
    <t>东陈</t>
  </si>
  <si>
    <t>塘下地块80</t>
  </si>
  <si>
    <t>凤川</t>
  </si>
  <si>
    <t>塘下地块81</t>
  </si>
  <si>
    <t>凤川-里北垟-沙河</t>
  </si>
  <si>
    <t>塘下地块82</t>
  </si>
  <si>
    <t>凤渎</t>
  </si>
  <si>
    <t>塘下地块83</t>
  </si>
  <si>
    <t>凤胜村</t>
  </si>
  <si>
    <t>塘下地块84</t>
  </si>
  <si>
    <t>凤士村</t>
  </si>
  <si>
    <t>塘下地块85</t>
  </si>
  <si>
    <t>韩田</t>
  </si>
  <si>
    <t>塘下地块86</t>
  </si>
  <si>
    <t>花园村</t>
  </si>
  <si>
    <t>塘下地块87</t>
  </si>
  <si>
    <t>里北</t>
  </si>
  <si>
    <t>塘下地块88</t>
  </si>
  <si>
    <t>里北垟</t>
  </si>
  <si>
    <t>塘下地块89</t>
  </si>
  <si>
    <t>塘下地块90</t>
  </si>
  <si>
    <t>沙岙</t>
  </si>
  <si>
    <t>塘下地块91</t>
  </si>
  <si>
    <t>沙岙-里北垟-沙河</t>
  </si>
  <si>
    <t>塘下地块92</t>
  </si>
  <si>
    <t>沙渎</t>
  </si>
  <si>
    <t>塘下地块93</t>
  </si>
  <si>
    <t>沙河</t>
  </si>
  <si>
    <t>塘下地块94</t>
  </si>
  <si>
    <t>山宫村</t>
  </si>
  <si>
    <t>塘下地块95</t>
  </si>
  <si>
    <t>上金</t>
  </si>
  <si>
    <t>塘下地块96</t>
  </si>
  <si>
    <t>邵宅</t>
  </si>
  <si>
    <t>塘下地块97</t>
  </si>
  <si>
    <t>双桥村</t>
  </si>
  <si>
    <t>塘下地块98</t>
  </si>
  <si>
    <t>双屿</t>
  </si>
  <si>
    <t>塘下地块99</t>
  </si>
  <si>
    <t>塘口</t>
  </si>
  <si>
    <t>塘下地块100</t>
  </si>
  <si>
    <t>塘口-凤士</t>
  </si>
  <si>
    <t>塘下地块101</t>
  </si>
  <si>
    <t>塘西</t>
  </si>
  <si>
    <t>中兴南街</t>
  </si>
  <si>
    <t>塘下地块102</t>
  </si>
  <si>
    <t>塘下地块103</t>
  </si>
  <si>
    <t>西南村</t>
  </si>
  <si>
    <t>塘下地块104</t>
  </si>
  <si>
    <t>小南山村</t>
  </si>
  <si>
    <t>塘下地块105</t>
  </si>
  <si>
    <t>新居</t>
  </si>
  <si>
    <t>塘下地块106</t>
  </si>
  <si>
    <t>新溪-北堡</t>
  </si>
  <si>
    <t>塘下地块107</t>
  </si>
  <si>
    <t>垟头</t>
  </si>
  <si>
    <t>塘下地块108</t>
  </si>
  <si>
    <t>银岙</t>
  </si>
  <si>
    <t>塘下地块109</t>
  </si>
  <si>
    <t>赵宅</t>
  </si>
  <si>
    <t>塘下地块110</t>
  </si>
  <si>
    <t>肇平垟下村</t>
  </si>
  <si>
    <t>塘下地块111</t>
  </si>
  <si>
    <t>肇平垟新</t>
  </si>
  <si>
    <t>塘下地块112</t>
  </si>
  <si>
    <t>肇平垟中</t>
  </si>
  <si>
    <t>塘下地块113</t>
  </si>
  <si>
    <t>中北</t>
  </si>
  <si>
    <t>塘下地块114</t>
  </si>
  <si>
    <t>中北-中南村</t>
  </si>
  <si>
    <t>塘下地块115</t>
  </si>
  <si>
    <t>中南</t>
  </si>
  <si>
    <t>塘下地块116</t>
  </si>
  <si>
    <t>塘下地块117</t>
  </si>
  <si>
    <t>塘下地块118</t>
  </si>
  <si>
    <t>沙河村</t>
  </si>
  <si>
    <t>塘下镇西片公路面积统计表</t>
  </si>
  <si>
    <t>起止</t>
  </si>
  <si>
    <t>104国道</t>
  </si>
  <si>
    <t>汀田界至温州界</t>
  </si>
  <si>
    <t>塘下大道</t>
  </si>
  <si>
    <t>启祥屋至江曹路</t>
  </si>
  <si>
    <t>塘梅路</t>
  </si>
  <si>
    <t>塘下.罗凤公厕统计表</t>
  </si>
  <si>
    <t>公厕名称</t>
  </si>
  <si>
    <t>地址</t>
  </si>
  <si>
    <t>建造时间</t>
  </si>
  <si>
    <t>是否有证</t>
  </si>
  <si>
    <t>建造面积</t>
  </si>
  <si>
    <t>楼层数</t>
  </si>
  <si>
    <t>是否统槽</t>
  </si>
  <si>
    <t>是否有化粪池</t>
  </si>
  <si>
    <t>是否接入管网</t>
  </si>
  <si>
    <t>是否重新装修化粪池</t>
  </si>
  <si>
    <t>总蹲位</t>
  </si>
  <si>
    <t>男蹲位</t>
  </si>
  <si>
    <t>女蹲位</t>
  </si>
  <si>
    <t>残疾人</t>
  </si>
  <si>
    <t>备注（是否有提升计划)</t>
  </si>
  <si>
    <t>塘河公园公厕</t>
  </si>
  <si>
    <t>陈宅村塘河公园</t>
  </si>
  <si>
    <t>2013年</t>
  </si>
  <si>
    <t>否</t>
  </si>
  <si>
    <t>是</t>
  </si>
  <si>
    <t>翻新（二类公厕）</t>
  </si>
  <si>
    <t>陈宅村南山渎公园公厕</t>
  </si>
  <si>
    <t>陈宅村南山渎沿河路</t>
  </si>
  <si>
    <t>2007年</t>
  </si>
  <si>
    <t>陈宅村老菜市场公厕</t>
  </si>
  <si>
    <t>陈宅村天颖西路</t>
  </si>
  <si>
    <t>1985年</t>
  </si>
  <si>
    <t>陈宅村新菜市场公厕</t>
  </si>
  <si>
    <t>2017年</t>
  </si>
  <si>
    <t>新建（二类公厕）</t>
  </si>
  <si>
    <t>陈宅村韩田渎公园公厕</t>
  </si>
  <si>
    <t>陈宅村韩田渎沿河路</t>
  </si>
  <si>
    <t>2011年</t>
  </si>
  <si>
    <t>老人公寓边</t>
  </si>
  <si>
    <t>里北垟村</t>
  </si>
  <si>
    <t>1999年</t>
  </si>
  <si>
    <t>生态公厕</t>
  </si>
  <si>
    <t>岑头村上颜老人房旁</t>
  </si>
  <si>
    <t>2002年</t>
  </si>
  <si>
    <t>100立方</t>
  </si>
  <si>
    <t>有</t>
  </si>
  <si>
    <t>西南公厕</t>
  </si>
  <si>
    <t>上进路桥头</t>
  </si>
  <si>
    <t xml:space="preserve">是 </t>
  </si>
  <si>
    <t xml:space="preserve">否 </t>
  </si>
  <si>
    <t>后垟</t>
  </si>
  <si>
    <t>新大街村民中心对面</t>
  </si>
  <si>
    <t>上金公园公厕</t>
  </si>
  <si>
    <t>上金公园</t>
  </si>
  <si>
    <t>2009年</t>
  </si>
  <si>
    <r>
      <rPr>
        <sz val="11"/>
        <color indexed="8"/>
        <rFont val="宋体"/>
        <family val="0"/>
      </rPr>
      <t>72m</t>
    </r>
    <r>
      <rPr>
        <vertAlign val="superscript"/>
        <sz val="11"/>
        <color indexed="8"/>
        <rFont val="宋体"/>
        <family val="0"/>
      </rPr>
      <t>2</t>
    </r>
  </si>
  <si>
    <t>邵宅钢铁市场</t>
  </si>
  <si>
    <t>区后巷</t>
  </si>
  <si>
    <t>邵宅刃量具市场</t>
  </si>
  <si>
    <t>小南山公厕1</t>
  </si>
  <si>
    <t>南溪路村办公楼边</t>
  </si>
  <si>
    <t>无证</t>
  </si>
  <si>
    <t>25平方</t>
  </si>
  <si>
    <t>一层</t>
  </si>
  <si>
    <t>无</t>
  </si>
  <si>
    <t>小南山公厕2</t>
  </si>
  <si>
    <t>沿南路58号后</t>
  </si>
  <si>
    <t>小南山公厕3</t>
  </si>
  <si>
    <t>沿南路92号后</t>
  </si>
  <si>
    <t>张宅文化宫公用厕所</t>
  </si>
  <si>
    <t>文化宫西首侧面</t>
  </si>
  <si>
    <t>2006年</t>
  </si>
  <si>
    <t>40平方米</t>
  </si>
  <si>
    <t>张宅名泰广场公用厕所</t>
  </si>
  <si>
    <t>名泰广场西首侧面</t>
  </si>
  <si>
    <t>45平方米</t>
  </si>
  <si>
    <t>陈宅旺生态公厕</t>
  </si>
  <si>
    <t>陈宅旺河南路</t>
  </si>
  <si>
    <t>30平方</t>
  </si>
  <si>
    <t>塘西村公厕</t>
  </si>
  <si>
    <t>朝阳路小学边</t>
  </si>
  <si>
    <t>单层</t>
  </si>
  <si>
    <t>老塑料市场边</t>
  </si>
  <si>
    <t>2000年</t>
  </si>
  <si>
    <t>新塑料市场边</t>
  </si>
  <si>
    <t>2001年</t>
  </si>
  <si>
    <t>新溪村菜场公厕</t>
  </si>
  <si>
    <t>老人公寓</t>
  </si>
  <si>
    <t>2012年</t>
  </si>
  <si>
    <t>30㎡</t>
  </si>
  <si>
    <t>韩田村公厕</t>
  </si>
  <si>
    <t>韩田沿河路</t>
  </si>
  <si>
    <t>2014年</t>
  </si>
  <si>
    <t>韩田菜市场</t>
  </si>
  <si>
    <t>韩田前岸</t>
  </si>
  <si>
    <t>2016年</t>
  </si>
  <si>
    <t>韩田西洋</t>
  </si>
  <si>
    <t>韩田东洋</t>
  </si>
  <si>
    <t>东陈村公厕</t>
  </si>
  <si>
    <t>东陈河北路</t>
  </si>
  <si>
    <t>新渎村公厕</t>
  </si>
  <si>
    <t>新渎肇新路</t>
  </si>
  <si>
    <t>中村纪念馆公厕</t>
  </si>
  <si>
    <t>中村纪念馆</t>
  </si>
  <si>
    <t>中村老人公寓公厕</t>
  </si>
  <si>
    <t>中村老人公寓</t>
  </si>
  <si>
    <t>中村农贸市场公厕</t>
  </si>
  <si>
    <t>中村农贸市场</t>
  </si>
  <si>
    <t>中村黄宅阁公厕</t>
  </si>
  <si>
    <t>中村黄宅阁</t>
  </si>
  <si>
    <t xml:space="preserve">赵宅装潢市场公厕 </t>
  </si>
  <si>
    <t xml:space="preserve">赵宅装潢市场 </t>
  </si>
  <si>
    <t>赵宅实验路东公厕</t>
  </si>
  <si>
    <t xml:space="preserve">赵宅村老人公寓旁 </t>
  </si>
  <si>
    <t>赵宅景阳路公厕</t>
  </si>
  <si>
    <t>赵宅小宗旁边</t>
  </si>
  <si>
    <t>赵宅信用路公厕</t>
  </si>
  <si>
    <t>赵宅停车场旁</t>
  </si>
  <si>
    <t>塘下街心公园公厕</t>
  </si>
  <si>
    <t>塘下大道赵宅段</t>
  </si>
  <si>
    <t>新坊沿河公园公厕</t>
  </si>
  <si>
    <t>广场路新坊段</t>
  </si>
  <si>
    <t>凰湾沿河公园公厕</t>
  </si>
  <si>
    <t>广场路凰湾段</t>
  </si>
  <si>
    <t>垟头公厕</t>
  </si>
  <si>
    <t>垟头公园</t>
  </si>
  <si>
    <t>下村公厕</t>
  </si>
  <si>
    <t>交易西路</t>
  </si>
  <si>
    <t>新居后山路公厕</t>
  </si>
  <si>
    <t>后山路</t>
  </si>
  <si>
    <t>新居觉园公厕</t>
  </si>
  <si>
    <t>觉园</t>
  </si>
  <si>
    <t>新居生态公厕</t>
  </si>
  <si>
    <t>新陈西路</t>
  </si>
  <si>
    <t>塘口小公园公厕</t>
  </si>
  <si>
    <t>商业街</t>
  </si>
  <si>
    <t>塘口农贸市场公厕</t>
  </si>
  <si>
    <t>周宅巷</t>
  </si>
  <si>
    <t>塘口龙船巷公厕</t>
  </si>
  <si>
    <t>龙船巷</t>
  </si>
  <si>
    <t>塘口东岸公厕</t>
  </si>
  <si>
    <t>罗凤中路</t>
  </si>
  <si>
    <t>东爿村生态公厕</t>
  </si>
  <si>
    <t>东爿荣庆路后面</t>
  </si>
  <si>
    <t>凤士厕所</t>
  </si>
  <si>
    <t>宗后</t>
  </si>
  <si>
    <t>1989年建造2013年改建</t>
  </si>
  <si>
    <t>旺头</t>
  </si>
  <si>
    <t>1989年</t>
  </si>
  <si>
    <t>塔儿头</t>
  </si>
  <si>
    <t>塔头</t>
  </si>
  <si>
    <t>沙河公园边公厕</t>
  </si>
  <si>
    <t>沙河外山路公厕</t>
  </si>
  <si>
    <t>凤川公厕</t>
  </si>
  <si>
    <t>冠隆车行后面</t>
  </si>
  <si>
    <t>二小前面</t>
  </si>
  <si>
    <t>凤川路8号旁边</t>
  </si>
  <si>
    <t>中南村公厕</t>
  </si>
  <si>
    <t>四角山脚下</t>
  </si>
  <si>
    <t>罗凤中学后面</t>
  </si>
  <si>
    <t>2005年</t>
  </si>
  <si>
    <t>山官商贸市场公厕</t>
  </si>
  <si>
    <t>2015年</t>
  </si>
  <si>
    <t>前庄村公厕</t>
  </si>
  <si>
    <t>瑞勤路北首</t>
  </si>
  <si>
    <t>天和路</t>
  </si>
  <si>
    <t>1996年</t>
  </si>
  <si>
    <t>银岙村公厕</t>
  </si>
  <si>
    <t>朝阳路东首</t>
  </si>
  <si>
    <t>西银公路</t>
  </si>
  <si>
    <t>双凤村公厕</t>
  </si>
  <si>
    <t>村办公楼右侧</t>
  </si>
  <si>
    <t>花园公厕</t>
  </si>
  <si>
    <t>九房</t>
  </si>
  <si>
    <t>办公楼前</t>
  </si>
  <si>
    <t>花园菜场</t>
  </si>
  <si>
    <t>花园河边</t>
  </si>
  <si>
    <t>标准厂房</t>
  </si>
  <si>
    <t>八水公厕</t>
  </si>
  <si>
    <t>八水</t>
  </si>
  <si>
    <t>2009*</t>
  </si>
  <si>
    <t>沙岙村公厕</t>
  </si>
  <si>
    <t>沙岙桥万景路西侧</t>
  </si>
  <si>
    <t>中北公厕</t>
  </si>
  <si>
    <t>中北沿河路</t>
  </si>
  <si>
    <t>2008年</t>
  </si>
  <si>
    <t>沙渎公厕</t>
  </si>
  <si>
    <t>沙渎高横路</t>
  </si>
  <si>
    <t>沙渎新建路</t>
  </si>
  <si>
    <t>凤渎公厕</t>
  </si>
  <si>
    <t>双榕路</t>
  </si>
  <si>
    <t>凤渎东路</t>
  </si>
  <si>
    <t>商业后街</t>
  </si>
  <si>
    <t>公共厕所</t>
  </si>
  <si>
    <t>老人公寓西侧</t>
  </si>
  <si>
    <t>凤胜工业新街公厕</t>
  </si>
  <si>
    <t>凤胜思源路公厕</t>
  </si>
  <si>
    <t>双桥文化礼堂</t>
  </si>
  <si>
    <t>公园南首</t>
  </si>
  <si>
    <t>双桥农贸市场</t>
  </si>
  <si>
    <t>市场北首</t>
  </si>
  <si>
    <t>双桥公共厕所</t>
  </si>
  <si>
    <t>新桥头</t>
  </si>
  <si>
    <t>水夹巷</t>
  </si>
  <si>
    <r>
      <t xml:space="preserve"> 塘下、</t>
    </r>
    <r>
      <rPr>
        <b/>
        <sz val="18"/>
        <rFont val="宋体"/>
        <family val="0"/>
      </rPr>
      <t>罗凤河道环卫作业工程量清单</t>
    </r>
  </si>
  <si>
    <t>社区、村名称</t>
  </si>
  <si>
    <t>河道名称</t>
  </si>
  <si>
    <t>河道级别</t>
  </si>
  <si>
    <t>塘下镇</t>
  </si>
  <si>
    <t>温瑞塘河</t>
  </si>
  <si>
    <t>市级</t>
  </si>
  <si>
    <t>上韩浃</t>
  </si>
  <si>
    <t>县级以下</t>
  </si>
  <si>
    <t>塘西河</t>
  </si>
  <si>
    <t>南山渎</t>
  </si>
  <si>
    <t>南山河</t>
  </si>
  <si>
    <t>垟头横河</t>
  </si>
  <si>
    <t>新居横河</t>
  </si>
  <si>
    <t>船渎河</t>
  </si>
  <si>
    <t>里北垟河</t>
  </si>
  <si>
    <t>上垟河</t>
  </si>
  <si>
    <t>九字河</t>
  </si>
  <si>
    <t>里北垟北河</t>
  </si>
  <si>
    <t>新渎大河</t>
  </si>
  <si>
    <t>塘口新渎河</t>
  </si>
  <si>
    <t>塘口新渎河-1</t>
  </si>
  <si>
    <t>凤渎河</t>
  </si>
  <si>
    <t>凤渎河-1</t>
  </si>
  <si>
    <t>凤渎河-2</t>
  </si>
  <si>
    <t>沙渎后河</t>
  </si>
  <si>
    <t>沙渎河</t>
  </si>
  <si>
    <t>沙渎前河</t>
  </si>
  <si>
    <t>凤土后河</t>
  </si>
  <si>
    <t>凤土河</t>
  </si>
  <si>
    <t>凤渎横河</t>
  </si>
  <si>
    <t>凤渎新河</t>
  </si>
  <si>
    <t>士庄河</t>
  </si>
  <si>
    <t>沙岙河</t>
  </si>
  <si>
    <t>后朱河</t>
  </si>
  <si>
    <t>前丰内河</t>
  </si>
  <si>
    <t>前池内河</t>
  </si>
  <si>
    <t>前池沥</t>
  </si>
  <si>
    <t>前池沥南上直河</t>
  </si>
  <si>
    <t>前池沥南下直河</t>
  </si>
  <si>
    <t>前池沥南横河2</t>
  </si>
  <si>
    <t>前池沥南横河3</t>
  </si>
  <si>
    <t>前池沥南横河4</t>
  </si>
  <si>
    <t>前池沥南横河5</t>
  </si>
  <si>
    <t>前池沥南横河6</t>
  </si>
  <si>
    <t>前池沥北横河1</t>
  </si>
  <si>
    <t>前池沥北横河2</t>
  </si>
  <si>
    <t>前池沥北横河3</t>
  </si>
  <si>
    <t>前池沥北横河4</t>
  </si>
  <si>
    <t>前池沥北横河5</t>
  </si>
  <si>
    <t>前池沥北横河6</t>
  </si>
  <si>
    <t>韩田横河</t>
  </si>
  <si>
    <t>韩田大河</t>
  </si>
  <si>
    <t>双桥吴岙河</t>
  </si>
  <si>
    <t>双桥吴岙河-1</t>
  </si>
  <si>
    <t>前庄河</t>
  </si>
  <si>
    <t>花园河</t>
  </si>
  <si>
    <t>花园河－1</t>
  </si>
  <si>
    <t>塘口河</t>
  </si>
  <si>
    <t>中南前河</t>
  </si>
  <si>
    <t>中南西河</t>
  </si>
  <si>
    <t>中北北河</t>
  </si>
  <si>
    <t>八水浃</t>
  </si>
  <si>
    <t>八水浃-1</t>
  </si>
  <si>
    <t>八水浃-2</t>
  </si>
  <si>
    <t>八水浃-3</t>
  </si>
  <si>
    <t>合计</t>
  </si>
  <si>
    <t>说明：三级河道除一二级以外的河道。</t>
  </si>
  <si>
    <t>单位负责人：</t>
  </si>
  <si>
    <t xml:space="preserve">     核对人：</t>
  </si>
  <si>
    <t xml:space="preserve"> 填表人：</t>
  </si>
  <si>
    <r>
      <rPr>
        <b/>
        <u val="single"/>
        <sz val="18"/>
        <rFont val="宋体"/>
        <family val="0"/>
      </rPr>
      <t xml:space="preserve">  塘下  </t>
    </r>
    <r>
      <rPr>
        <b/>
        <sz val="18"/>
        <rFont val="宋体"/>
        <family val="0"/>
      </rPr>
      <t>乡镇（街道）公园统计</t>
    </r>
  </si>
  <si>
    <t>等级</t>
  </si>
  <si>
    <t>具体位置</t>
  </si>
  <si>
    <t>罗凤办事处</t>
  </si>
  <si>
    <t>山官村一处</t>
  </si>
  <si>
    <t>村办公楼前</t>
  </si>
  <si>
    <t>八水村一处</t>
  </si>
  <si>
    <t>八水浃边</t>
  </si>
  <si>
    <t>村办公楼边</t>
  </si>
  <si>
    <t>沙渎村二处</t>
  </si>
  <si>
    <t>沙河村三处</t>
  </si>
  <si>
    <t>山上</t>
  </si>
  <si>
    <t>时代路与罗凤西路交叉口</t>
  </si>
  <si>
    <t>凤川村三处</t>
  </si>
  <si>
    <t>104国道下休闲健身公园</t>
  </si>
  <si>
    <t>104国道上凤凰山健身公园</t>
  </si>
  <si>
    <t>罗凤办事处前青年广场</t>
  </si>
  <si>
    <t>凤士村二处</t>
  </si>
  <si>
    <t>村办公楼两侧</t>
  </si>
  <si>
    <t>金色童年幼儿园右侧</t>
  </si>
  <si>
    <t>塘口村三处</t>
  </si>
  <si>
    <t>主塘河塘口段河滨公园</t>
  </si>
  <si>
    <t>罗西市场后</t>
  </si>
  <si>
    <t>前庄村五处</t>
  </si>
  <si>
    <t>繁新南路公园（村办公楼前）</t>
  </si>
  <si>
    <t>韩田大厦国泰路边</t>
  </si>
  <si>
    <t>前庄老人公寓边</t>
  </si>
  <si>
    <t>共青林（国泰路边）</t>
  </si>
  <si>
    <t>主塘河景观带（前庄段）</t>
  </si>
  <si>
    <t>吴岙村二处</t>
  </si>
  <si>
    <t>柴盘山脚对面</t>
  </si>
  <si>
    <t>村办公楼门口</t>
  </si>
  <si>
    <t>花园村一处</t>
  </si>
  <si>
    <t>老人公寓内</t>
  </si>
  <si>
    <t>中南村一处</t>
  </si>
  <si>
    <t>繁新北路100号</t>
  </si>
  <si>
    <t>中北村一处</t>
  </si>
  <si>
    <t>健力厂边</t>
  </si>
  <si>
    <t>双桥村一处</t>
  </si>
  <si>
    <t>文化礼堂</t>
  </si>
  <si>
    <t>双凤村一处</t>
  </si>
  <si>
    <t>村11栋边</t>
  </si>
  <si>
    <t>凤胜二处</t>
  </si>
  <si>
    <r>
      <rPr>
        <sz val="12"/>
        <rFont val="宋体"/>
        <family val="0"/>
      </rPr>
      <t>1</t>
    </r>
    <r>
      <rPr>
        <sz val="12"/>
        <rFont val="宋体"/>
        <family val="0"/>
      </rPr>
      <t>04国道边</t>
    </r>
  </si>
  <si>
    <t>凤渎一处</t>
  </si>
  <si>
    <t>双榕路边</t>
  </si>
  <si>
    <t>沙岙村一处</t>
  </si>
  <si>
    <t>银岙村一处</t>
  </si>
  <si>
    <t>银河大桥边</t>
  </si>
  <si>
    <t>东爿村一处</t>
  </si>
  <si>
    <t>官垟陆后面</t>
  </si>
  <si>
    <t>塘下办事处</t>
  </si>
  <si>
    <t>陈宅村三处</t>
  </si>
  <si>
    <t>塘河公园</t>
  </si>
  <si>
    <t>西岸公园</t>
  </si>
  <si>
    <t>塘河公园对岸</t>
  </si>
  <si>
    <t>里北垟村四处</t>
  </si>
  <si>
    <t>下垟东路路口</t>
  </si>
  <si>
    <t>下垟西路</t>
  </si>
  <si>
    <t>文化宫边</t>
  </si>
  <si>
    <t>小南山村一处</t>
  </si>
  <si>
    <t>南路88号边</t>
  </si>
  <si>
    <t>塘西村二处</t>
  </si>
  <si>
    <t>塘西公园</t>
  </si>
  <si>
    <t>瑞河公园</t>
  </si>
  <si>
    <t>赵宅村二处</t>
  </si>
  <si>
    <t>赵宅祠堂前</t>
  </si>
  <si>
    <t>街心公园</t>
  </si>
  <si>
    <t>中村一处</t>
  </si>
  <si>
    <t>革命纪念馆</t>
  </si>
  <si>
    <t>垟头村一处</t>
  </si>
  <si>
    <t>邵宅村二处</t>
  </si>
  <si>
    <t>临河公园两岸</t>
  </si>
  <si>
    <t>瑞祥花园边（建设）</t>
  </si>
  <si>
    <t>张宅村一处</t>
  </si>
  <si>
    <t>清河边</t>
  </si>
  <si>
    <t>新居村一处</t>
  </si>
  <si>
    <t>新居公园</t>
  </si>
  <si>
    <t>韩田村二处</t>
  </si>
  <si>
    <t>国策公园</t>
  </si>
  <si>
    <t>老人公寓对面</t>
  </si>
  <si>
    <t>北堡村一处</t>
  </si>
  <si>
    <t>村办公楼西首（三小对面）</t>
  </si>
  <si>
    <t>东陈村一处</t>
  </si>
  <si>
    <t>河北路（东陈庙边）</t>
  </si>
  <si>
    <t>西南村一处</t>
  </si>
  <si>
    <t>兴华南路桥边</t>
  </si>
  <si>
    <t>上金村二处</t>
  </si>
  <si>
    <t>村办公路边</t>
  </si>
  <si>
    <t>沙门公园</t>
  </si>
  <si>
    <t>新渎村一处</t>
  </si>
  <si>
    <t>国泰路边</t>
  </si>
  <si>
    <t>陈宅旺村一处</t>
  </si>
  <si>
    <t>新溪村一处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</si>
</sst>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  <numFmt numFmtId="179" formatCode="0_);[Red]\(0\)"/>
    <numFmt numFmtId="180" formatCode="0.00_ "/>
  </numFmts>
  <fonts count="54">
    <font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vertAlign val="super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/>
      <protection/>
    </xf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29" fillId="0" borderId="0">
      <alignment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0" borderId="0">
      <alignment/>
      <protection/>
    </xf>
    <xf numFmtId="0" fontId="29" fillId="2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7" borderId="0" applyNumberFormat="0" applyBorder="0" applyAlignment="0" applyProtection="0"/>
    <xf numFmtId="0" fontId="29" fillId="0" borderId="0">
      <alignment/>
      <protection/>
    </xf>
    <xf numFmtId="0" fontId="29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7" fontId="0" fillId="0" borderId="10" xfId="410" applyNumberFormat="1" applyFont="1" applyFill="1" applyBorder="1" applyAlignment="1">
      <alignment horizontal="center" vertical="center" wrapText="1"/>
      <protection/>
    </xf>
    <xf numFmtId="178" fontId="0" fillId="0" borderId="10" xfId="41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77" fontId="0" fillId="0" borderId="10" xfId="647" applyNumberFormat="1" applyFont="1" applyFill="1" applyBorder="1" applyAlignment="1">
      <alignment horizontal="center" vertical="center" wrapText="1"/>
      <protection/>
    </xf>
    <xf numFmtId="176" fontId="0" fillId="0" borderId="10" xfId="647" applyNumberFormat="1" applyFont="1" applyFill="1" applyBorder="1" applyAlignment="1">
      <alignment horizontal="center" vertical="center" wrapText="1"/>
      <protection/>
    </xf>
    <xf numFmtId="179" fontId="0" fillId="0" borderId="10" xfId="647" applyNumberFormat="1" applyFont="1" applyFill="1" applyBorder="1" applyAlignment="1">
      <alignment horizontal="center" vertical="center" wrapText="1"/>
      <protection/>
    </xf>
    <xf numFmtId="176" fontId="0" fillId="0" borderId="10" xfId="41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80" fontId="3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180" fontId="0" fillId="34" borderId="10" xfId="0" applyNumberFormat="1" applyFont="1" applyFill="1" applyBorder="1" applyAlignment="1">
      <alignment horizontal="center" vertical="center"/>
    </xf>
    <xf numFmtId="180" fontId="51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80" fontId="52" fillId="0" borderId="10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80" fontId="6" fillId="34" borderId="10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634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常规 85 3" xfId="20"/>
    <cellStyle name="常规 90 3" xfId="21"/>
    <cellStyle name="输入" xfId="22"/>
    <cellStyle name="常规 86 2" xfId="23"/>
    <cellStyle name="常规 91 2" xfId="24"/>
    <cellStyle name="常规 10 3" xfId="25"/>
    <cellStyle name="Comma [0]" xfId="26"/>
    <cellStyle name="常规 33 8" xfId="27"/>
    <cellStyle name="常规 28 8" xfId="28"/>
    <cellStyle name="常规 81 9" xfId="29"/>
    <cellStyle name="常规 4 6" xfId="30"/>
    <cellStyle name="常规 101" xfId="31"/>
    <cellStyle name="常规 84 6" xfId="32"/>
    <cellStyle name="常规 79 6" xfId="33"/>
    <cellStyle name="Comma" xfId="34"/>
    <cellStyle name="常规 7 3" xfId="35"/>
    <cellStyle name="常规 26 2" xfId="36"/>
    <cellStyle name="常规 31 2" xfId="37"/>
    <cellStyle name="40% - 强调文字颜色 3" xfId="38"/>
    <cellStyle name="差" xfId="39"/>
    <cellStyle name="60% - 强调文字颜色 3" xfId="40"/>
    <cellStyle name="常规 35 8" xfId="41"/>
    <cellStyle name="Hyperlink" xfId="42"/>
    <cellStyle name="常规 83 10" xfId="43"/>
    <cellStyle name="Percent" xfId="44"/>
    <cellStyle name="Followed Hyperlink" xfId="45"/>
    <cellStyle name="常规 6" xfId="46"/>
    <cellStyle name="注释" xfId="47"/>
    <cellStyle name="60% - 强调文字颜色 2" xfId="48"/>
    <cellStyle name="标题 4" xfId="49"/>
    <cellStyle name="警告文本" xfId="50"/>
    <cellStyle name="常规 6 5" xfId="51"/>
    <cellStyle name="常规 83 8" xfId="52"/>
    <cellStyle name="常规 5 2" xfId="53"/>
    <cellStyle name="标题" xfId="54"/>
    <cellStyle name="解释性文本" xfId="55"/>
    <cellStyle name="标题 1" xfId="56"/>
    <cellStyle name="标题 2" xfId="57"/>
    <cellStyle name="常规 4 11" xfId="58"/>
    <cellStyle name="60% - 强调文字颜色 1" xfId="59"/>
    <cellStyle name="标题 3" xfId="60"/>
    <cellStyle name="60% - 强调文字颜色 4" xfId="61"/>
    <cellStyle name="输出" xfId="62"/>
    <cellStyle name="常规 90" xfId="63"/>
    <cellStyle name="常规 85" xfId="64"/>
    <cellStyle name="常规 26" xfId="65"/>
    <cellStyle name="常规 31" xfId="66"/>
    <cellStyle name="计算" xfId="67"/>
    <cellStyle name="检查单元格" xfId="68"/>
    <cellStyle name="常规 13 5" xfId="69"/>
    <cellStyle name="常规 8 3" xfId="70"/>
    <cellStyle name="常规 90 6" xfId="71"/>
    <cellStyle name="常规 85 6" xfId="72"/>
    <cellStyle name="20% - 强调文字颜色 6" xfId="73"/>
    <cellStyle name="常规 37 5" xfId="74"/>
    <cellStyle name="强调文字颜色 2" xfId="75"/>
    <cellStyle name="链接单元格" xfId="76"/>
    <cellStyle name="汇总" xfId="77"/>
    <cellStyle name="常规 96 7" xfId="78"/>
    <cellStyle name="常规 15 8" xfId="79"/>
    <cellStyle name="常规 20 8" xfId="80"/>
    <cellStyle name="好" xfId="81"/>
    <cellStyle name="适中" xfId="82"/>
    <cellStyle name="常规 8 2" xfId="83"/>
    <cellStyle name="常规 90 5" xfId="84"/>
    <cellStyle name="常规 85 5" xfId="85"/>
    <cellStyle name="20% - 强调文字颜色 5" xfId="86"/>
    <cellStyle name="常规 37 4" xfId="87"/>
    <cellStyle name="强调文字颜色 1" xfId="88"/>
    <cellStyle name="20% - 强调文字颜色 1" xfId="89"/>
    <cellStyle name="40% - 强调文字颜色 1" xfId="90"/>
    <cellStyle name="常规 90 2" xfId="91"/>
    <cellStyle name="常规 85 2" xfId="92"/>
    <cellStyle name="20% - 强调文字颜色 2" xfId="93"/>
    <cellStyle name="40% - 强调文字颜色 2" xfId="94"/>
    <cellStyle name="常规 37 6" xfId="95"/>
    <cellStyle name="强调文字颜色 3" xfId="96"/>
    <cellStyle name="常规 37 7" xfId="97"/>
    <cellStyle name="常规 80 10" xfId="98"/>
    <cellStyle name="强调文字颜色 4" xfId="99"/>
    <cellStyle name="常规 90 4" xfId="100"/>
    <cellStyle name="常规 85 4" xfId="101"/>
    <cellStyle name="20% - 强调文字颜色 4" xfId="102"/>
    <cellStyle name="常规 11 10" xfId="103"/>
    <cellStyle name="40% - 强调文字颜色 4" xfId="104"/>
    <cellStyle name="常规 26 3" xfId="105"/>
    <cellStyle name="常规 31 3" xfId="106"/>
    <cellStyle name="常规 37 8" xfId="107"/>
    <cellStyle name="常规 80 11" xfId="108"/>
    <cellStyle name="强调文字颜色 5" xfId="109"/>
    <cellStyle name="常规 11 11" xfId="110"/>
    <cellStyle name="40% - 强调文字颜色 5" xfId="111"/>
    <cellStyle name="常规 26 4" xfId="112"/>
    <cellStyle name="常规 31 4" xfId="113"/>
    <cellStyle name="60% - 强调文字颜色 5" xfId="114"/>
    <cellStyle name="常规 37 9" xfId="115"/>
    <cellStyle name="强调文字颜色 6" xfId="116"/>
    <cellStyle name="40% - 强调文字颜色 6" xfId="117"/>
    <cellStyle name="常规 26 5" xfId="118"/>
    <cellStyle name="常规 31 5" xfId="119"/>
    <cellStyle name="60% - 强调文字颜色 6" xfId="120"/>
    <cellStyle name="常规 102" xfId="121"/>
    <cellStyle name="常规 4 7" xfId="122"/>
    <cellStyle name="常规 97 3" xfId="123"/>
    <cellStyle name="常规 10 11" xfId="124"/>
    <cellStyle name="常规 12" xfId="125"/>
    <cellStyle name="常规 16 4" xfId="126"/>
    <cellStyle name="常规 21 4" xfId="127"/>
    <cellStyle name="常规 104" xfId="128"/>
    <cellStyle name="常规 4 9" xfId="129"/>
    <cellStyle name="常规 10 5" xfId="130"/>
    <cellStyle name="常规 17 11" xfId="131"/>
    <cellStyle name="常规 22 11" xfId="132"/>
    <cellStyle name="常规 91 4" xfId="133"/>
    <cellStyle name="常规 86 4" xfId="134"/>
    <cellStyle name="常规 10" xfId="135"/>
    <cellStyle name="常规 16 2" xfId="136"/>
    <cellStyle name="常规 21 2" xfId="137"/>
    <cellStyle name="常规 10 2" xfId="138"/>
    <cellStyle name="常规 97 2" xfId="139"/>
    <cellStyle name="常规 10 10" xfId="140"/>
    <cellStyle name="常规 11" xfId="141"/>
    <cellStyle name="常规 16 3" xfId="142"/>
    <cellStyle name="常规 21 3" xfId="143"/>
    <cellStyle name="常规 10 4" xfId="144"/>
    <cellStyle name="常规 17 10" xfId="145"/>
    <cellStyle name="常规 22 10" xfId="146"/>
    <cellStyle name="常规 91 3" xfId="147"/>
    <cellStyle name="常规 86 3" xfId="148"/>
    <cellStyle name="常规 10 6" xfId="149"/>
    <cellStyle name="常规 91 5" xfId="150"/>
    <cellStyle name="常规 86 5" xfId="151"/>
    <cellStyle name="常规 10 7" xfId="152"/>
    <cellStyle name="常规 91 6" xfId="153"/>
    <cellStyle name="常规 86 6" xfId="154"/>
    <cellStyle name="常规 10 8" xfId="155"/>
    <cellStyle name="常规 91 7" xfId="156"/>
    <cellStyle name="常规 86 7" xfId="157"/>
    <cellStyle name="常规 10 9" xfId="158"/>
    <cellStyle name="常规 91 8" xfId="159"/>
    <cellStyle name="常规 86 8" xfId="160"/>
    <cellStyle name="常规 100" xfId="161"/>
    <cellStyle name="常规 4 5" xfId="162"/>
    <cellStyle name="常规 81 8" xfId="163"/>
    <cellStyle name="常规 103" xfId="164"/>
    <cellStyle name="常规 4 8" xfId="165"/>
    <cellStyle name="常规 105" xfId="166"/>
    <cellStyle name="常规 11 2" xfId="167"/>
    <cellStyle name="常规 11 3" xfId="168"/>
    <cellStyle name="常规 92 2" xfId="169"/>
    <cellStyle name="常规 87 2" xfId="170"/>
    <cellStyle name="常规 11 4" xfId="171"/>
    <cellStyle name="常规 92 3" xfId="172"/>
    <cellStyle name="常规 87 3" xfId="173"/>
    <cellStyle name="常规 11 5" xfId="174"/>
    <cellStyle name="常规 92 4" xfId="175"/>
    <cellStyle name="常规 87 4" xfId="176"/>
    <cellStyle name="常规 11 6" xfId="177"/>
    <cellStyle name="常规 92 5" xfId="178"/>
    <cellStyle name="常规 87 5" xfId="179"/>
    <cellStyle name="常规 11 7" xfId="180"/>
    <cellStyle name="常规 92 6" xfId="181"/>
    <cellStyle name="常规 87 6" xfId="182"/>
    <cellStyle name="常规 11 8" xfId="183"/>
    <cellStyle name="常规 90 10" xfId="184"/>
    <cellStyle name="常规 85 10" xfId="185"/>
    <cellStyle name="常规 92 7" xfId="186"/>
    <cellStyle name="常规 87 7" xfId="187"/>
    <cellStyle name="常规 11 9" xfId="188"/>
    <cellStyle name="常规 90 11" xfId="189"/>
    <cellStyle name="常规 85 11" xfId="190"/>
    <cellStyle name="常规 92 8" xfId="191"/>
    <cellStyle name="常规 87 8" xfId="192"/>
    <cellStyle name="常规 12 10" xfId="193"/>
    <cellStyle name="常规 36 3" xfId="194"/>
    <cellStyle name="常规 12 11" xfId="195"/>
    <cellStyle name="常规 36 4" xfId="196"/>
    <cellStyle name="常规 12 2" xfId="197"/>
    <cellStyle name="常规 12 3" xfId="198"/>
    <cellStyle name="常规 12 4" xfId="199"/>
    <cellStyle name="常规 12 5" xfId="200"/>
    <cellStyle name="常规 12 6" xfId="201"/>
    <cellStyle name="常规 12 7" xfId="202"/>
    <cellStyle name="常规 12 8" xfId="203"/>
    <cellStyle name="常规 12 9" xfId="204"/>
    <cellStyle name="常规 13" xfId="205"/>
    <cellStyle name="常规 16 5" xfId="206"/>
    <cellStyle name="常规 21 5" xfId="207"/>
    <cellStyle name="常规 13 10" xfId="208"/>
    <cellStyle name="常规 13 11" xfId="209"/>
    <cellStyle name="常规 13 2" xfId="210"/>
    <cellStyle name="常规 13 3" xfId="211"/>
    <cellStyle name="常规 13 4" xfId="212"/>
    <cellStyle name="常规 13 6" xfId="213"/>
    <cellStyle name="常规 13 7" xfId="214"/>
    <cellStyle name="常规 13 8" xfId="215"/>
    <cellStyle name="常规 13 9" xfId="216"/>
    <cellStyle name="常规 14" xfId="217"/>
    <cellStyle name="常规 16 6" xfId="218"/>
    <cellStyle name="常规 21 6" xfId="219"/>
    <cellStyle name="常规 14 10" xfId="220"/>
    <cellStyle name="常规 14 11" xfId="221"/>
    <cellStyle name="常规 14 2" xfId="222"/>
    <cellStyle name="常规 14 3" xfId="223"/>
    <cellStyle name="常规 14 4" xfId="224"/>
    <cellStyle name="常规 14 5" xfId="225"/>
    <cellStyle name="常规 14 6" xfId="226"/>
    <cellStyle name="常规 14 7" xfId="227"/>
    <cellStyle name="常规 14 8" xfId="228"/>
    <cellStyle name="常规 14 9" xfId="229"/>
    <cellStyle name="常规 15" xfId="230"/>
    <cellStyle name="常规 20" xfId="231"/>
    <cellStyle name="常规 16 7" xfId="232"/>
    <cellStyle name="常规 21 7" xfId="233"/>
    <cellStyle name="常规 15 10" xfId="234"/>
    <cellStyle name="常规 20 10" xfId="235"/>
    <cellStyle name="常规 15 11" xfId="236"/>
    <cellStyle name="常规 20 11" xfId="237"/>
    <cellStyle name="常规 15 2" xfId="238"/>
    <cellStyle name="常规 20 2" xfId="239"/>
    <cellStyle name="常规 15 3" xfId="240"/>
    <cellStyle name="常规 20 3" xfId="241"/>
    <cellStyle name="常规 15 4" xfId="242"/>
    <cellStyle name="常规 20 4" xfId="243"/>
    <cellStyle name="常规 23 10" xfId="244"/>
    <cellStyle name="常规 15 5" xfId="245"/>
    <cellStyle name="常规 20 5" xfId="246"/>
    <cellStyle name="常规 23 11" xfId="247"/>
    <cellStyle name="常规 15 6" xfId="248"/>
    <cellStyle name="常规 20 6" xfId="249"/>
    <cellStyle name="常规 15 7" xfId="250"/>
    <cellStyle name="常规 20 7" xfId="251"/>
    <cellStyle name="常规 15 9" xfId="252"/>
    <cellStyle name="常规 20 9" xfId="253"/>
    <cellStyle name="常规 16" xfId="254"/>
    <cellStyle name="常规 21" xfId="255"/>
    <cellStyle name="常规 16 8" xfId="256"/>
    <cellStyle name="常规 21 8" xfId="257"/>
    <cellStyle name="常规 91 10" xfId="258"/>
    <cellStyle name="常规 86 10" xfId="259"/>
    <cellStyle name="常规 16 10" xfId="260"/>
    <cellStyle name="常规 21 10" xfId="261"/>
    <cellStyle name="常规 81 3" xfId="262"/>
    <cellStyle name="常规 16 11" xfId="263"/>
    <cellStyle name="常规 21 11" xfId="264"/>
    <cellStyle name="常规 81 4" xfId="265"/>
    <cellStyle name="常规 16 9" xfId="266"/>
    <cellStyle name="常规 21 9" xfId="267"/>
    <cellStyle name="常规 17" xfId="268"/>
    <cellStyle name="常规 22" xfId="269"/>
    <cellStyle name="常规 91 11" xfId="270"/>
    <cellStyle name="常规 86 11" xfId="271"/>
    <cellStyle name="常规 17 2" xfId="272"/>
    <cellStyle name="常规 22 2" xfId="273"/>
    <cellStyle name="常规 55" xfId="274"/>
    <cellStyle name="常规 60" xfId="275"/>
    <cellStyle name="常规 17 3" xfId="276"/>
    <cellStyle name="常规 22 3" xfId="277"/>
    <cellStyle name="常规 56" xfId="278"/>
    <cellStyle name="常规 61" xfId="279"/>
    <cellStyle name="常规 17 4" xfId="280"/>
    <cellStyle name="常规 22 4" xfId="281"/>
    <cellStyle name="常规 57" xfId="282"/>
    <cellStyle name="常规 62" xfId="283"/>
    <cellStyle name="常规 17 5" xfId="284"/>
    <cellStyle name="常规 22 5" xfId="285"/>
    <cellStyle name="常规 58" xfId="286"/>
    <cellStyle name="常规 63" xfId="287"/>
    <cellStyle name="常规 17 6" xfId="288"/>
    <cellStyle name="常规 22 6" xfId="289"/>
    <cellStyle name="常规 59" xfId="290"/>
    <cellStyle name="常规 64" xfId="291"/>
    <cellStyle name="常规 17 7" xfId="292"/>
    <cellStyle name="常规 22 7" xfId="293"/>
    <cellStyle name="常规 65" xfId="294"/>
    <cellStyle name="常规 70" xfId="295"/>
    <cellStyle name="常规 17 8" xfId="296"/>
    <cellStyle name="常规 22 8" xfId="297"/>
    <cellStyle name="常规 66" xfId="298"/>
    <cellStyle name="常规 71" xfId="299"/>
    <cellStyle name="常规 17 9" xfId="300"/>
    <cellStyle name="常规 22 9" xfId="301"/>
    <cellStyle name="常规 67" xfId="302"/>
    <cellStyle name="常规 72" xfId="303"/>
    <cellStyle name="常规 18" xfId="304"/>
    <cellStyle name="常规 23" xfId="305"/>
    <cellStyle name="常规 19" xfId="306"/>
    <cellStyle name="常规 24" xfId="307"/>
    <cellStyle name="常规 2" xfId="308"/>
    <cellStyle name="常规 27 9" xfId="309"/>
    <cellStyle name="常规 23 2" xfId="310"/>
    <cellStyle name="常规 23 3" xfId="311"/>
    <cellStyle name="常规 23 4" xfId="312"/>
    <cellStyle name="常规 23 5" xfId="313"/>
    <cellStyle name="常规 23 6" xfId="314"/>
    <cellStyle name="常规 23 7" xfId="315"/>
    <cellStyle name="常规 23 8" xfId="316"/>
    <cellStyle name="常规 23 9" xfId="317"/>
    <cellStyle name="常规 25" xfId="318"/>
    <cellStyle name="常规 30" xfId="319"/>
    <cellStyle name="常规 25 10" xfId="320"/>
    <cellStyle name="常规 30 10" xfId="321"/>
    <cellStyle name="常规 35 4" xfId="322"/>
    <cellStyle name="常规 25 11" xfId="323"/>
    <cellStyle name="常规 30 11" xfId="324"/>
    <cellStyle name="常规 35 5" xfId="325"/>
    <cellStyle name="常规 25 2" xfId="326"/>
    <cellStyle name="常规 30 2" xfId="327"/>
    <cellStyle name="常规 25 3" xfId="328"/>
    <cellStyle name="常规 30 3" xfId="329"/>
    <cellStyle name="常规 25 4" xfId="330"/>
    <cellStyle name="常规 30 4" xfId="331"/>
    <cellStyle name="常规 25 5" xfId="332"/>
    <cellStyle name="常规 30 5" xfId="333"/>
    <cellStyle name="常规 25 6" xfId="334"/>
    <cellStyle name="常规 30 6" xfId="335"/>
    <cellStyle name="常规 25 7" xfId="336"/>
    <cellStyle name="常规 30 7" xfId="337"/>
    <cellStyle name="常规 25 8" xfId="338"/>
    <cellStyle name="常规 30 8" xfId="339"/>
    <cellStyle name="常规 25 9" xfId="340"/>
    <cellStyle name="常规 30 9" xfId="341"/>
    <cellStyle name="常规 26 10" xfId="342"/>
    <cellStyle name="常规 31 10" xfId="343"/>
    <cellStyle name="常规 26 11" xfId="344"/>
    <cellStyle name="常规 31 11" xfId="345"/>
    <cellStyle name="常规 26 6" xfId="346"/>
    <cellStyle name="常规 31 6" xfId="347"/>
    <cellStyle name="常规 26 7" xfId="348"/>
    <cellStyle name="常规 31 7" xfId="349"/>
    <cellStyle name="常规 26 8" xfId="350"/>
    <cellStyle name="常规 31 8" xfId="351"/>
    <cellStyle name="常规 92 10" xfId="352"/>
    <cellStyle name="常规 87 10" xfId="353"/>
    <cellStyle name="常规 26 9" xfId="354"/>
    <cellStyle name="常规 31 9" xfId="355"/>
    <cellStyle name="常规 92 11" xfId="356"/>
    <cellStyle name="常规 87 11" xfId="357"/>
    <cellStyle name="常规 27" xfId="358"/>
    <cellStyle name="常规 32" xfId="359"/>
    <cellStyle name="常规 27 10" xfId="360"/>
    <cellStyle name="常规 27 11" xfId="361"/>
    <cellStyle name="常规 27 2" xfId="362"/>
    <cellStyle name="常规 27 3" xfId="363"/>
    <cellStyle name="常规 27 4" xfId="364"/>
    <cellStyle name="常规 27 5" xfId="365"/>
    <cellStyle name="常规 27 6" xfId="366"/>
    <cellStyle name="常规 27 7" xfId="367"/>
    <cellStyle name="常规 27 8" xfId="368"/>
    <cellStyle name="常规 28" xfId="369"/>
    <cellStyle name="常规 33" xfId="370"/>
    <cellStyle name="常规 28 10" xfId="371"/>
    <cellStyle name="常规 28 11" xfId="372"/>
    <cellStyle name="常规 28 2" xfId="373"/>
    <cellStyle name="常规 33 2" xfId="374"/>
    <cellStyle name="常规 28 3" xfId="375"/>
    <cellStyle name="常规 33 3" xfId="376"/>
    <cellStyle name="常规 28 4" xfId="377"/>
    <cellStyle name="常规 33 4" xfId="378"/>
    <cellStyle name="常规 28 5" xfId="379"/>
    <cellStyle name="常规 33 5" xfId="380"/>
    <cellStyle name="常规 28 6" xfId="381"/>
    <cellStyle name="常规 33 6" xfId="382"/>
    <cellStyle name="常规 28 7" xfId="383"/>
    <cellStyle name="常规 33 7" xfId="384"/>
    <cellStyle name="常规 28 9" xfId="385"/>
    <cellStyle name="常规 33 9" xfId="386"/>
    <cellStyle name="常规 29" xfId="387"/>
    <cellStyle name="常规 34" xfId="388"/>
    <cellStyle name="常规 29 10" xfId="389"/>
    <cellStyle name="常规 80 4" xfId="390"/>
    <cellStyle name="常规 29 11" xfId="391"/>
    <cellStyle name="常规 3 2" xfId="392"/>
    <cellStyle name="常规 80 5" xfId="393"/>
    <cellStyle name="常规 29 2" xfId="394"/>
    <cellStyle name="常规 34 2" xfId="395"/>
    <cellStyle name="常规 29 3" xfId="396"/>
    <cellStyle name="常规 34 3" xfId="397"/>
    <cellStyle name="常规 29 4" xfId="398"/>
    <cellStyle name="常规 34 4" xfId="399"/>
    <cellStyle name="常规 29 5" xfId="400"/>
    <cellStyle name="常规 34 5" xfId="401"/>
    <cellStyle name="常规 29 6" xfId="402"/>
    <cellStyle name="常规 34 6" xfId="403"/>
    <cellStyle name="常规 29 7" xfId="404"/>
    <cellStyle name="常规 34 7" xfId="405"/>
    <cellStyle name="常规 29 8" xfId="406"/>
    <cellStyle name="常规 34 8" xfId="407"/>
    <cellStyle name="常规 29 9" xfId="408"/>
    <cellStyle name="常规 34 9" xfId="409"/>
    <cellStyle name="常规 3" xfId="410"/>
    <cellStyle name="常规 6 10" xfId="411"/>
    <cellStyle name="常规 3 10" xfId="412"/>
    <cellStyle name="常规 6 6" xfId="413"/>
    <cellStyle name="常规 83 9" xfId="414"/>
    <cellStyle name="常规 3 11" xfId="415"/>
    <cellStyle name="常规 6 7" xfId="416"/>
    <cellStyle name="常规 3 3" xfId="417"/>
    <cellStyle name="常规 80 6" xfId="418"/>
    <cellStyle name="常规 3 4" xfId="419"/>
    <cellStyle name="常规 80 7" xfId="420"/>
    <cellStyle name="常规 3 5" xfId="421"/>
    <cellStyle name="常规 80 8" xfId="422"/>
    <cellStyle name="常规 3 6" xfId="423"/>
    <cellStyle name="常规 80 9" xfId="424"/>
    <cellStyle name="常规 3 7" xfId="425"/>
    <cellStyle name="常规 3 8" xfId="426"/>
    <cellStyle name="常规 3 9" xfId="427"/>
    <cellStyle name="常规 35" xfId="428"/>
    <cellStyle name="常规 40" xfId="429"/>
    <cellStyle name="常规 35 2" xfId="430"/>
    <cellStyle name="常规 35 3" xfId="431"/>
    <cellStyle name="常规 35 6" xfId="432"/>
    <cellStyle name="常规 35 7" xfId="433"/>
    <cellStyle name="常规 35 9" xfId="434"/>
    <cellStyle name="常规 36" xfId="435"/>
    <cellStyle name="常规 41" xfId="436"/>
    <cellStyle name="常规 36 2" xfId="437"/>
    <cellStyle name="常规 36 5" xfId="438"/>
    <cellStyle name="常规 36 6" xfId="439"/>
    <cellStyle name="常规 36 7" xfId="440"/>
    <cellStyle name="常规 36 8" xfId="441"/>
    <cellStyle name="常规 93 10" xfId="442"/>
    <cellStyle name="常规 88 10" xfId="443"/>
    <cellStyle name="常规 36 9" xfId="444"/>
    <cellStyle name="常规 93 11" xfId="445"/>
    <cellStyle name="常规 88 11" xfId="446"/>
    <cellStyle name="常规 37" xfId="447"/>
    <cellStyle name="常规 42" xfId="448"/>
    <cellStyle name="常规 37 2" xfId="449"/>
    <cellStyle name="常规 37 3" xfId="450"/>
    <cellStyle name="常规 38" xfId="451"/>
    <cellStyle name="常规 43" xfId="452"/>
    <cellStyle name="常规 4" xfId="453"/>
    <cellStyle name="常规 6 11" xfId="454"/>
    <cellStyle name="常规 4 10" xfId="455"/>
    <cellStyle name="常规 4 2" xfId="456"/>
    <cellStyle name="常规 81 5" xfId="457"/>
    <cellStyle name="常规 4 3" xfId="458"/>
    <cellStyle name="常规 81 6" xfId="459"/>
    <cellStyle name="常规 4 4" xfId="460"/>
    <cellStyle name="常规 81 7" xfId="461"/>
    <cellStyle name="常规 45" xfId="462"/>
    <cellStyle name="常规 50" xfId="463"/>
    <cellStyle name="常规 46" xfId="464"/>
    <cellStyle name="常规 51" xfId="465"/>
    <cellStyle name="常规 47" xfId="466"/>
    <cellStyle name="常规 52" xfId="467"/>
    <cellStyle name="常规 48" xfId="468"/>
    <cellStyle name="常规 53" xfId="469"/>
    <cellStyle name="常规 49" xfId="470"/>
    <cellStyle name="常规 54" xfId="471"/>
    <cellStyle name="常规 5" xfId="472"/>
    <cellStyle name="常规 5 10" xfId="473"/>
    <cellStyle name="常规 68" xfId="474"/>
    <cellStyle name="常规 73" xfId="475"/>
    <cellStyle name="常规 5 11" xfId="476"/>
    <cellStyle name="常规 69" xfId="477"/>
    <cellStyle name="常规 74" xfId="478"/>
    <cellStyle name="常规 5 3" xfId="479"/>
    <cellStyle name="常规 5 4" xfId="480"/>
    <cellStyle name="常规 79 10" xfId="481"/>
    <cellStyle name="常规 84 10" xfId="482"/>
    <cellStyle name="常规 5 5" xfId="483"/>
    <cellStyle name="常规 79 11" xfId="484"/>
    <cellStyle name="常规 84 11" xfId="485"/>
    <cellStyle name="常规 5 6" xfId="486"/>
    <cellStyle name="常规 5 7" xfId="487"/>
    <cellStyle name="常规 5 8" xfId="488"/>
    <cellStyle name="常规 5 9" xfId="489"/>
    <cellStyle name="常规 6 2" xfId="490"/>
    <cellStyle name="常规 83 5" xfId="491"/>
    <cellStyle name="常规 6 3" xfId="492"/>
    <cellStyle name="常规 83 6" xfId="493"/>
    <cellStyle name="常规 6 4" xfId="494"/>
    <cellStyle name="常规 83 7" xfId="495"/>
    <cellStyle name="常规 6 8" xfId="496"/>
    <cellStyle name="常规 6 9" xfId="497"/>
    <cellStyle name="常规 7" xfId="498"/>
    <cellStyle name="常规 7 10" xfId="499"/>
    <cellStyle name="常规 7 11" xfId="500"/>
    <cellStyle name="常规 7 2" xfId="501"/>
    <cellStyle name="常规 79 5" xfId="502"/>
    <cellStyle name="常规 84 5" xfId="503"/>
    <cellStyle name="常规 7 4" xfId="504"/>
    <cellStyle name="常规 79 7" xfId="505"/>
    <cellStyle name="常规 84 7" xfId="506"/>
    <cellStyle name="常规 7 5" xfId="507"/>
    <cellStyle name="常规 79 8" xfId="508"/>
    <cellStyle name="常规 84 8" xfId="509"/>
    <cellStyle name="常规 7 6" xfId="510"/>
    <cellStyle name="常规 79 9" xfId="511"/>
    <cellStyle name="常规 84 9" xfId="512"/>
    <cellStyle name="常规 7 7" xfId="513"/>
    <cellStyle name="常规 7 8" xfId="514"/>
    <cellStyle name="常规 7 9" xfId="515"/>
    <cellStyle name="常规 75" xfId="516"/>
    <cellStyle name="常规 80" xfId="517"/>
    <cellStyle name="常规 76" xfId="518"/>
    <cellStyle name="常规 81" xfId="519"/>
    <cellStyle name="常规 77" xfId="520"/>
    <cellStyle name="常规 82" xfId="521"/>
    <cellStyle name="常规 78" xfId="522"/>
    <cellStyle name="常规 83" xfId="523"/>
    <cellStyle name="常规 79" xfId="524"/>
    <cellStyle name="常规 84" xfId="525"/>
    <cellStyle name="常规 84 2" xfId="526"/>
    <cellStyle name="常规 79 2" xfId="527"/>
    <cellStyle name="常规 84 3" xfId="528"/>
    <cellStyle name="常规 79 3" xfId="529"/>
    <cellStyle name="常规 84 4" xfId="530"/>
    <cellStyle name="常规 79 4" xfId="531"/>
    <cellStyle name="常规 8" xfId="532"/>
    <cellStyle name="常规 8 10" xfId="533"/>
    <cellStyle name="常规 8 11" xfId="534"/>
    <cellStyle name="常规 85 7" xfId="535"/>
    <cellStyle name="常规 90 7" xfId="536"/>
    <cellStyle name="常规 8 4" xfId="537"/>
    <cellStyle name="常规 85 8" xfId="538"/>
    <cellStyle name="常规 90 8" xfId="539"/>
    <cellStyle name="常规 8 5" xfId="540"/>
    <cellStyle name="常规 85 9" xfId="541"/>
    <cellStyle name="常规 90 9" xfId="542"/>
    <cellStyle name="常规 8 6" xfId="543"/>
    <cellStyle name="常规 8 7" xfId="544"/>
    <cellStyle name="常规 8 8" xfId="545"/>
    <cellStyle name="常规 8 9" xfId="546"/>
    <cellStyle name="常规 80 2" xfId="547"/>
    <cellStyle name="常规 80 3" xfId="548"/>
    <cellStyle name="常规 81 10" xfId="549"/>
    <cellStyle name="常规 81 11" xfId="550"/>
    <cellStyle name="常规 81 2" xfId="551"/>
    <cellStyle name="常规 83 11" xfId="552"/>
    <cellStyle name="常规 83 2" xfId="553"/>
    <cellStyle name="常规 83 3" xfId="554"/>
    <cellStyle name="常规 83 4" xfId="555"/>
    <cellStyle name="常规 86" xfId="556"/>
    <cellStyle name="常规 91" xfId="557"/>
    <cellStyle name="常规 86 9" xfId="558"/>
    <cellStyle name="常规 91 9" xfId="559"/>
    <cellStyle name="常规 87" xfId="560"/>
    <cellStyle name="常规 92" xfId="561"/>
    <cellStyle name="常规 87 9" xfId="562"/>
    <cellStyle name="常规 92 9" xfId="563"/>
    <cellStyle name="常规 88" xfId="564"/>
    <cellStyle name="常规 93" xfId="565"/>
    <cellStyle name="常规 88 2" xfId="566"/>
    <cellStyle name="常规 93 2" xfId="567"/>
    <cellStyle name="常规 88 3" xfId="568"/>
    <cellStyle name="常规 93 3" xfId="569"/>
    <cellStyle name="常规 88 4" xfId="570"/>
    <cellStyle name="常规 93 4" xfId="571"/>
    <cellStyle name="常规 88 5" xfId="572"/>
    <cellStyle name="常规 93 5" xfId="573"/>
    <cellStyle name="常规 88 6" xfId="574"/>
    <cellStyle name="常规 93 6" xfId="575"/>
    <cellStyle name="常规 88 7" xfId="576"/>
    <cellStyle name="常规 93 7" xfId="577"/>
    <cellStyle name="常规 88 8" xfId="578"/>
    <cellStyle name="常规 93 8" xfId="579"/>
    <cellStyle name="常规 88 9" xfId="580"/>
    <cellStyle name="常规 93 9" xfId="581"/>
    <cellStyle name="常规 89" xfId="582"/>
    <cellStyle name="常规 94" xfId="583"/>
    <cellStyle name="常规 89 10" xfId="584"/>
    <cellStyle name="常规 94 10" xfId="585"/>
    <cellStyle name="常规 89 11" xfId="586"/>
    <cellStyle name="常规 94 11" xfId="587"/>
    <cellStyle name="常规 89 2" xfId="588"/>
    <cellStyle name="常规 94 2" xfId="589"/>
    <cellStyle name="常规 89 3" xfId="590"/>
    <cellStyle name="常规 94 3" xfId="591"/>
    <cellStyle name="常规 89 4" xfId="592"/>
    <cellStyle name="常规 94 4" xfId="593"/>
    <cellStyle name="常规 89 5" xfId="594"/>
    <cellStyle name="常规 94 5" xfId="595"/>
    <cellStyle name="常规 89 6" xfId="596"/>
    <cellStyle name="常规 94 6" xfId="597"/>
    <cellStyle name="常规 89 7" xfId="598"/>
    <cellStyle name="常规 94 7" xfId="599"/>
    <cellStyle name="常规 89 8" xfId="600"/>
    <cellStyle name="常规 94 8" xfId="601"/>
    <cellStyle name="常规 89 9" xfId="602"/>
    <cellStyle name="常规 94 9" xfId="603"/>
    <cellStyle name="常规 9" xfId="604"/>
    <cellStyle name="常规 9 10" xfId="605"/>
    <cellStyle name="常规 9 11" xfId="606"/>
    <cellStyle name="常规 9 2" xfId="607"/>
    <cellStyle name="常规 9 3" xfId="608"/>
    <cellStyle name="常规 9 4" xfId="609"/>
    <cellStyle name="常规 9 5" xfId="610"/>
    <cellStyle name="常规 9 6" xfId="611"/>
    <cellStyle name="常规 9 7" xfId="612"/>
    <cellStyle name="常规 9 8" xfId="613"/>
    <cellStyle name="常规 9 9" xfId="614"/>
    <cellStyle name="常规 95" xfId="615"/>
    <cellStyle name="常规 95 10" xfId="616"/>
    <cellStyle name="常规 95 11" xfId="617"/>
    <cellStyle name="常规 95 2" xfId="618"/>
    <cellStyle name="常规 95 3" xfId="619"/>
    <cellStyle name="常规 95 4" xfId="620"/>
    <cellStyle name="常规 95 5" xfId="621"/>
    <cellStyle name="常规 95 6" xfId="622"/>
    <cellStyle name="常规 95 7" xfId="623"/>
    <cellStyle name="常规 95 8" xfId="624"/>
    <cellStyle name="常规 95 9" xfId="625"/>
    <cellStyle name="常规 96" xfId="626"/>
    <cellStyle name="常规 96 10" xfId="627"/>
    <cellStyle name="常规 96 11" xfId="628"/>
    <cellStyle name="常规 96 2" xfId="629"/>
    <cellStyle name="常规 96 3" xfId="630"/>
    <cellStyle name="常规 96 4" xfId="631"/>
    <cellStyle name="常规 96 5" xfId="632"/>
    <cellStyle name="常规 96 6" xfId="633"/>
    <cellStyle name="常规 96 8" xfId="634"/>
    <cellStyle name="常规 96 9" xfId="635"/>
    <cellStyle name="常规 97" xfId="636"/>
    <cellStyle name="常规 97 10" xfId="637"/>
    <cellStyle name="常规 97 11" xfId="638"/>
    <cellStyle name="常规 97 4" xfId="639"/>
    <cellStyle name="常规 97 5" xfId="640"/>
    <cellStyle name="常规 97 6" xfId="641"/>
    <cellStyle name="常规 97 7" xfId="642"/>
    <cellStyle name="常规 97 8" xfId="643"/>
    <cellStyle name="常规 97 9" xfId="644"/>
    <cellStyle name="常规 98" xfId="645"/>
    <cellStyle name="常规 99" xfId="646"/>
    <cellStyle name="常规_瑞安水域统计表070112－wang" xfId="64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5"/>
  <sheetViews>
    <sheetView tabSelected="1" zoomScaleSheetLayoutView="100" workbookViewId="0" topLeftCell="A106">
      <selection activeCell="K100" sqref="K100"/>
    </sheetView>
  </sheetViews>
  <sheetFormatPr defaultColWidth="9.00390625" defaultRowHeight="19.5" customHeight="1"/>
  <cols>
    <col min="1" max="1" width="6.50390625" style="30" customWidth="1"/>
    <col min="2" max="2" width="18.625" style="30" customWidth="1"/>
    <col min="3" max="3" width="11.00390625" style="30" customWidth="1"/>
    <col min="4" max="4" width="14.00390625" style="61" customWidth="1"/>
    <col min="5" max="5" width="10.875" style="61" customWidth="1"/>
    <col min="6" max="6" width="17.875" style="61" customWidth="1"/>
    <col min="7" max="7" width="52.25390625" style="30" customWidth="1"/>
    <col min="8" max="10" width="9.00390625" style="30" customWidth="1"/>
    <col min="11" max="11" width="12.625" style="30" bestFit="1" customWidth="1"/>
    <col min="12" max="16384" width="9.00390625" style="30" customWidth="1"/>
  </cols>
  <sheetData>
    <row r="1" spans="1:7" s="38" customFormat="1" ht="49.5" customHeight="1">
      <c r="A1" s="2" t="s">
        <v>0</v>
      </c>
      <c r="B1" s="3"/>
      <c r="C1" s="3"/>
      <c r="D1" s="40"/>
      <c r="E1" s="40"/>
      <c r="F1" s="40"/>
      <c r="G1" s="41"/>
    </row>
    <row r="2" spans="1:7" s="38" customFormat="1" ht="19.5" customHeight="1">
      <c r="A2" s="9" t="s">
        <v>1</v>
      </c>
      <c r="B2" s="9" t="s">
        <v>2</v>
      </c>
      <c r="C2" s="42" t="s">
        <v>3</v>
      </c>
      <c r="D2" s="43" t="s">
        <v>4</v>
      </c>
      <c r="E2" s="43"/>
      <c r="F2" s="43"/>
      <c r="G2" s="45" t="s">
        <v>5</v>
      </c>
    </row>
    <row r="3" spans="1:7" ht="15" customHeight="1">
      <c r="A3" s="9"/>
      <c r="B3" s="9"/>
      <c r="C3" s="46"/>
      <c r="D3" s="47" t="s">
        <v>6</v>
      </c>
      <c r="E3" s="47" t="s">
        <v>7</v>
      </c>
      <c r="F3" s="47" t="s">
        <v>8</v>
      </c>
      <c r="G3" s="45"/>
    </row>
    <row r="4" spans="1:7" ht="15" customHeight="1">
      <c r="A4" s="9"/>
      <c r="B4" s="9"/>
      <c r="C4" s="49"/>
      <c r="D4" s="50"/>
      <c r="E4" s="50"/>
      <c r="F4" s="50"/>
      <c r="G4" s="45"/>
    </row>
    <row r="5" spans="1:9" ht="24.75" customHeight="1">
      <c r="A5" s="9">
        <v>1</v>
      </c>
      <c r="B5" s="62" t="s">
        <v>9</v>
      </c>
      <c r="C5" s="63" t="s">
        <v>10</v>
      </c>
      <c r="D5" s="64">
        <v>2763.6</v>
      </c>
      <c r="E5" s="64">
        <f>F5/D5</f>
        <v>22.05662903459256</v>
      </c>
      <c r="F5" s="64">
        <v>60955.7</v>
      </c>
      <c r="G5" s="63" t="s">
        <v>11</v>
      </c>
      <c r="I5" s="30" t="s">
        <v>12</v>
      </c>
    </row>
    <row r="6" spans="1:10" ht="24.75" customHeight="1">
      <c r="A6" s="9">
        <v>2</v>
      </c>
      <c r="B6" s="65" t="s">
        <v>13</v>
      </c>
      <c r="C6" s="4" t="s">
        <v>10</v>
      </c>
      <c r="D6" s="66">
        <v>2948.81730758898</v>
      </c>
      <c r="E6" s="66">
        <f>F6/D6</f>
        <v>18.30982575214202</v>
      </c>
      <c r="F6" s="66">
        <v>53992.3310768548</v>
      </c>
      <c r="G6" s="4" t="s">
        <v>14</v>
      </c>
      <c r="J6" s="30" t="s">
        <v>15</v>
      </c>
    </row>
    <row r="7" spans="1:7" ht="24.75" customHeight="1">
      <c r="A7" s="9">
        <v>3</v>
      </c>
      <c r="B7" s="65" t="s">
        <v>16</v>
      </c>
      <c r="C7" s="4" t="s">
        <v>10</v>
      </c>
      <c r="D7" s="66">
        <v>2809.5274858319</v>
      </c>
      <c r="E7" s="66">
        <f>F7/D7</f>
        <v>28.271099696371603</v>
      </c>
      <c r="F7" s="66">
        <v>79428.4316516499</v>
      </c>
      <c r="G7" s="4" t="s">
        <v>17</v>
      </c>
    </row>
    <row r="8" spans="1:7" ht="24.75" customHeight="1">
      <c r="A8" s="9">
        <v>4</v>
      </c>
      <c r="B8" s="65" t="s">
        <v>18</v>
      </c>
      <c r="C8" s="4" t="s">
        <v>10</v>
      </c>
      <c r="D8" s="66">
        <v>2914.56358434242</v>
      </c>
      <c r="E8" s="66">
        <f>F8/D8</f>
        <v>42.46742845687435</v>
      </c>
      <c r="F8" s="66">
        <v>123774.020501073</v>
      </c>
      <c r="G8" s="4" t="s">
        <v>19</v>
      </c>
    </row>
    <row r="9" spans="1:11" ht="24.75" customHeight="1">
      <c r="A9" s="67"/>
      <c r="B9" s="68"/>
      <c r="C9" s="68"/>
      <c r="D9" s="69">
        <f>SUM(D5:D8)</f>
        <v>11436.5083777633</v>
      </c>
      <c r="E9" s="70"/>
      <c r="F9" s="71">
        <f>SUM(F5:F8)</f>
        <v>318150.48322957766</v>
      </c>
      <c r="G9" s="72"/>
      <c r="K9" s="30">
        <f>F9/5000</f>
        <v>63.63009664591553</v>
      </c>
    </row>
    <row r="10" spans="1:7" ht="24.75" customHeight="1">
      <c r="A10" s="9">
        <v>1</v>
      </c>
      <c r="B10" s="7" t="s">
        <v>20</v>
      </c>
      <c r="C10" s="4" t="s">
        <v>21</v>
      </c>
      <c r="D10" s="53">
        <f>1239.17-道路!#REF!</f>
        <v>160.18000000000006</v>
      </c>
      <c r="E10" s="53">
        <v>27.19</v>
      </c>
      <c r="F10" s="53">
        <f>D10*E10</f>
        <v>4355.294200000002</v>
      </c>
      <c r="G10" s="4" t="s">
        <v>22</v>
      </c>
    </row>
    <row r="11" spans="1:7" ht="24.75" customHeight="1">
      <c r="A11" s="9">
        <v>2</v>
      </c>
      <c r="B11" s="65" t="s">
        <v>23</v>
      </c>
      <c r="C11" s="4" t="s">
        <v>21</v>
      </c>
      <c r="D11" s="66">
        <v>669.803454611713</v>
      </c>
      <c r="E11" s="66">
        <f aca="true" t="shared" si="0" ref="E10:E24">F11/D11</f>
        <v>31.80279127240887</v>
      </c>
      <c r="F11" s="66">
        <v>21301.6194605547</v>
      </c>
      <c r="G11" s="7" t="s">
        <v>24</v>
      </c>
    </row>
    <row r="12" spans="1:7" ht="24.75" customHeight="1">
      <c r="A12" s="9">
        <v>3</v>
      </c>
      <c r="B12" s="65" t="s">
        <v>25</v>
      </c>
      <c r="C12" s="4" t="s">
        <v>21</v>
      </c>
      <c r="D12" s="66">
        <v>325.864256390223</v>
      </c>
      <c r="E12" s="66">
        <f t="shared" si="0"/>
        <v>24.561684476169663</v>
      </c>
      <c r="F12" s="66">
        <v>8003.77504751831</v>
      </c>
      <c r="G12" s="4" t="s">
        <v>26</v>
      </c>
    </row>
    <row r="13" spans="1:7" ht="24.75" customHeight="1">
      <c r="A13" s="9">
        <v>4</v>
      </c>
      <c r="B13" s="65" t="s">
        <v>27</v>
      </c>
      <c r="C13" s="4" t="s">
        <v>21</v>
      </c>
      <c r="D13" s="66">
        <v>333.950064580425</v>
      </c>
      <c r="E13" s="66">
        <f t="shared" si="0"/>
        <v>18.31764416756884</v>
      </c>
      <c r="F13" s="66">
        <v>6117.17845272086</v>
      </c>
      <c r="G13" s="4" t="s">
        <v>28</v>
      </c>
    </row>
    <row r="14" spans="1:7" ht="24.75" customHeight="1">
      <c r="A14" s="9">
        <v>5</v>
      </c>
      <c r="B14" s="65" t="s">
        <v>29</v>
      </c>
      <c r="C14" s="4" t="s">
        <v>21</v>
      </c>
      <c r="D14" s="66">
        <v>681.190511138144</v>
      </c>
      <c r="E14" s="66">
        <f t="shared" si="0"/>
        <v>28.87558322405039</v>
      </c>
      <c r="F14" s="66">
        <v>19669.7732958029</v>
      </c>
      <c r="G14" s="4" t="s">
        <v>30</v>
      </c>
    </row>
    <row r="15" spans="1:7" ht="24.75" customHeight="1">
      <c r="A15" s="9">
        <v>6</v>
      </c>
      <c r="B15" s="65" t="s">
        <v>31</v>
      </c>
      <c r="C15" s="4" t="s">
        <v>21</v>
      </c>
      <c r="D15" s="66">
        <v>1242.9116104944</v>
      </c>
      <c r="E15" s="66">
        <f t="shared" si="0"/>
        <v>29.05488047682817</v>
      </c>
      <c r="F15" s="66">
        <v>36112.6482861768</v>
      </c>
      <c r="G15" s="7" t="s">
        <v>32</v>
      </c>
    </row>
    <row r="16" spans="1:7" ht="24.75" customHeight="1">
      <c r="A16" s="9">
        <v>7</v>
      </c>
      <c r="B16" s="7" t="s">
        <v>33</v>
      </c>
      <c r="C16" s="4" t="s">
        <v>21</v>
      </c>
      <c r="D16" s="53">
        <v>659.088210967006</v>
      </c>
      <c r="E16" s="53">
        <f t="shared" si="0"/>
        <v>17.53718966157266</v>
      </c>
      <c r="F16" s="53">
        <v>11558.554959435</v>
      </c>
      <c r="G16" s="7" t="s">
        <v>34</v>
      </c>
    </row>
    <row r="17" spans="1:7" ht="24.75" customHeight="1">
      <c r="A17" s="9">
        <v>8</v>
      </c>
      <c r="B17" s="73" t="s">
        <v>35</v>
      </c>
      <c r="C17" s="4" t="s">
        <v>21</v>
      </c>
      <c r="D17" s="66">
        <v>1143.5</v>
      </c>
      <c r="E17" s="66">
        <f t="shared" si="0"/>
        <v>28.06498469610844</v>
      </c>
      <c r="F17" s="66">
        <v>32092.31</v>
      </c>
      <c r="G17" s="7" t="s">
        <v>36</v>
      </c>
    </row>
    <row r="18" spans="1:7" ht="24.75" customHeight="1">
      <c r="A18" s="9">
        <v>9</v>
      </c>
      <c r="B18" s="65" t="s">
        <v>37</v>
      </c>
      <c r="C18" s="4" t="s">
        <v>21</v>
      </c>
      <c r="D18" s="66">
        <v>280.865942661627</v>
      </c>
      <c r="E18" s="66">
        <f t="shared" si="0"/>
        <v>15.794840050867139</v>
      </c>
      <c r="F18" s="66">
        <v>4436.23264007642</v>
      </c>
      <c r="G18" s="7" t="s">
        <v>38</v>
      </c>
    </row>
    <row r="19" spans="1:7" ht="24.75" customHeight="1">
      <c r="A19" s="9">
        <v>10</v>
      </c>
      <c r="B19" s="65" t="s">
        <v>39</v>
      </c>
      <c r="C19" s="4" t="s">
        <v>21</v>
      </c>
      <c r="D19" s="66">
        <v>173.2532191224</v>
      </c>
      <c r="E19" s="66">
        <f t="shared" si="0"/>
        <v>17.455876251560387</v>
      </c>
      <c r="F19" s="66">
        <v>3024.28675318509</v>
      </c>
      <c r="G19" s="7" t="s">
        <v>40</v>
      </c>
    </row>
    <row r="20" spans="1:7" ht="24.75" customHeight="1">
      <c r="A20" s="9">
        <v>11</v>
      </c>
      <c r="B20" s="65" t="s">
        <v>41</v>
      </c>
      <c r="C20" s="4" t="s">
        <v>21</v>
      </c>
      <c r="D20" s="66">
        <v>648.613955913014</v>
      </c>
      <c r="E20" s="66">
        <f t="shared" si="0"/>
        <v>21.415080802735936</v>
      </c>
      <c r="F20" s="66">
        <v>13890.1202756594</v>
      </c>
      <c r="G20" s="7" t="s">
        <v>42</v>
      </c>
    </row>
    <row r="21" spans="1:7" ht="24.75" customHeight="1">
      <c r="A21" s="9">
        <v>12</v>
      </c>
      <c r="B21" s="65" t="s">
        <v>43</v>
      </c>
      <c r="C21" s="4" t="s">
        <v>21</v>
      </c>
      <c r="D21" s="66">
        <v>988.777605779367</v>
      </c>
      <c r="E21" s="66">
        <f t="shared" si="0"/>
        <v>16.93788119076895</v>
      </c>
      <c r="F21" s="66">
        <v>16747.7976107839</v>
      </c>
      <c r="G21" s="4" t="s">
        <v>44</v>
      </c>
    </row>
    <row r="22" spans="1:7" ht="24.75" customHeight="1">
      <c r="A22" s="9">
        <v>13</v>
      </c>
      <c r="B22" s="65" t="s">
        <v>45</v>
      </c>
      <c r="C22" s="4" t="s">
        <v>21</v>
      </c>
      <c r="D22" s="66">
        <v>140.746944899228</v>
      </c>
      <c r="E22" s="66">
        <f t="shared" si="0"/>
        <v>16.214130180052436</v>
      </c>
      <c r="F22" s="66">
        <v>2282.08928704075</v>
      </c>
      <c r="G22" s="7" t="s">
        <v>46</v>
      </c>
    </row>
    <row r="23" spans="1:7" ht="24.75" customHeight="1">
      <c r="A23" s="9">
        <v>14</v>
      </c>
      <c r="B23" s="65" t="s">
        <v>47</v>
      </c>
      <c r="C23" s="4" t="s">
        <v>21</v>
      </c>
      <c r="D23" s="66">
        <v>678.080862433804</v>
      </c>
      <c r="E23" s="66">
        <f t="shared" si="0"/>
        <v>15.122279718443806</v>
      </c>
      <c r="F23" s="66">
        <v>10254.1284734476</v>
      </c>
      <c r="G23" s="4" t="s">
        <v>48</v>
      </c>
    </row>
    <row r="24" spans="1:7" s="57" customFormat="1" ht="24.75" customHeight="1">
      <c r="A24" s="9">
        <v>15</v>
      </c>
      <c r="B24" s="7" t="s">
        <v>49</v>
      </c>
      <c r="C24" s="4" t="s">
        <v>21</v>
      </c>
      <c r="D24" s="53">
        <v>2092.43</v>
      </c>
      <c r="E24" s="66">
        <f t="shared" si="0"/>
        <v>23.403349215983333</v>
      </c>
      <c r="F24" s="53">
        <v>48969.87</v>
      </c>
      <c r="G24" s="7" t="s">
        <v>50</v>
      </c>
    </row>
    <row r="25" spans="1:7" s="58" customFormat="1" ht="24.75" customHeight="1">
      <c r="A25" s="9">
        <v>16</v>
      </c>
      <c r="B25" s="74" t="s">
        <v>51</v>
      </c>
      <c r="C25" s="74" t="s">
        <v>21</v>
      </c>
      <c r="D25" s="75">
        <f>1809.80078859897+2549.11</f>
        <v>4358.910788598971</v>
      </c>
      <c r="E25" s="75">
        <v>38.1684799619418</v>
      </c>
      <c r="F25" s="75">
        <f>E25*D25</f>
        <v>166372.99909053172</v>
      </c>
      <c r="G25" s="74" t="s">
        <v>52</v>
      </c>
    </row>
    <row r="26" spans="1:7" s="58" customFormat="1" ht="24.75" customHeight="1">
      <c r="A26" s="9">
        <v>17</v>
      </c>
      <c r="B26" s="65" t="s">
        <v>53</v>
      </c>
      <c r="C26" s="4" t="s">
        <v>21</v>
      </c>
      <c r="D26" s="66">
        <v>395.320322433341</v>
      </c>
      <c r="E26" s="66">
        <v>19.197543892657123</v>
      </c>
      <c r="F26" s="66">
        <v>7589.17924157343</v>
      </c>
      <c r="G26" s="65" t="s">
        <v>54</v>
      </c>
    </row>
    <row r="27" spans="1:7" s="58" customFormat="1" ht="24.75" customHeight="1">
      <c r="A27" s="9">
        <v>18</v>
      </c>
      <c r="B27" s="65" t="s">
        <v>55</v>
      </c>
      <c r="C27" s="4" t="s">
        <v>21</v>
      </c>
      <c r="D27" s="66">
        <v>392.352317119726</v>
      </c>
      <c r="E27" s="66">
        <v>15.187731930170973</v>
      </c>
      <c r="F27" s="66">
        <v>5958.94181459583</v>
      </c>
      <c r="G27" s="65" t="s">
        <v>54</v>
      </c>
    </row>
    <row r="28" spans="1:7" s="58" customFormat="1" ht="24.75" customHeight="1">
      <c r="A28" s="9">
        <v>19</v>
      </c>
      <c r="B28" s="65" t="s">
        <v>56</v>
      </c>
      <c r="C28" s="4" t="s">
        <v>21</v>
      </c>
      <c r="D28" s="66">
        <v>989.414609861329</v>
      </c>
      <c r="E28" s="66">
        <v>16.36647570584091</v>
      </c>
      <c r="F28" s="66">
        <v>16193.2301752995</v>
      </c>
      <c r="G28" s="65" t="s">
        <v>57</v>
      </c>
    </row>
    <row r="29" spans="1:7" s="58" customFormat="1" ht="24.75" customHeight="1">
      <c r="A29" s="9">
        <v>20</v>
      </c>
      <c r="B29" s="65" t="s">
        <v>58</v>
      </c>
      <c r="C29" s="4" t="s">
        <v>21</v>
      </c>
      <c r="D29" s="66">
        <v>912.444782904287</v>
      </c>
      <c r="E29" s="66">
        <v>25.099169132131713</v>
      </c>
      <c r="F29" s="66">
        <v>22901.6059298459</v>
      </c>
      <c r="G29" s="65" t="s">
        <v>59</v>
      </c>
    </row>
    <row r="30" spans="1:7" s="58" customFormat="1" ht="24.75" customHeight="1">
      <c r="A30" s="9">
        <v>21</v>
      </c>
      <c r="B30" s="76" t="s">
        <v>60</v>
      </c>
      <c r="C30" s="74" t="s">
        <v>21</v>
      </c>
      <c r="D30" s="77">
        <v>1263.62926095966</v>
      </c>
      <c r="E30" s="77">
        <v>14.841424492529699</v>
      </c>
      <c r="F30" s="77">
        <v>18754.0582630839</v>
      </c>
      <c r="G30" s="65" t="s">
        <v>61</v>
      </c>
    </row>
    <row r="31" spans="1:7" s="58" customFormat="1" ht="24.75" customHeight="1">
      <c r="A31" s="9">
        <v>22</v>
      </c>
      <c r="B31" s="65" t="s">
        <v>62</v>
      </c>
      <c r="C31" s="4" t="s">
        <v>21</v>
      </c>
      <c r="D31" s="66">
        <v>875.167076545065</v>
      </c>
      <c r="E31" s="66">
        <v>18.46825317901927</v>
      </c>
      <c r="F31" s="66">
        <v>16162.8071435764</v>
      </c>
      <c r="G31" s="65" t="s">
        <v>63</v>
      </c>
    </row>
    <row r="32" spans="1:7" s="58" customFormat="1" ht="24.75" customHeight="1">
      <c r="A32" s="9">
        <v>23</v>
      </c>
      <c r="B32" s="76" t="s">
        <v>64</v>
      </c>
      <c r="C32" s="74" t="s">
        <v>21</v>
      </c>
      <c r="D32" s="77">
        <v>330.222942805177</v>
      </c>
      <c r="E32" s="77">
        <v>14.324889319806097</v>
      </c>
      <c r="F32" s="77">
        <v>4730.40710654482</v>
      </c>
      <c r="G32" s="65" t="s">
        <v>65</v>
      </c>
    </row>
    <row r="33" spans="1:7" s="58" customFormat="1" ht="24.75" customHeight="1">
      <c r="A33" s="9">
        <v>24</v>
      </c>
      <c r="B33" s="76" t="s">
        <v>66</v>
      </c>
      <c r="C33" s="74" t="s">
        <v>21</v>
      </c>
      <c r="D33" s="77">
        <v>837.690483482273</v>
      </c>
      <c r="E33" s="77">
        <v>13.545741371359659</v>
      </c>
      <c r="F33" s="77">
        <v>11347.1386385001</v>
      </c>
      <c r="G33" s="65" t="s">
        <v>67</v>
      </c>
    </row>
    <row r="34" spans="1:7" ht="24.75" customHeight="1">
      <c r="A34" s="9">
        <v>25</v>
      </c>
      <c r="B34" s="65" t="s">
        <v>68</v>
      </c>
      <c r="C34" s="4" t="s">
        <v>21</v>
      </c>
      <c r="D34" s="66">
        <v>133.147538412584</v>
      </c>
      <c r="E34" s="66">
        <v>19.40744896015439</v>
      </c>
      <c r="F34" s="66">
        <v>2584.05405591242</v>
      </c>
      <c r="G34" s="65" t="s">
        <v>69</v>
      </c>
    </row>
    <row r="35" spans="1:7" ht="24.75" customHeight="1">
      <c r="A35" s="9">
        <v>26</v>
      </c>
      <c r="B35" s="65" t="s">
        <v>70</v>
      </c>
      <c r="C35" s="4" t="s">
        <v>21</v>
      </c>
      <c r="D35" s="66">
        <v>988.286189458901</v>
      </c>
      <c r="E35" s="66">
        <v>24.44656036435327</v>
      </c>
      <c r="F35" s="66">
        <v>24160.1979878637</v>
      </c>
      <c r="G35" s="65" t="s">
        <v>71</v>
      </c>
    </row>
    <row r="36" spans="1:253" ht="24.75" customHeight="1">
      <c r="A36" s="9">
        <v>27</v>
      </c>
      <c r="B36" s="65" t="s">
        <v>72</v>
      </c>
      <c r="C36" s="4" t="s">
        <v>21</v>
      </c>
      <c r="D36" s="66">
        <v>497.769980117537</v>
      </c>
      <c r="E36" s="66">
        <v>44.6424933184202</v>
      </c>
      <c r="F36" s="66">
        <v>22221.6930115073</v>
      </c>
      <c r="G36" s="65" t="s">
        <v>73</v>
      </c>
      <c r="H36" s="78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</row>
    <row r="37" spans="1:7" s="59" customFormat="1" ht="24.75" customHeight="1">
      <c r="A37" s="9">
        <v>28</v>
      </c>
      <c r="B37" s="79" t="s">
        <v>23</v>
      </c>
      <c r="C37" s="74" t="s">
        <v>21</v>
      </c>
      <c r="D37" s="80">
        <v>3254.02653</v>
      </c>
      <c r="E37" s="80">
        <v>18.9</v>
      </c>
      <c r="F37" s="80">
        <f>E37*D37</f>
        <v>61501.101417</v>
      </c>
      <c r="G37" s="79" t="s">
        <v>74</v>
      </c>
    </row>
    <row r="38" spans="1:7" s="59" customFormat="1" ht="24.75" customHeight="1">
      <c r="A38" s="9">
        <v>29</v>
      </c>
      <c r="B38" s="81" t="s">
        <v>75</v>
      </c>
      <c r="C38" s="74" t="s">
        <v>21</v>
      </c>
      <c r="D38" s="82">
        <v>314.184162538231</v>
      </c>
      <c r="E38" s="82">
        <v>27.548845721727236</v>
      </c>
      <c r="F38" s="82">
        <v>8655.4110219758</v>
      </c>
      <c r="G38" s="81" t="s">
        <v>76</v>
      </c>
    </row>
    <row r="39" spans="1:7" s="59" customFormat="1" ht="24.75" customHeight="1">
      <c r="A39" s="9">
        <v>30</v>
      </c>
      <c r="B39" s="81" t="s">
        <v>77</v>
      </c>
      <c r="C39" s="74" t="s">
        <v>21</v>
      </c>
      <c r="D39" s="82">
        <v>536.69988174475</v>
      </c>
      <c r="E39" s="82">
        <v>18.03817929627271</v>
      </c>
      <c r="F39" s="82">
        <v>9681.08869520016</v>
      </c>
      <c r="G39" s="81" t="s">
        <v>78</v>
      </c>
    </row>
    <row r="40" spans="1:7" ht="24.75" customHeight="1">
      <c r="A40" s="9">
        <v>31</v>
      </c>
      <c r="B40" s="81" t="s">
        <v>79</v>
      </c>
      <c r="C40" s="74" t="s">
        <v>21</v>
      </c>
      <c r="D40" s="82">
        <v>478.11321415758</v>
      </c>
      <c r="E40" s="82">
        <f>F40/D40</f>
        <v>31.171780153074685</v>
      </c>
      <c r="F40" s="82">
        <v>14903.64</v>
      </c>
      <c r="G40" s="81" t="s">
        <v>80</v>
      </c>
    </row>
    <row r="41" spans="1:7" ht="24.75" customHeight="1">
      <c r="A41" s="9">
        <v>32</v>
      </c>
      <c r="B41" s="81" t="s">
        <v>81</v>
      </c>
      <c r="C41" s="74" t="s">
        <v>21</v>
      </c>
      <c r="D41" s="82">
        <v>828.02</v>
      </c>
      <c r="E41" s="82">
        <f>F41/D41</f>
        <v>16.788785295041183</v>
      </c>
      <c r="F41" s="82">
        <v>13901.45</v>
      </c>
      <c r="G41" s="81" t="s">
        <v>82</v>
      </c>
    </row>
    <row r="42" spans="1:7" ht="24.75" customHeight="1">
      <c r="A42" s="9">
        <v>33</v>
      </c>
      <c r="B42" s="81" t="s">
        <v>83</v>
      </c>
      <c r="C42" s="74" t="s">
        <v>21</v>
      </c>
      <c r="D42" s="82">
        <v>993.547511910442</v>
      </c>
      <c r="E42" s="82">
        <v>28.35</v>
      </c>
      <c r="F42" s="82">
        <f>E42*D42</f>
        <v>28167.071962661033</v>
      </c>
      <c r="G42" s="81" t="s">
        <v>84</v>
      </c>
    </row>
    <row r="43" spans="1:11" ht="24.75" customHeight="1">
      <c r="A43" s="67"/>
      <c r="B43" s="68"/>
      <c r="C43" s="68"/>
      <c r="D43" s="69">
        <f>SUM(D10:D42)</f>
        <v>28598.204232041204</v>
      </c>
      <c r="E43" s="70"/>
      <c r="F43" s="69">
        <f>SUM(F10:F42)</f>
        <v>694601.7542980737</v>
      </c>
      <c r="G43" s="72"/>
      <c r="K43" s="30">
        <f>F43/8000</f>
        <v>86.82521928725922</v>
      </c>
    </row>
    <row r="44" spans="1:7" ht="24.75" customHeight="1">
      <c r="A44" s="9">
        <v>1</v>
      </c>
      <c r="B44" s="7" t="s">
        <v>85</v>
      </c>
      <c r="C44" s="4" t="s">
        <v>86</v>
      </c>
      <c r="D44" s="53">
        <v>777.06</v>
      </c>
      <c r="E44" s="53">
        <f aca="true" t="shared" si="1" ref="E44:E49">F44/D44</f>
        <v>14.977968239260806</v>
      </c>
      <c r="F44" s="53">
        <v>11638.78</v>
      </c>
      <c r="G44" s="4" t="s">
        <v>87</v>
      </c>
    </row>
    <row r="45" spans="1:7" ht="24.75" customHeight="1">
      <c r="A45" s="9">
        <v>2</v>
      </c>
      <c r="B45" s="65" t="s">
        <v>88</v>
      </c>
      <c r="C45" s="4" t="s">
        <v>86</v>
      </c>
      <c r="D45" s="66">
        <v>337.791528384008</v>
      </c>
      <c r="E45" s="66">
        <f t="shared" si="1"/>
        <v>14.982850519565297</v>
      </c>
      <c r="F45" s="66">
        <v>5061.07997655309</v>
      </c>
      <c r="G45" s="7" t="s">
        <v>89</v>
      </c>
    </row>
    <row r="46" spans="1:7" ht="24.75" customHeight="1">
      <c r="A46" s="9">
        <v>3</v>
      </c>
      <c r="B46" s="65" t="s">
        <v>90</v>
      </c>
      <c r="C46" s="4" t="s">
        <v>86</v>
      </c>
      <c r="D46" s="66">
        <v>3692.24568028926</v>
      </c>
      <c r="E46" s="66">
        <f t="shared" si="1"/>
        <v>13.661062705067504</v>
      </c>
      <c r="F46" s="66">
        <v>50439.9997609462</v>
      </c>
      <c r="G46" s="4" t="s">
        <v>91</v>
      </c>
    </row>
    <row r="47" spans="1:7" s="58" customFormat="1" ht="24.75" customHeight="1">
      <c r="A47" s="9">
        <v>4</v>
      </c>
      <c r="B47" s="65" t="s">
        <v>92</v>
      </c>
      <c r="C47" s="4" t="s">
        <v>86</v>
      </c>
      <c r="D47" s="66">
        <v>330.650720453846</v>
      </c>
      <c r="E47" s="66">
        <f t="shared" si="1"/>
        <v>13.353533172742923</v>
      </c>
      <c r="F47" s="66">
        <v>4415.35536417178</v>
      </c>
      <c r="G47" s="7" t="s">
        <v>93</v>
      </c>
    </row>
    <row r="48" spans="1:7" s="58" customFormat="1" ht="24.75" customHeight="1">
      <c r="A48" s="9">
        <v>5</v>
      </c>
      <c r="B48" s="65" t="s">
        <v>94</v>
      </c>
      <c r="C48" s="4" t="s">
        <v>86</v>
      </c>
      <c r="D48" s="66">
        <v>611.813317057248</v>
      </c>
      <c r="E48" s="66">
        <f t="shared" si="1"/>
        <v>13.819836353707585</v>
      </c>
      <c r="F48" s="66">
        <v>8455.15992075018</v>
      </c>
      <c r="G48" s="7" t="s">
        <v>95</v>
      </c>
    </row>
    <row r="49" spans="1:7" s="58" customFormat="1" ht="24.75" customHeight="1">
      <c r="A49" s="9">
        <v>6</v>
      </c>
      <c r="B49" s="83" t="s">
        <v>96</v>
      </c>
      <c r="C49" s="4" t="s">
        <v>86</v>
      </c>
      <c r="D49" s="84">
        <v>753.878740966102</v>
      </c>
      <c r="E49" s="84">
        <f t="shared" si="1"/>
        <v>13.186393976740037</v>
      </c>
      <c r="F49" s="84">
        <v>9940.94208906777</v>
      </c>
      <c r="G49" s="85" t="s">
        <v>97</v>
      </c>
    </row>
    <row r="50" spans="1:7" s="58" customFormat="1" ht="24.75" customHeight="1">
      <c r="A50" s="9">
        <v>7</v>
      </c>
      <c r="B50" s="65" t="s">
        <v>98</v>
      </c>
      <c r="C50" s="4" t="s">
        <v>86</v>
      </c>
      <c r="D50" s="66">
        <v>976.840439626051</v>
      </c>
      <c r="E50" s="66">
        <v>13.042580074805011</v>
      </c>
      <c r="F50" s="66">
        <v>12740.5196541305</v>
      </c>
      <c r="G50" s="65" t="s">
        <v>99</v>
      </c>
    </row>
    <row r="51" spans="1:7" s="58" customFormat="1" ht="24.75" customHeight="1">
      <c r="A51" s="9">
        <v>8</v>
      </c>
      <c r="B51" s="65" t="s">
        <v>100</v>
      </c>
      <c r="C51" s="4" t="s">
        <v>86</v>
      </c>
      <c r="D51" s="66">
        <v>170.307384830837</v>
      </c>
      <c r="E51" s="66">
        <v>13.466032764915711</v>
      </c>
      <c r="F51" s="66">
        <v>2293.36482423916</v>
      </c>
      <c r="G51" s="65" t="s">
        <v>101</v>
      </c>
    </row>
    <row r="52" spans="1:7" s="58" customFormat="1" ht="24.75" customHeight="1">
      <c r="A52" s="9">
        <v>9</v>
      </c>
      <c r="B52" s="65" t="s">
        <v>102</v>
      </c>
      <c r="C52" s="4" t="s">
        <v>86</v>
      </c>
      <c r="D52" s="66">
        <v>368.197134465415</v>
      </c>
      <c r="E52" s="66">
        <v>14.487965535141383</v>
      </c>
      <c r="F52" s="66">
        <v>5334.42739427275</v>
      </c>
      <c r="G52" s="65" t="s">
        <v>103</v>
      </c>
    </row>
    <row r="53" spans="1:7" ht="24.75" customHeight="1">
      <c r="A53" s="9">
        <v>10</v>
      </c>
      <c r="B53" s="7" t="s">
        <v>104</v>
      </c>
      <c r="C53" s="4" t="s">
        <v>86</v>
      </c>
      <c r="D53" s="53">
        <v>1189.42</v>
      </c>
      <c r="E53" s="53">
        <v>13.97</v>
      </c>
      <c r="F53" s="53">
        <v>16613.91</v>
      </c>
      <c r="G53" s="7" t="s">
        <v>105</v>
      </c>
    </row>
    <row r="54" spans="1:7" ht="24.75" customHeight="1">
      <c r="A54" s="9">
        <v>11</v>
      </c>
      <c r="B54" s="65" t="s">
        <v>106</v>
      </c>
      <c r="C54" s="4" t="s">
        <v>86</v>
      </c>
      <c r="D54" s="66">
        <v>149.209978520943</v>
      </c>
      <c r="E54" s="66">
        <f>F54/D54</f>
        <v>10.137757633821353</v>
      </c>
      <c r="F54" s="66">
        <v>1512.65459879301</v>
      </c>
      <c r="G54" s="4" t="s">
        <v>107</v>
      </c>
    </row>
    <row r="55" spans="1:7" ht="24.75" customHeight="1">
      <c r="A55" s="9">
        <v>12</v>
      </c>
      <c r="B55" s="65" t="s">
        <v>108</v>
      </c>
      <c r="C55" s="4" t="s">
        <v>86</v>
      </c>
      <c r="D55" s="66">
        <v>140.82264332624</v>
      </c>
      <c r="E55" s="66">
        <f>F55/D55</f>
        <v>11.386382266712085</v>
      </c>
      <c r="F55" s="66">
        <v>1603.46044872142</v>
      </c>
      <c r="G55" s="7" t="s">
        <v>40</v>
      </c>
    </row>
    <row r="56" spans="1:7" s="57" customFormat="1" ht="24.75" customHeight="1">
      <c r="A56" s="9">
        <v>13</v>
      </c>
      <c r="B56" s="7" t="s">
        <v>109</v>
      </c>
      <c r="C56" s="4" t="s">
        <v>86</v>
      </c>
      <c r="D56" s="53">
        <v>426.95</v>
      </c>
      <c r="E56" s="66">
        <f>F56/D56</f>
        <v>10.833821290549245</v>
      </c>
      <c r="F56" s="53">
        <v>4625.5</v>
      </c>
      <c r="G56" s="7" t="s">
        <v>110</v>
      </c>
    </row>
    <row r="57" spans="1:7" s="58" customFormat="1" ht="24.75" customHeight="1">
      <c r="A57" s="9">
        <v>14</v>
      </c>
      <c r="B57" s="65" t="s">
        <v>111</v>
      </c>
      <c r="C57" s="4" t="s">
        <v>86</v>
      </c>
      <c r="D57" s="66">
        <v>428.088059143558</v>
      </c>
      <c r="E57" s="66">
        <v>10.509423947815906</v>
      </c>
      <c r="F57" s="66">
        <v>4498.95890053734</v>
      </c>
      <c r="G57" s="65" t="s">
        <v>112</v>
      </c>
    </row>
    <row r="58" spans="1:7" s="58" customFormat="1" ht="24.75" customHeight="1">
      <c r="A58" s="9">
        <v>15</v>
      </c>
      <c r="B58" s="65" t="s">
        <v>113</v>
      </c>
      <c r="C58" s="4" t="s">
        <v>86</v>
      </c>
      <c r="D58" s="66">
        <v>2036.95817061309</v>
      </c>
      <c r="E58" s="66">
        <v>10.444973732609242</v>
      </c>
      <c r="F58" s="66">
        <v>21275.9745864775</v>
      </c>
      <c r="G58" s="65" t="s">
        <v>114</v>
      </c>
    </row>
    <row r="59" spans="1:7" s="58" customFormat="1" ht="24.75" customHeight="1">
      <c r="A59" s="9">
        <v>16</v>
      </c>
      <c r="B59" s="65" t="s">
        <v>115</v>
      </c>
      <c r="C59" s="4" t="s">
        <v>86</v>
      </c>
      <c r="D59" s="66">
        <v>837.630541418752</v>
      </c>
      <c r="E59" s="66">
        <v>11.00839151874582</v>
      </c>
      <c r="F59" s="66">
        <v>9220.96494799666</v>
      </c>
      <c r="G59" s="65" t="s">
        <v>54</v>
      </c>
    </row>
    <row r="60" spans="1:7" s="58" customFormat="1" ht="24.75" customHeight="1">
      <c r="A60" s="9">
        <v>17</v>
      </c>
      <c r="B60" s="65" t="s">
        <v>116</v>
      </c>
      <c r="C60" s="4" t="s">
        <v>86</v>
      </c>
      <c r="D60" s="66">
        <v>1305.19152388143</v>
      </c>
      <c r="E60" s="66">
        <v>12.63510790221309</v>
      </c>
      <c r="F60" s="66">
        <v>16491.2357372958</v>
      </c>
      <c r="G60" s="65" t="s">
        <v>117</v>
      </c>
    </row>
    <row r="61" spans="1:7" s="58" customFormat="1" ht="24.75" customHeight="1">
      <c r="A61" s="9">
        <v>18</v>
      </c>
      <c r="B61" s="65" t="s">
        <v>118</v>
      </c>
      <c r="C61" s="4" t="s">
        <v>86</v>
      </c>
      <c r="D61" s="66">
        <v>332.294962288275</v>
      </c>
      <c r="E61" s="66">
        <v>12.203713198036613</v>
      </c>
      <c r="F61" s="66">
        <v>4055.2324169185</v>
      </c>
      <c r="G61" s="65" t="s">
        <v>119</v>
      </c>
    </row>
    <row r="62" spans="1:7" s="58" customFormat="1" ht="24.75" customHeight="1">
      <c r="A62" s="9">
        <v>19</v>
      </c>
      <c r="B62" s="65" t="s">
        <v>120</v>
      </c>
      <c r="C62" s="4" t="s">
        <v>86</v>
      </c>
      <c r="D62" s="66">
        <v>400.000548072054</v>
      </c>
      <c r="E62" s="66">
        <v>12.353308127517352</v>
      </c>
      <c r="F62" s="66">
        <v>4941.3300215099</v>
      </c>
      <c r="G62" s="65" t="s">
        <v>73</v>
      </c>
    </row>
    <row r="63" spans="1:253" ht="24.75" customHeight="1">
      <c r="A63" s="9">
        <v>20</v>
      </c>
      <c r="B63" s="81" t="s">
        <v>121</v>
      </c>
      <c r="C63" s="4" t="s">
        <v>86</v>
      </c>
      <c r="D63" s="82">
        <v>261.527584239947</v>
      </c>
      <c r="E63" s="82">
        <v>10.06</v>
      </c>
      <c r="F63" s="82">
        <v>2630.9674974538666</v>
      </c>
      <c r="G63" s="81" t="s">
        <v>122</v>
      </c>
      <c r="H63" s="78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  <c r="IP63" s="59"/>
      <c r="IQ63" s="59"/>
      <c r="IR63" s="59"/>
      <c r="IS63" s="59"/>
    </row>
    <row r="64" spans="1:253" ht="24.75" customHeight="1">
      <c r="A64" s="9">
        <v>21</v>
      </c>
      <c r="B64" s="81" t="s">
        <v>123</v>
      </c>
      <c r="C64" s="4" t="s">
        <v>86</v>
      </c>
      <c r="D64" s="82">
        <v>1193.65692945112</v>
      </c>
      <c r="E64" s="82">
        <v>10.384479097508303</v>
      </c>
      <c r="F64" s="82">
        <v>12395.5054334811</v>
      </c>
      <c r="G64" s="81" t="s">
        <v>124</v>
      </c>
      <c r="H64" s="78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</row>
    <row r="65" spans="1:253" ht="24.75" customHeight="1">
      <c r="A65" s="9">
        <v>22</v>
      </c>
      <c r="B65" s="81" t="s">
        <v>125</v>
      </c>
      <c r="C65" s="4" t="s">
        <v>86</v>
      </c>
      <c r="D65" s="86">
        <v>596.563808148625</v>
      </c>
      <c r="E65" s="82">
        <v>11.009961148441786</v>
      </c>
      <c r="F65" s="82">
        <v>6568.14435028284</v>
      </c>
      <c r="G65" s="81" t="s">
        <v>126</v>
      </c>
      <c r="H65" s="78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</row>
    <row r="66" spans="1:253" ht="24.75" customHeight="1">
      <c r="A66" s="9">
        <v>23</v>
      </c>
      <c r="B66" s="81" t="s">
        <v>127</v>
      </c>
      <c r="C66" s="4" t="s">
        <v>86</v>
      </c>
      <c r="D66" s="86">
        <v>385.07698364213</v>
      </c>
      <c r="E66" s="82">
        <v>17.843875648095906</v>
      </c>
      <c r="F66" s="82">
        <v>6871.26581105403</v>
      </c>
      <c r="G66" s="81" t="s">
        <v>128</v>
      </c>
      <c r="H66" s="78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  <c r="IP66" s="59"/>
      <c r="IQ66" s="59"/>
      <c r="IR66" s="59"/>
      <c r="IS66" s="59"/>
    </row>
    <row r="67" spans="1:253" ht="24.75" customHeight="1">
      <c r="A67" s="9">
        <v>24</v>
      </c>
      <c r="B67" s="81" t="s">
        <v>129</v>
      </c>
      <c r="C67" s="4" t="s">
        <v>86</v>
      </c>
      <c r="D67" s="78">
        <v>521.614371699086</v>
      </c>
      <c r="E67" s="82">
        <v>12.03</v>
      </c>
      <c r="F67" s="82">
        <f>E67*D67</f>
        <v>6275.0208915400035</v>
      </c>
      <c r="G67" s="81" t="s">
        <v>130</v>
      </c>
      <c r="H67" s="78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  <c r="IP67" s="59"/>
      <c r="IQ67" s="59"/>
      <c r="IR67" s="59"/>
      <c r="IS67" s="59"/>
    </row>
    <row r="68" spans="1:7" s="59" customFormat="1" ht="24.75" customHeight="1">
      <c r="A68" s="9">
        <v>25</v>
      </c>
      <c r="B68" s="7" t="s">
        <v>131</v>
      </c>
      <c r="C68" s="4" t="s">
        <v>86</v>
      </c>
      <c r="D68" s="53">
        <v>306.120882109806</v>
      </c>
      <c r="E68" s="53">
        <f>F68/D68</f>
        <v>10.57798321538886</v>
      </c>
      <c r="F68" s="53">
        <v>3238.14155283756</v>
      </c>
      <c r="G68" s="4" t="s">
        <v>132</v>
      </c>
    </row>
    <row r="69" spans="1:7" s="59" customFormat="1" ht="24.75" customHeight="1">
      <c r="A69" s="9">
        <v>26</v>
      </c>
      <c r="B69" s="7" t="s">
        <v>133</v>
      </c>
      <c r="C69" s="4" t="s">
        <v>86</v>
      </c>
      <c r="D69" s="53">
        <v>329.869677150334</v>
      </c>
      <c r="E69" s="53">
        <f>F69/D69</f>
        <v>12.042059934276011</v>
      </c>
      <c r="F69" s="53">
        <v>3972.3104227446</v>
      </c>
      <c r="G69" s="4" t="s">
        <v>134</v>
      </c>
    </row>
    <row r="70" spans="1:8" ht="24.75" customHeight="1">
      <c r="A70" s="9">
        <v>27</v>
      </c>
      <c r="B70" s="7" t="s">
        <v>135</v>
      </c>
      <c r="C70" s="4" t="s">
        <v>86</v>
      </c>
      <c r="D70" s="53">
        <v>690.582838374076</v>
      </c>
      <c r="E70" s="53">
        <f>F70/D70</f>
        <v>12.642975570495231</v>
      </c>
      <c r="F70" s="53">
        <v>8731.0219549667</v>
      </c>
      <c r="G70" s="4" t="s">
        <v>136</v>
      </c>
      <c r="H70" s="61"/>
    </row>
    <row r="71" spans="1:7" s="59" customFormat="1" ht="24.75" customHeight="1">
      <c r="A71" s="9">
        <v>28</v>
      </c>
      <c r="B71" s="76" t="s">
        <v>137</v>
      </c>
      <c r="C71" s="79" t="s">
        <v>86</v>
      </c>
      <c r="D71" s="77">
        <v>1397.32978817887</v>
      </c>
      <c r="E71" s="77">
        <v>4.832589493489151</v>
      </c>
      <c r="F71" s="77">
        <v>6752.72125329263</v>
      </c>
      <c r="G71" s="65" t="s">
        <v>138</v>
      </c>
    </row>
    <row r="72" spans="1:7" s="59" customFormat="1" ht="24.75" customHeight="1">
      <c r="A72" s="9">
        <v>29</v>
      </c>
      <c r="B72" s="76" t="s">
        <v>139</v>
      </c>
      <c r="C72" s="79" t="s">
        <v>86</v>
      </c>
      <c r="D72" s="77">
        <v>519.585517390943</v>
      </c>
      <c r="E72" s="77">
        <v>8.033180921028741</v>
      </c>
      <c r="F72" s="77">
        <v>4173.92446514777</v>
      </c>
      <c r="G72" s="65" t="s">
        <v>140</v>
      </c>
    </row>
    <row r="73" spans="1:7" s="59" customFormat="1" ht="24.75" customHeight="1">
      <c r="A73" s="9">
        <v>30</v>
      </c>
      <c r="B73" s="81" t="s">
        <v>141</v>
      </c>
      <c r="C73" s="4" t="s">
        <v>86</v>
      </c>
      <c r="D73" s="82">
        <f>593.75+95.35</f>
        <v>689.1</v>
      </c>
      <c r="E73" s="82">
        <f>F73/D73</f>
        <v>12.885851110143664</v>
      </c>
      <c r="F73" s="82">
        <v>8879.64</v>
      </c>
      <c r="G73" s="81" t="s">
        <v>142</v>
      </c>
    </row>
    <row r="74" spans="1:7" s="59" customFormat="1" ht="24.75" customHeight="1">
      <c r="A74" s="9">
        <v>31</v>
      </c>
      <c r="B74" s="81" t="s">
        <v>143</v>
      </c>
      <c r="C74" s="4" t="s">
        <v>86</v>
      </c>
      <c r="D74" s="82">
        <v>222.442879684927</v>
      </c>
      <c r="E74" s="82">
        <f>F74/D74</f>
        <v>11.701880517312789</v>
      </c>
      <c r="F74" s="82">
        <v>2603</v>
      </c>
      <c r="G74" s="81" t="s">
        <v>144</v>
      </c>
    </row>
    <row r="75" spans="1:7" s="59" customFormat="1" ht="24.75" customHeight="1">
      <c r="A75" s="9">
        <v>32</v>
      </c>
      <c r="B75" s="81" t="s">
        <v>145</v>
      </c>
      <c r="C75" s="4" t="s">
        <v>86</v>
      </c>
      <c r="D75" s="82">
        <v>102.446847751945</v>
      </c>
      <c r="E75" s="82">
        <f>F75/D75</f>
        <v>10.128764552253386</v>
      </c>
      <c r="F75" s="82">
        <v>1037.66</v>
      </c>
      <c r="G75" s="81" t="s">
        <v>146</v>
      </c>
    </row>
    <row r="76" spans="1:7" s="59" customFormat="1" ht="24.75" customHeight="1">
      <c r="A76" s="9">
        <v>33</v>
      </c>
      <c r="B76" s="81" t="s">
        <v>147</v>
      </c>
      <c r="C76" s="4" t="s">
        <v>86</v>
      </c>
      <c r="D76" s="82">
        <v>485.691405432765</v>
      </c>
      <c r="E76" s="82">
        <v>11</v>
      </c>
      <c r="F76" s="82">
        <f aca="true" t="shared" si="2" ref="F76:F99">E76*D76</f>
        <v>5342.605459760415</v>
      </c>
      <c r="G76" s="81" t="s">
        <v>148</v>
      </c>
    </row>
    <row r="77" spans="1:7" s="59" customFormat="1" ht="24.75" customHeight="1">
      <c r="A77" s="9">
        <v>34</v>
      </c>
      <c r="B77" s="81" t="s">
        <v>149</v>
      </c>
      <c r="C77" s="4" t="s">
        <v>86</v>
      </c>
      <c r="D77" s="82">
        <v>280.11758277096</v>
      </c>
      <c r="E77" s="82">
        <v>10.5</v>
      </c>
      <c r="F77" s="82">
        <f t="shared" si="2"/>
        <v>2941.23461909508</v>
      </c>
      <c r="G77" s="81" t="s">
        <v>150</v>
      </c>
    </row>
    <row r="78" spans="1:7" s="59" customFormat="1" ht="24.75" customHeight="1">
      <c r="A78" s="9">
        <v>35</v>
      </c>
      <c r="B78" s="87" t="s">
        <v>151</v>
      </c>
      <c r="C78" s="4" t="s">
        <v>86</v>
      </c>
      <c r="D78" s="88">
        <v>30</v>
      </c>
      <c r="E78" s="88">
        <v>7</v>
      </c>
      <c r="F78" s="88">
        <f t="shared" si="2"/>
        <v>210</v>
      </c>
      <c r="G78" s="7" t="s">
        <v>152</v>
      </c>
    </row>
    <row r="79" spans="1:7" s="59" customFormat="1" ht="24.75" customHeight="1">
      <c r="A79" s="9">
        <v>36</v>
      </c>
      <c r="B79" s="87" t="s">
        <v>153</v>
      </c>
      <c r="C79" s="4" t="s">
        <v>86</v>
      </c>
      <c r="D79" s="88">
        <v>30</v>
      </c>
      <c r="E79" s="88">
        <v>7</v>
      </c>
      <c r="F79" s="88">
        <f t="shared" si="2"/>
        <v>210</v>
      </c>
      <c r="G79" s="7"/>
    </row>
    <row r="80" spans="1:7" s="59" customFormat="1" ht="24.75" customHeight="1">
      <c r="A80" s="9">
        <v>37</v>
      </c>
      <c r="B80" s="87" t="s">
        <v>154</v>
      </c>
      <c r="C80" s="4" t="s">
        <v>86</v>
      </c>
      <c r="D80" s="88">
        <v>30</v>
      </c>
      <c r="E80" s="88">
        <v>7</v>
      </c>
      <c r="F80" s="88">
        <f t="shared" si="2"/>
        <v>210</v>
      </c>
      <c r="G80" s="7"/>
    </row>
    <row r="81" spans="1:7" s="59" customFormat="1" ht="24.75" customHeight="1">
      <c r="A81" s="9">
        <v>38</v>
      </c>
      <c r="B81" s="87" t="s">
        <v>155</v>
      </c>
      <c r="C81" s="4" t="s">
        <v>86</v>
      </c>
      <c r="D81" s="88">
        <v>100</v>
      </c>
      <c r="E81" s="88">
        <v>8</v>
      </c>
      <c r="F81" s="88">
        <f t="shared" si="2"/>
        <v>800</v>
      </c>
      <c r="G81" s="7"/>
    </row>
    <row r="82" spans="1:7" s="59" customFormat="1" ht="24.75" customHeight="1">
      <c r="A82" s="9">
        <v>39</v>
      </c>
      <c r="B82" s="87" t="s">
        <v>156</v>
      </c>
      <c r="C82" s="4" t="s">
        <v>86</v>
      </c>
      <c r="D82" s="88">
        <v>174</v>
      </c>
      <c r="E82" s="88">
        <v>14</v>
      </c>
      <c r="F82" s="88">
        <f t="shared" si="2"/>
        <v>2436</v>
      </c>
      <c r="G82" s="7"/>
    </row>
    <row r="83" spans="1:7" s="59" customFormat="1" ht="24.75" customHeight="1">
      <c r="A83" s="9">
        <v>40</v>
      </c>
      <c r="B83" s="87" t="s">
        <v>157</v>
      </c>
      <c r="C83" s="4" t="s">
        <v>86</v>
      </c>
      <c r="D83" s="88">
        <v>106</v>
      </c>
      <c r="E83" s="88">
        <v>8</v>
      </c>
      <c r="F83" s="88">
        <f t="shared" si="2"/>
        <v>848</v>
      </c>
      <c r="G83" s="7"/>
    </row>
    <row r="84" spans="1:7" s="59" customFormat="1" ht="24.75" customHeight="1">
      <c r="A84" s="9">
        <v>41</v>
      </c>
      <c r="B84" s="87" t="s">
        <v>158</v>
      </c>
      <c r="C84" s="4" t="s">
        <v>86</v>
      </c>
      <c r="D84" s="88">
        <v>166</v>
      </c>
      <c r="E84" s="88">
        <v>30</v>
      </c>
      <c r="F84" s="88">
        <f t="shared" si="2"/>
        <v>4980</v>
      </c>
      <c r="G84" s="7"/>
    </row>
    <row r="85" spans="1:7" s="59" customFormat="1" ht="24.75" customHeight="1">
      <c r="A85" s="9">
        <v>42</v>
      </c>
      <c r="B85" s="87" t="s">
        <v>159</v>
      </c>
      <c r="C85" s="4" t="s">
        <v>86</v>
      </c>
      <c r="D85" s="88">
        <v>100</v>
      </c>
      <c r="E85" s="88">
        <v>18</v>
      </c>
      <c r="F85" s="88">
        <f t="shared" si="2"/>
        <v>1800</v>
      </c>
      <c r="G85" s="7"/>
    </row>
    <row r="86" spans="1:7" s="59" customFormat="1" ht="24.75" customHeight="1">
      <c r="A86" s="9">
        <v>43</v>
      </c>
      <c r="B86" s="87" t="s">
        <v>160</v>
      </c>
      <c r="C86" s="4" t="s">
        <v>86</v>
      </c>
      <c r="D86" s="88">
        <v>480</v>
      </c>
      <c r="E86" s="88">
        <v>16</v>
      </c>
      <c r="F86" s="88">
        <f t="shared" si="2"/>
        <v>7680</v>
      </c>
      <c r="G86" s="7"/>
    </row>
    <row r="87" spans="1:7" s="59" customFormat="1" ht="24.75" customHeight="1">
      <c r="A87" s="9">
        <v>44</v>
      </c>
      <c r="B87" s="87" t="s">
        <v>161</v>
      </c>
      <c r="C87" s="4" t="s">
        <v>86</v>
      </c>
      <c r="D87" s="88">
        <v>560</v>
      </c>
      <c r="E87" s="88">
        <v>12</v>
      </c>
      <c r="F87" s="88">
        <f t="shared" si="2"/>
        <v>6720</v>
      </c>
      <c r="G87" s="7"/>
    </row>
    <row r="88" spans="1:7" s="59" customFormat="1" ht="24.75" customHeight="1">
      <c r="A88" s="9">
        <v>45</v>
      </c>
      <c r="B88" s="87" t="s">
        <v>162</v>
      </c>
      <c r="C88" s="4" t="s">
        <v>86</v>
      </c>
      <c r="D88" s="88">
        <v>79.4</v>
      </c>
      <c r="E88" s="88">
        <v>12</v>
      </c>
      <c r="F88" s="88">
        <f t="shared" si="2"/>
        <v>952.8000000000001</v>
      </c>
      <c r="G88" s="7"/>
    </row>
    <row r="89" spans="1:7" s="59" customFormat="1" ht="24.75" customHeight="1">
      <c r="A89" s="9">
        <v>46</v>
      </c>
      <c r="B89" s="87" t="s">
        <v>163</v>
      </c>
      <c r="C89" s="4" t="s">
        <v>86</v>
      </c>
      <c r="D89" s="88">
        <v>76.1</v>
      </c>
      <c r="E89" s="88">
        <v>14</v>
      </c>
      <c r="F89" s="88">
        <f t="shared" si="2"/>
        <v>1065.3999999999999</v>
      </c>
      <c r="G89" s="7"/>
    </row>
    <row r="90" spans="1:7" s="59" customFormat="1" ht="24.75" customHeight="1">
      <c r="A90" s="9">
        <v>47</v>
      </c>
      <c r="B90" s="87" t="s">
        <v>164</v>
      </c>
      <c r="C90" s="4" t="s">
        <v>86</v>
      </c>
      <c r="D90" s="88">
        <v>69.5</v>
      </c>
      <c r="E90" s="88">
        <v>18</v>
      </c>
      <c r="F90" s="88">
        <f t="shared" si="2"/>
        <v>1251</v>
      </c>
      <c r="G90" s="7"/>
    </row>
    <row r="91" spans="1:7" s="59" customFormat="1" ht="24.75" customHeight="1">
      <c r="A91" s="9">
        <v>48</v>
      </c>
      <c r="B91" s="87" t="s">
        <v>165</v>
      </c>
      <c r="C91" s="4" t="s">
        <v>86</v>
      </c>
      <c r="D91" s="88">
        <v>62.9</v>
      </c>
      <c r="E91" s="88">
        <v>11</v>
      </c>
      <c r="F91" s="88">
        <f t="shared" si="2"/>
        <v>691.9</v>
      </c>
      <c r="G91" s="7"/>
    </row>
    <row r="92" spans="1:7" s="59" customFormat="1" ht="24.75" customHeight="1">
      <c r="A92" s="9">
        <v>49</v>
      </c>
      <c r="B92" s="87" t="s">
        <v>166</v>
      </c>
      <c r="C92" s="4" t="s">
        <v>86</v>
      </c>
      <c r="D92" s="88">
        <v>56.3</v>
      </c>
      <c r="E92" s="88">
        <v>11</v>
      </c>
      <c r="F92" s="88">
        <f t="shared" si="2"/>
        <v>619.3</v>
      </c>
      <c r="G92" s="7"/>
    </row>
    <row r="93" spans="1:7" s="59" customFormat="1" ht="24.75" customHeight="1">
      <c r="A93" s="9">
        <v>50</v>
      </c>
      <c r="B93" s="87" t="s">
        <v>163</v>
      </c>
      <c r="C93" s="4" t="s">
        <v>86</v>
      </c>
      <c r="D93" s="88">
        <v>72.8</v>
      </c>
      <c r="E93" s="88">
        <v>14</v>
      </c>
      <c r="F93" s="88">
        <f t="shared" si="2"/>
        <v>1019.1999999999999</v>
      </c>
      <c r="G93" s="7"/>
    </row>
    <row r="94" spans="1:7" s="59" customFormat="1" ht="24.75" customHeight="1">
      <c r="A94" s="9">
        <v>51</v>
      </c>
      <c r="B94" s="87" t="s">
        <v>164</v>
      </c>
      <c r="C94" s="4" t="s">
        <v>86</v>
      </c>
      <c r="D94" s="88">
        <v>66.2</v>
      </c>
      <c r="E94" s="88">
        <v>11</v>
      </c>
      <c r="F94" s="88">
        <f t="shared" si="2"/>
        <v>728.2</v>
      </c>
      <c r="G94" s="7"/>
    </row>
    <row r="95" spans="1:7" s="59" customFormat="1" ht="24.75" customHeight="1">
      <c r="A95" s="9">
        <v>52</v>
      </c>
      <c r="B95" s="87" t="s">
        <v>165</v>
      </c>
      <c r="C95" s="4" t="s">
        <v>86</v>
      </c>
      <c r="D95" s="88">
        <v>59.6</v>
      </c>
      <c r="E95" s="88">
        <v>11</v>
      </c>
      <c r="F95" s="88">
        <f t="shared" si="2"/>
        <v>655.6</v>
      </c>
      <c r="G95" s="7"/>
    </row>
    <row r="96" spans="1:7" s="59" customFormat="1" ht="24.75" customHeight="1">
      <c r="A96" s="9">
        <v>53</v>
      </c>
      <c r="B96" s="87" t="s">
        <v>162</v>
      </c>
      <c r="C96" s="4" t="s">
        <v>86</v>
      </c>
      <c r="D96" s="88">
        <v>33.2</v>
      </c>
      <c r="E96" s="88">
        <v>12</v>
      </c>
      <c r="F96" s="88">
        <f t="shared" si="2"/>
        <v>398.40000000000003</v>
      </c>
      <c r="G96" s="7"/>
    </row>
    <row r="97" spans="1:7" s="59" customFormat="1" ht="24.75" customHeight="1">
      <c r="A97" s="9">
        <v>54</v>
      </c>
      <c r="B97" s="87" t="s">
        <v>167</v>
      </c>
      <c r="C97" s="4" t="s">
        <v>86</v>
      </c>
      <c r="D97" s="88">
        <v>50</v>
      </c>
      <c r="E97" s="88">
        <v>18</v>
      </c>
      <c r="F97" s="88">
        <f t="shared" si="2"/>
        <v>900</v>
      </c>
      <c r="G97" s="7"/>
    </row>
    <row r="98" spans="1:7" ht="24.75" customHeight="1">
      <c r="A98" s="9">
        <v>55</v>
      </c>
      <c r="B98" s="87" t="s">
        <v>168</v>
      </c>
      <c r="C98" s="4" t="s">
        <v>86</v>
      </c>
      <c r="D98" s="88">
        <v>30</v>
      </c>
      <c r="E98" s="88">
        <v>10</v>
      </c>
      <c r="F98" s="88">
        <f t="shared" si="2"/>
        <v>300</v>
      </c>
      <c r="G98" s="7"/>
    </row>
    <row r="99" spans="1:7" ht="24.75" customHeight="1">
      <c r="A99" s="9">
        <v>56</v>
      </c>
      <c r="B99" s="87" t="s">
        <v>169</v>
      </c>
      <c r="C99" s="4" t="s">
        <v>86</v>
      </c>
      <c r="D99" s="88">
        <v>40</v>
      </c>
      <c r="E99" s="88">
        <v>10</v>
      </c>
      <c r="F99" s="88">
        <f t="shared" si="2"/>
        <v>400</v>
      </c>
      <c r="G99" s="7"/>
    </row>
    <row r="100" spans="1:11" ht="24.75" customHeight="1">
      <c r="A100" s="67"/>
      <c r="B100" s="68"/>
      <c r="C100" s="68"/>
      <c r="D100" s="70"/>
      <c r="E100" s="70"/>
      <c r="F100" s="69">
        <f>SUM(F44:F99)</f>
        <v>312447.8143540383</v>
      </c>
      <c r="G100" s="72"/>
      <c r="K100" s="30">
        <f>F100/10000</f>
        <v>31.244781435403826</v>
      </c>
    </row>
    <row r="101" spans="1:7" ht="24.75" customHeight="1">
      <c r="A101" s="9">
        <v>1</v>
      </c>
      <c r="B101" s="65" t="s">
        <v>170</v>
      </c>
      <c r="C101" s="7" t="s">
        <v>171</v>
      </c>
      <c r="D101" s="66">
        <v>1107.67923516224</v>
      </c>
      <c r="E101" s="66">
        <f aca="true" t="shared" si="3" ref="E101:E110">F101/D101</f>
        <v>6.269634134306602</v>
      </c>
      <c r="F101" s="66">
        <v>6944.74354263581</v>
      </c>
      <c r="G101" s="4" t="s">
        <v>172</v>
      </c>
    </row>
    <row r="102" spans="1:7" ht="24.75" customHeight="1">
      <c r="A102" s="9">
        <v>2</v>
      </c>
      <c r="B102" s="65" t="s">
        <v>173</v>
      </c>
      <c r="C102" s="7" t="s">
        <v>171</v>
      </c>
      <c r="D102" s="66">
        <v>1310.17781418125</v>
      </c>
      <c r="E102" s="66">
        <f t="shared" si="3"/>
        <v>7.336000414370336</v>
      </c>
      <c r="F102" s="66">
        <v>9611.46498773247</v>
      </c>
      <c r="G102" s="4" t="s">
        <v>174</v>
      </c>
    </row>
    <row r="103" spans="1:7" ht="24.75" customHeight="1">
      <c r="A103" s="9">
        <v>3</v>
      </c>
      <c r="B103" s="65" t="s">
        <v>175</v>
      </c>
      <c r="C103" s="7" t="s">
        <v>171</v>
      </c>
      <c r="D103" s="66">
        <v>252.851330452224</v>
      </c>
      <c r="E103" s="66">
        <f t="shared" si="3"/>
        <v>6.980594594872242</v>
      </c>
      <c r="F103" s="66">
        <v>1765.05263066105</v>
      </c>
      <c r="G103" s="4" t="s">
        <v>176</v>
      </c>
    </row>
    <row r="104" spans="1:7" ht="24.75" customHeight="1">
      <c r="A104" s="9">
        <v>4</v>
      </c>
      <c r="B104" s="65" t="s">
        <v>177</v>
      </c>
      <c r="C104" s="7" t="s">
        <v>171</v>
      </c>
      <c r="D104" s="66">
        <v>279.729390679958</v>
      </c>
      <c r="E104" s="66">
        <f t="shared" si="3"/>
        <v>9.353431629784305</v>
      </c>
      <c r="F104" s="66">
        <v>2616.42973056621</v>
      </c>
      <c r="G104" s="4" t="s">
        <v>176</v>
      </c>
    </row>
    <row r="105" spans="1:7" ht="24.75" customHeight="1">
      <c r="A105" s="9">
        <v>5</v>
      </c>
      <c r="B105" s="65" t="s">
        <v>178</v>
      </c>
      <c r="C105" s="7" t="s">
        <v>171</v>
      </c>
      <c r="D105" s="66">
        <v>259.715695857041</v>
      </c>
      <c r="E105" s="66">
        <f t="shared" si="3"/>
        <v>6.963966757913283</v>
      </c>
      <c r="F105" s="66">
        <v>1808.65147245675</v>
      </c>
      <c r="G105" s="7" t="s">
        <v>179</v>
      </c>
    </row>
    <row r="106" spans="1:7" ht="24.75" customHeight="1">
      <c r="A106" s="9">
        <v>6</v>
      </c>
      <c r="B106" s="65" t="s">
        <v>180</v>
      </c>
      <c r="C106" s="7" t="s">
        <v>171</v>
      </c>
      <c r="D106" s="66">
        <v>259.746313271157</v>
      </c>
      <c r="E106" s="66">
        <f t="shared" si="3"/>
        <v>7.609360222942101</v>
      </c>
      <c r="F106" s="66">
        <v>1976.5032642614</v>
      </c>
      <c r="G106" s="7" t="s">
        <v>179</v>
      </c>
    </row>
    <row r="107" spans="1:7" ht="24.75" customHeight="1">
      <c r="A107" s="9">
        <v>7</v>
      </c>
      <c r="B107" s="65" t="s">
        <v>181</v>
      </c>
      <c r="C107" s="7" t="s">
        <v>171</v>
      </c>
      <c r="D107" s="66">
        <v>256.017126340599</v>
      </c>
      <c r="E107" s="66">
        <f t="shared" si="3"/>
        <v>6.102992334953041</v>
      </c>
      <c r="F107" s="66">
        <v>1562.47055967338</v>
      </c>
      <c r="G107" s="7" t="s">
        <v>179</v>
      </c>
    </row>
    <row r="108" spans="1:7" s="58" customFormat="1" ht="24.75" customHeight="1">
      <c r="A108" s="9">
        <v>8</v>
      </c>
      <c r="B108" s="65" t="s">
        <v>182</v>
      </c>
      <c r="C108" s="7" t="s">
        <v>171</v>
      </c>
      <c r="D108" s="66">
        <v>240.438488982789</v>
      </c>
      <c r="E108" s="66">
        <f t="shared" si="3"/>
        <v>7.294632089880576</v>
      </c>
      <c r="F108" s="66">
        <v>1753.91031737625</v>
      </c>
      <c r="G108" s="7" t="s">
        <v>179</v>
      </c>
    </row>
    <row r="109" spans="1:7" s="58" customFormat="1" ht="24.75" customHeight="1">
      <c r="A109" s="9">
        <v>9</v>
      </c>
      <c r="B109" s="65" t="s">
        <v>183</v>
      </c>
      <c r="C109" s="7" t="s">
        <v>171</v>
      </c>
      <c r="D109" s="66">
        <v>241.973857144517</v>
      </c>
      <c r="E109" s="66">
        <f t="shared" si="3"/>
        <v>7.5841769299809005</v>
      </c>
      <c r="F109" s="66">
        <v>1835.17254501394</v>
      </c>
      <c r="G109" s="7" t="s">
        <v>179</v>
      </c>
    </row>
    <row r="110" spans="1:7" s="58" customFormat="1" ht="24.75" customHeight="1">
      <c r="A110" s="9">
        <v>10</v>
      </c>
      <c r="B110" s="89" t="s">
        <v>184</v>
      </c>
      <c r="C110" s="7" t="s">
        <v>171</v>
      </c>
      <c r="D110" s="90">
        <v>1071.00634730613</v>
      </c>
      <c r="E110" s="90">
        <f t="shared" si="3"/>
        <v>8.910532951543077</v>
      </c>
      <c r="F110" s="90">
        <v>9543.23734898306</v>
      </c>
      <c r="G110" s="89" t="s">
        <v>185</v>
      </c>
    </row>
    <row r="111" spans="1:7" s="58" customFormat="1" ht="24.75" customHeight="1">
      <c r="A111" s="9">
        <v>11</v>
      </c>
      <c r="B111" s="65" t="s">
        <v>186</v>
      </c>
      <c r="C111" s="7" t="s">
        <v>171</v>
      </c>
      <c r="D111" s="66">
        <v>270.213062415522</v>
      </c>
      <c r="E111" s="66">
        <v>7.868050386656667</v>
      </c>
      <c r="F111" s="66">
        <v>2126.04999021813</v>
      </c>
      <c r="G111" s="65" t="s">
        <v>187</v>
      </c>
    </row>
    <row r="112" spans="1:7" s="58" customFormat="1" ht="24.75" customHeight="1">
      <c r="A112" s="9">
        <v>12</v>
      </c>
      <c r="B112" s="65" t="s">
        <v>188</v>
      </c>
      <c r="C112" s="7" t="s">
        <v>171</v>
      </c>
      <c r="D112" s="66">
        <v>343.67675898781</v>
      </c>
      <c r="E112" s="66">
        <v>7.708158962632829</v>
      </c>
      <c r="F112" s="66">
        <v>2649.11509004049</v>
      </c>
      <c r="G112" s="65" t="s">
        <v>189</v>
      </c>
    </row>
    <row r="113" spans="1:7" s="58" customFormat="1" ht="24.75" customHeight="1">
      <c r="A113" s="9">
        <v>13</v>
      </c>
      <c r="B113" s="65" t="s">
        <v>190</v>
      </c>
      <c r="C113" s="7" t="s">
        <v>171</v>
      </c>
      <c r="D113" s="66">
        <v>907.585102120201</v>
      </c>
      <c r="E113" s="66">
        <v>9.705738980556184</v>
      </c>
      <c r="F113" s="66">
        <v>8808.7841038201</v>
      </c>
      <c r="G113" s="65" t="s">
        <v>191</v>
      </c>
    </row>
    <row r="114" spans="1:7" s="58" customFormat="1" ht="24.75" customHeight="1">
      <c r="A114" s="9">
        <v>14</v>
      </c>
      <c r="B114" s="65" t="s">
        <v>192</v>
      </c>
      <c r="C114" s="7" t="s">
        <v>171</v>
      </c>
      <c r="D114" s="66">
        <v>386.328496053568</v>
      </c>
      <c r="E114" s="66">
        <v>6.496129357011643</v>
      </c>
      <c r="F114" s="66">
        <v>2509.63988466374</v>
      </c>
      <c r="G114" s="65" t="s">
        <v>193</v>
      </c>
    </row>
    <row r="115" spans="1:7" s="58" customFormat="1" ht="24.75" customHeight="1">
      <c r="A115" s="9">
        <v>15</v>
      </c>
      <c r="B115" s="65" t="s">
        <v>194</v>
      </c>
      <c r="C115" s="7" t="s">
        <v>171</v>
      </c>
      <c r="D115" s="66">
        <v>331.108366412753</v>
      </c>
      <c r="E115" s="66">
        <v>7.012637126158579</v>
      </c>
      <c r="F115" s="66">
        <v>2321.94282308779</v>
      </c>
      <c r="G115" s="65" t="s">
        <v>195</v>
      </c>
    </row>
    <row r="116" spans="1:7" s="58" customFormat="1" ht="24.75" customHeight="1">
      <c r="A116" s="9">
        <v>16</v>
      </c>
      <c r="B116" s="65" t="s">
        <v>196</v>
      </c>
      <c r="C116" s="7" t="s">
        <v>171</v>
      </c>
      <c r="D116" s="66">
        <v>528.714307365265</v>
      </c>
      <c r="E116" s="66">
        <v>9.252517759520794</v>
      </c>
      <c r="F116" s="66">
        <v>4891.93851860985</v>
      </c>
      <c r="G116" s="65" t="s">
        <v>197</v>
      </c>
    </row>
    <row r="117" spans="1:7" s="58" customFormat="1" ht="24.75" customHeight="1">
      <c r="A117" s="9">
        <v>17</v>
      </c>
      <c r="B117" s="7" t="s">
        <v>198</v>
      </c>
      <c r="C117" s="53" t="s">
        <v>171</v>
      </c>
      <c r="D117" s="53">
        <v>1272.92</v>
      </c>
      <c r="E117" s="53">
        <v>8.5</v>
      </c>
      <c r="F117" s="53">
        <f>E117*D117</f>
        <v>10819.82</v>
      </c>
      <c r="G117" s="7" t="s">
        <v>199</v>
      </c>
    </row>
    <row r="118" spans="1:7" s="58" customFormat="1" ht="24.75" customHeight="1">
      <c r="A118" s="9">
        <v>18</v>
      </c>
      <c r="B118" s="65" t="s">
        <v>200</v>
      </c>
      <c r="C118" s="7" t="s">
        <v>171</v>
      </c>
      <c r="D118" s="66">
        <v>2422.56064469318</v>
      </c>
      <c r="E118" s="66">
        <f>F118/D118</f>
        <v>7.109986613835991</v>
      </c>
      <c r="F118" s="66">
        <v>17224.3737549744</v>
      </c>
      <c r="G118" s="65" t="s">
        <v>201</v>
      </c>
    </row>
    <row r="119" spans="1:7" s="58" customFormat="1" ht="24.75" customHeight="1">
      <c r="A119" s="9">
        <v>19</v>
      </c>
      <c r="B119" s="7" t="s">
        <v>202</v>
      </c>
      <c r="C119" s="7" t="s">
        <v>171</v>
      </c>
      <c r="D119" s="53">
        <v>1054.15</v>
      </c>
      <c r="E119" s="53">
        <v>7.354509935274904</v>
      </c>
      <c r="F119" s="53">
        <f>E119*D119</f>
        <v>7752.75664827004</v>
      </c>
      <c r="G119" s="7" t="s">
        <v>203</v>
      </c>
    </row>
    <row r="120" spans="1:7" ht="24.75" customHeight="1">
      <c r="A120" s="9">
        <v>20</v>
      </c>
      <c r="B120" s="7" t="s">
        <v>204</v>
      </c>
      <c r="C120" s="7" t="s">
        <v>171</v>
      </c>
      <c r="D120" s="61">
        <v>573.790949185369</v>
      </c>
      <c r="E120" s="53">
        <v>7.916438874255644</v>
      </c>
      <c r="F120" s="53">
        <f>D120*E120</f>
        <v>4542.3809758271</v>
      </c>
      <c r="G120" s="7" t="s">
        <v>205</v>
      </c>
    </row>
    <row r="121" spans="1:7" s="58" customFormat="1" ht="24.75" customHeight="1">
      <c r="A121" s="9">
        <v>21</v>
      </c>
      <c r="B121" s="65" t="s">
        <v>206</v>
      </c>
      <c r="C121" s="7" t="s">
        <v>171</v>
      </c>
      <c r="D121" s="66">
        <v>1172.68561848163</v>
      </c>
      <c r="E121" s="66">
        <v>9.479866630219483</v>
      </c>
      <c r="F121" s="66">
        <v>11116.9032623823</v>
      </c>
      <c r="G121" s="65" t="s">
        <v>207</v>
      </c>
    </row>
    <row r="122" spans="1:7" s="58" customFormat="1" ht="24.75" customHeight="1">
      <c r="A122" s="9">
        <v>22</v>
      </c>
      <c r="B122" s="76" t="s">
        <v>208</v>
      </c>
      <c r="C122" s="79" t="s">
        <v>171</v>
      </c>
      <c r="D122" s="81">
        <v>2017.59</v>
      </c>
      <c r="E122" s="81">
        <v>5</v>
      </c>
      <c r="F122" s="80">
        <f>E122*D122</f>
        <v>10087.949999999999</v>
      </c>
      <c r="G122" s="79" t="s">
        <v>209</v>
      </c>
    </row>
    <row r="123" spans="1:7" s="58" customFormat="1" ht="24.75" customHeight="1">
      <c r="A123" s="9">
        <v>23</v>
      </c>
      <c r="B123" s="76" t="s">
        <v>210</v>
      </c>
      <c r="C123" s="79" t="s">
        <v>171</v>
      </c>
      <c r="D123" s="80">
        <v>1438.952904</v>
      </c>
      <c r="E123" s="79">
        <v>5</v>
      </c>
      <c r="F123" s="80">
        <f>E123*D123</f>
        <v>7194.76452</v>
      </c>
      <c r="G123" s="79" t="s">
        <v>211</v>
      </c>
    </row>
    <row r="124" spans="1:7" s="58" customFormat="1" ht="24.75" customHeight="1">
      <c r="A124" s="9">
        <v>24</v>
      </c>
      <c r="B124" s="79" t="s">
        <v>212</v>
      </c>
      <c r="C124" s="79" t="s">
        <v>171</v>
      </c>
      <c r="D124" s="79">
        <v>5000</v>
      </c>
      <c r="E124" s="79">
        <v>5</v>
      </c>
      <c r="F124" s="79">
        <v>25000</v>
      </c>
      <c r="G124" s="79" t="s">
        <v>213</v>
      </c>
    </row>
    <row r="125" spans="1:7" s="58" customFormat="1" ht="24.75" customHeight="1">
      <c r="A125" s="9">
        <v>25</v>
      </c>
      <c r="B125" s="79" t="s">
        <v>214</v>
      </c>
      <c r="C125" s="79" t="s">
        <v>171</v>
      </c>
      <c r="D125" s="79">
        <v>6000</v>
      </c>
      <c r="E125" s="79">
        <v>5</v>
      </c>
      <c r="F125" s="79">
        <v>30000</v>
      </c>
      <c r="G125" s="79" t="s">
        <v>215</v>
      </c>
    </row>
    <row r="126" spans="1:7" ht="24.75" customHeight="1">
      <c r="A126" s="9">
        <v>26</v>
      </c>
      <c r="B126" s="81" t="s">
        <v>216</v>
      </c>
      <c r="C126" s="7"/>
      <c r="D126" s="82">
        <v>652.100578732334</v>
      </c>
      <c r="E126" s="82">
        <v>9.82</v>
      </c>
      <c r="F126" s="82">
        <v>6403.627683151521</v>
      </c>
      <c r="G126" s="81" t="s">
        <v>217</v>
      </c>
    </row>
    <row r="127" spans="1:253" ht="24.75" customHeight="1">
      <c r="A127" s="9">
        <v>27</v>
      </c>
      <c r="B127" s="81" t="s">
        <v>218</v>
      </c>
      <c r="C127" s="7"/>
      <c r="D127" s="82">
        <v>408.650711031744</v>
      </c>
      <c r="E127" s="82">
        <v>7.89</v>
      </c>
      <c r="F127" s="82">
        <v>3224.25411004046</v>
      </c>
      <c r="G127" s="81" t="s">
        <v>219</v>
      </c>
      <c r="H127" s="78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  <c r="IL127" s="59"/>
      <c r="IM127" s="59"/>
      <c r="IN127" s="59"/>
      <c r="IO127" s="59"/>
      <c r="IP127" s="59"/>
      <c r="IQ127" s="59"/>
      <c r="IR127" s="59"/>
      <c r="IS127" s="59"/>
    </row>
    <row r="128" spans="1:253" ht="24.75" customHeight="1">
      <c r="A128" s="9">
        <v>28</v>
      </c>
      <c r="B128" s="81" t="s">
        <v>220</v>
      </c>
      <c r="C128" s="7"/>
      <c r="D128" s="82">
        <v>260.966846189152</v>
      </c>
      <c r="E128" s="82">
        <v>4.68</v>
      </c>
      <c r="F128" s="82">
        <v>1221.3248401652313</v>
      </c>
      <c r="G128" s="81" t="s">
        <v>221</v>
      </c>
      <c r="H128" s="78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  <c r="IL128" s="59"/>
      <c r="IM128" s="59"/>
      <c r="IN128" s="59"/>
      <c r="IO128" s="59"/>
      <c r="IP128" s="59"/>
      <c r="IQ128" s="59"/>
      <c r="IR128" s="59"/>
      <c r="IS128" s="59"/>
    </row>
    <row r="129" spans="1:253" ht="24.75" customHeight="1">
      <c r="A129" s="9">
        <v>29</v>
      </c>
      <c r="B129" s="81" t="s">
        <v>222</v>
      </c>
      <c r="C129" s="7"/>
      <c r="D129" s="82">
        <v>235.11543167588</v>
      </c>
      <c r="E129" s="82">
        <v>5.31</v>
      </c>
      <c r="F129" s="82">
        <v>1248.4629421989227</v>
      </c>
      <c r="G129" s="81" t="s">
        <v>223</v>
      </c>
      <c r="H129" s="78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  <c r="IL129" s="59"/>
      <c r="IM129" s="59"/>
      <c r="IN129" s="59"/>
      <c r="IO129" s="59"/>
      <c r="IP129" s="59"/>
      <c r="IQ129" s="59"/>
      <c r="IR129" s="59"/>
      <c r="IS129" s="59"/>
    </row>
    <row r="130" spans="1:253" ht="24.75" customHeight="1">
      <c r="A130" s="9">
        <v>30</v>
      </c>
      <c r="B130" s="81" t="s">
        <v>224</v>
      </c>
      <c r="C130" s="82"/>
      <c r="D130" s="82">
        <v>463.773804716139</v>
      </c>
      <c r="E130" s="82">
        <v>8.752900177170112</v>
      </c>
      <c r="F130" s="82">
        <v>4059.36581746675</v>
      </c>
      <c r="G130" s="81" t="s">
        <v>225</v>
      </c>
      <c r="H130" s="78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  <c r="IL130" s="59"/>
      <c r="IM130" s="59"/>
      <c r="IN130" s="59"/>
      <c r="IO130" s="59"/>
      <c r="IP130" s="59"/>
      <c r="IQ130" s="59"/>
      <c r="IR130" s="59"/>
      <c r="IS130" s="59"/>
    </row>
    <row r="131" spans="1:253" ht="24.75" customHeight="1">
      <c r="A131" s="9">
        <v>31</v>
      </c>
      <c r="B131" s="81" t="s">
        <v>226</v>
      </c>
      <c r="C131" s="82"/>
      <c r="D131" s="86">
        <v>469.198280368377</v>
      </c>
      <c r="E131" s="82">
        <v>5.129945327302876</v>
      </c>
      <c r="F131" s="82">
        <v>2406.9615259543</v>
      </c>
      <c r="G131" s="81" t="s">
        <v>227</v>
      </c>
      <c r="H131" s="78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  <c r="IL131" s="59"/>
      <c r="IM131" s="59"/>
      <c r="IN131" s="59"/>
      <c r="IO131" s="59"/>
      <c r="IP131" s="59"/>
      <c r="IQ131" s="59"/>
      <c r="IR131" s="59"/>
      <c r="IS131" s="59"/>
    </row>
    <row r="132" spans="1:7" s="59" customFormat="1" ht="24.75" customHeight="1">
      <c r="A132" s="9">
        <v>32</v>
      </c>
      <c r="B132" s="81" t="s">
        <v>228</v>
      </c>
      <c r="C132" s="81"/>
      <c r="D132" s="82">
        <v>521.626345100514</v>
      </c>
      <c r="E132" s="82">
        <f>F132/D132</f>
        <v>5.5</v>
      </c>
      <c r="F132" s="82">
        <f>D132*5.5</f>
        <v>2868.944898052827</v>
      </c>
      <c r="G132" s="81" t="s">
        <v>142</v>
      </c>
    </row>
    <row r="133" spans="1:7" s="59" customFormat="1" ht="24.75" customHeight="1">
      <c r="A133" s="9">
        <v>33</v>
      </c>
      <c r="B133" s="81" t="s">
        <v>228</v>
      </c>
      <c r="C133" s="81"/>
      <c r="D133" s="82">
        <v>45.1759016610968</v>
      </c>
      <c r="E133" s="82">
        <f>F133/D133</f>
        <v>5.5</v>
      </c>
      <c r="F133" s="82">
        <f>D133*5.5</f>
        <v>248.4674591360324</v>
      </c>
      <c r="G133" s="81" t="s">
        <v>142</v>
      </c>
    </row>
    <row r="134" spans="1:7" s="59" customFormat="1" ht="24.75" customHeight="1">
      <c r="A134" s="9">
        <v>34</v>
      </c>
      <c r="B134" s="81" t="s">
        <v>229</v>
      </c>
      <c r="C134" s="81"/>
      <c r="D134" s="82">
        <v>265.139168288897</v>
      </c>
      <c r="E134" s="82">
        <f>F134/D134</f>
        <v>4.5</v>
      </c>
      <c r="F134" s="82">
        <f>D134*4.5</f>
        <v>1193.1262573000365</v>
      </c>
      <c r="G134" s="81" t="s">
        <v>230</v>
      </c>
    </row>
    <row r="135" spans="1:7" s="59" customFormat="1" ht="24.75" customHeight="1">
      <c r="A135" s="9">
        <v>35</v>
      </c>
      <c r="B135" s="81" t="s">
        <v>231</v>
      </c>
      <c r="C135" s="81"/>
      <c r="D135" s="82">
        <v>430.973765162789</v>
      </c>
      <c r="E135" s="82">
        <f>F135/D135</f>
        <v>5</v>
      </c>
      <c r="F135" s="82">
        <f>D135*5</f>
        <v>2154.868825813945</v>
      </c>
      <c r="G135" s="81" t="s">
        <v>146</v>
      </c>
    </row>
    <row r="136" spans="1:7" s="59" customFormat="1" ht="24.75" customHeight="1">
      <c r="A136" s="9">
        <v>36</v>
      </c>
      <c r="B136" s="81" t="s">
        <v>232</v>
      </c>
      <c r="C136" s="81"/>
      <c r="D136" s="82">
        <v>364.468172120716</v>
      </c>
      <c r="E136" s="82">
        <f>F136/D136</f>
        <v>5.866108932255042</v>
      </c>
      <c r="F136" s="82">
        <v>2138.01</v>
      </c>
      <c r="G136" s="81" t="s">
        <v>233</v>
      </c>
    </row>
    <row r="137" spans="1:7" s="59" customFormat="1" ht="24.75" customHeight="1">
      <c r="A137" s="9">
        <v>37</v>
      </c>
      <c r="B137" s="81" t="s">
        <v>234</v>
      </c>
      <c r="C137" s="81"/>
      <c r="D137" s="82">
        <v>427.790644953047</v>
      </c>
      <c r="E137" s="82">
        <v>5</v>
      </c>
      <c r="F137" s="82">
        <f aca="true" t="shared" si="4" ref="F137:F146">E137*D137</f>
        <v>2138.953224765235</v>
      </c>
      <c r="G137" s="81" t="s">
        <v>235</v>
      </c>
    </row>
    <row r="138" spans="1:7" s="59" customFormat="1" ht="24.75" customHeight="1">
      <c r="A138" s="9">
        <v>38</v>
      </c>
      <c r="B138" s="81" t="s">
        <v>85</v>
      </c>
      <c r="C138" s="81"/>
      <c r="D138" s="82">
        <v>719.221835814401</v>
      </c>
      <c r="E138" s="82">
        <v>8</v>
      </c>
      <c r="F138" s="82">
        <f t="shared" si="4"/>
        <v>5753.774686515208</v>
      </c>
      <c r="G138" s="81" t="s">
        <v>236</v>
      </c>
    </row>
    <row r="139" spans="1:7" s="59" customFormat="1" ht="24.75" customHeight="1">
      <c r="A139" s="9">
        <v>39</v>
      </c>
      <c r="B139" s="81" t="s">
        <v>237</v>
      </c>
      <c r="C139" s="81"/>
      <c r="D139" s="82">
        <v>574.486781113601</v>
      </c>
      <c r="E139" s="82">
        <v>5.6</v>
      </c>
      <c r="F139" s="82">
        <f t="shared" si="4"/>
        <v>3217.1259742361653</v>
      </c>
      <c r="G139" s="81" t="s">
        <v>238</v>
      </c>
    </row>
    <row r="140" spans="1:7" s="59" customFormat="1" ht="24.75" customHeight="1">
      <c r="A140" s="9">
        <v>40</v>
      </c>
      <c r="B140" s="81" t="s">
        <v>239</v>
      </c>
      <c r="C140" s="81"/>
      <c r="D140" s="82">
        <v>339.17118032038</v>
      </c>
      <c r="E140" s="82">
        <v>5.4</v>
      </c>
      <c r="F140" s="82">
        <f t="shared" si="4"/>
        <v>1831.5243737300523</v>
      </c>
      <c r="G140" s="81" t="s">
        <v>238</v>
      </c>
    </row>
    <row r="141" spans="1:7" s="59" customFormat="1" ht="24.75" customHeight="1">
      <c r="A141" s="9">
        <v>41</v>
      </c>
      <c r="B141" s="81" t="s">
        <v>240</v>
      </c>
      <c r="C141" s="81"/>
      <c r="D141" s="82">
        <v>575.266184378526</v>
      </c>
      <c r="E141" s="82">
        <v>5.4</v>
      </c>
      <c r="F141" s="82">
        <f t="shared" si="4"/>
        <v>3106.4373956440404</v>
      </c>
      <c r="G141" s="81" t="s">
        <v>238</v>
      </c>
    </row>
    <row r="142" spans="1:7" s="59" customFormat="1" ht="24.75" customHeight="1">
      <c r="A142" s="9">
        <v>42</v>
      </c>
      <c r="B142" s="81" t="s">
        <v>241</v>
      </c>
      <c r="C142" s="81"/>
      <c r="D142" s="82">
        <v>320.541782494076</v>
      </c>
      <c r="E142" s="82">
        <v>7</v>
      </c>
      <c r="F142" s="82">
        <f t="shared" si="4"/>
        <v>2243.792477458532</v>
      </c>
      <c r="G142" s="81" t="s">
        <v>242</v>
      </c>
    </row>
    <row r="143" spans="1:7" s="59" customFormat="1" ht="24.75" customHeight="1">
      <c r="A143" s="9">
        <v>43</v>
      </c>
      <c r="B143" s="81" t="s">
        <v>243</v>
      </c>
      <c r="C143" s="81"/>
      <c r="D143" s="82">
        <v>883.485998096229</v>
      </c>
      <c r="E143" s="82">
        <v>6.5</v>
      </c>
      <c r="F143" s="82">
        <f t="shared" si="4"/>
        <v>5742.658987625488</v>
      </c>
      <c r="G143" s="81" t="s">
        <v>244</v>
      </c>
    </row>
    <row r="144" spans="1:7" s="59" customFormat="1" ht="24.75" customHeight="1">
      <c r="A144" s="9">
        <v>44</v>
      </c>
      <c r="B144" s="81" t="s">
        <v>245</v>
      </c>
      <c r="C144" s="81"/>
      <c r="D144" s="82">
        <v>846.01</v>
      </c>
      <c r="E144" s="82">
        <v>5</v>
      </c>
      <c r="F144" s="82">
        <f t="shared" si="4"/>
        <v>4230.05</v>
      </c>
      <c r="G144" s="81" t="s">
        <v>246</v>
      </c>
    </row>
    <row r="145" spans="1:7" s="59" customFormat="1" ht="24.75" customHeight="1">
      <c r="A145" s="9">
        <v>45</v>
      </c>
      <c r="B145" s="81" t="s">
        <v>247</v>
      </c>
      <c r="C145" s="81"/>
      <c r="D145" s="82">
        <v>170.987538155349</v>
      </c>
      <c r="E145" s="82">
        <v>4.4</v>
      </c>
      <c r="F145" s="82">
        <f t="shared" si="4"/>
        <v>752.3451678835356</v>
      </c>
      <c r="G145" s="81" t="s">
        <v>248</v>
      </c>
    </row>
    <row r="146" spans="1:7" s="59" customFormat="1" ht="24.75" customHeight="1">
      <c r="A146" s="9">
        <v>46</v>
      </c>
      <c r="B146" s="81" t="s">
        <v>249</v>
      </c>
      <c r="C146" s="81"/>
      <c r="D146" s="82">
        <v>116.973099978395</v>
      </c>
      <c r="E146" s="82">
        <v>4.3</v>
      </c>
      <c r="F146" s="82">
        <f t="shared" si="4"/>
        <v>502.98432990709847</v>
      </c>
      <c r="G146" s="81" t="s">
        <v>248</v>
      </c>
    </row>
    <row r="147" spans="1:7" s="60" customFormat="1" ht="24.75" customHeight="1">
      <c r="A147" s="9">
        <v>47</v>
      </c>
      <c r="B147" s="91" t="s">
        <v>250</v>
      </c>
      <c r="C147" s="7" t="s">
        <v>171</v>
      </c>
      <c r="D147" s="92"/>
      <c r="E147" s="91"/>
      <c r="F147" s="53">
        <v>6218.951286399461</v>
      </c>
      <c r="G147" s="53" t="s">
        <v>251</v>
      </c>
    </row>
    <row r="148" spans="1:7" s="60" customFormat="1" ht="24.75" customHeight="1">
      <c r="A148" s="9">
        <v>48</v>
      </c>
      <c r="B148" s="91" t="s">
        <v>252</v>
      </c>
      <c r="C148" s="7" t="s">
        <v>171</v>
      </c>
      <c r="D148" s="92"/>
      <c r="E148" s="91"/>
      <c r="F148" s="53">
        <v>2456.28093943431</v>
      </c>
      <c r="G148" s="53" t="s">
        <v>253</v>
      </c>
    </row>
    <row r="149" spans="1:7" s="60" customFormat="1" ht="24.75" customHeight="1">
      <c r="A149" s="9">
        <v>49</v>
      </c>
      <c r="B149" s="91" t="s">
        <v>254</v>
      </c>
      <c r="C149" s="7" t="s">
        <v>171</v>
      </c>
      <c r="D149" s="92"/>
      <c r="E149" s="91"/>
      <c r="F149" s="53">
        <v>6232.003199999999</v>
      </c>
      <c r="G149" s="53" t="s">
        <v>255</v>
      </c>
    </row>
    <row r="150" spans="1:7" s="60" customFormat="1" ht="24.75" customHeight="1">
      <c r="A150" s="9">
        <v>50</v>
      </c>
      <c r="B150" s="91" t="s">
        <v>256</v>
      </c>
      <c r="C150" s="7" t="s">
        <v>171</v>
      </c>
      <c r="D150" s="92"/>
      <c r="E150" s="91"/>
      <c r="F150" s="53">
        <v>15861.780699216677</v>
      </c>
      <c r="G150" s="53" t="s">
        <v>257</v>
      </c>
    </row>
    <row r="151" spans="1:7" s="60" customFormat="1" ht="24.75" customHeight="1">
      <c r="A151" s="9">
        <v>51</v>
      </c>
      <c r="B151" s="91" t="s">
        <v>258</v>
      </c>
      <c r="C151" s="7" t="s">
        <v>171</v>
      </c>
      <c r="D151" s="92"/>
      <c r="E151" s="91"/>
      <c r="F151" s="53">
        <v>9427.101696177047</v>
      </c>
      <c r="G151" s="53" t="s">
        <v>259</v>
      </c>
    </row>
    <row r="152" spans="1:7" s="60" customFormat="1" ht="24.75" customHeight="1">
      <c r="A152" s="9">
        <v>52</v>
      </c>
      <c r="B152" s="91" t="s">
        <v>260</v>
      </c>
      <c r="C152" s="7" t="s">
        <v>171</v>
      </c>
      <c r="D152" s="92"/>
      <c r="E152" s="91"/>
      <c r="F152" s="53">
        <v>3854.995196092794</v>
      </c>
      <c r="G152" s="53" t="s">
        <v>261</v>
      </c>
    </row>
    <row r="153" spans="1:7" s="60" customFormat="1" ht="24.75" customHeight="1">
      <c r="A153" s="9">
        <v>53</v>
      </c>
      <c r="B153" s="91" t="s">
        <v>262</v>
      </c>
      <c r="C153" s="7" t="s">
        <v>171</v>
      </c>
      <c r="D153" s="92"/>
      <c r="E153" s="91"/>
      <c r="F153" s="53">
        <v>5653.11960916857</v>
      </c>
      <c r="G153" s="53" t="s">
        <v>263</v>
      </c>
    </row>
    <row r="154" spans="1:7" s="60" customFormat="1" ht="24.75" customHeight="1">
      <c r="A154" s="9">
        <v>54</v>
      </c>
      <c r="B154" s="91" t="s">
        <v>264</v>
      </c>
      <c r="C154" s="7" t="s">
        <v>171</v>
      </c>
      <c r="D154" s="92"/>
      <c r="E154" s="91"/>
      <c r="F154" s="53">
        <v>5016.802332543642</v>
      </c>
      <c r="G154" s="53" t="s">
        <v>265</v>
      </c>
    </row>
    <row r="155" spans="1:7" s="60" customFormat="1" ht="24.75" customHeight="1">
      <c r="A155" s="9">
        <v>55</v>
      </c>
      <c r="B155" s="91" t="s">
        <v>266</v>
      </c>
      <c r="C155" s="7" t="s">
        <v>171</v>
      </c>
      <c r="D155" s="92"/>
      <c r="E155" s="91"/>
      <c r="F155" s="53">
        <v>4407.988997485926</v>
      </c>
      <c r="G155" s="53" t="s">
        <v>267</v>
      </c>
    </row>
    <row r="156" spans="1:7" s="60" customFormat="1" ht="24.75" customHeight="1">
      <c r="A156" s="9">
        <v>56</v>
      </c>
      <c r="B156" s="91" t="s">
        <v>268</v>
      </c>
      <c r="C156" s="7" t="s">
        <v>171</v>
      </c>
      <c r="D156" s="92"/>
      <c r="E156" s="91"/>
      <c r="F156" s="53">
        <v>7400.423934262763</v>
      </c>
      <c r="G156" s="53" t="s">
        <v>269</v>
      </c>
    </row>
    <row r="157" spans="1:7" s="60" customFormat="1" ht="24.75" customHeight="1">
      <c r="A157" s="9">
        <v>57</v>
      </c>
      <c r="B157" s="91" t="s">
        <v>270</v>
      </c>
      <c r="C157" s="7" t="s">
        <v>171</v>
      </c>
      <c r="D157" s="92"/>
      <c r="E157" s="91"/>
      <c r="F157" s="53">
        <v>6656.154538625352</v>
      </c>
      <c r="G157" s="53" t="s">
        <v>271</v>
      </c>
    </row>
    <row r="158" spans="1:7" s="60" customFormat="1" ht="24.75" customHeight="1">
      <c r="A158" s="9">
        <v>58</v>
      </c>
      <c r="B158" s="91" t="s">
        <v>272</v>
      </c>
      <c r="C158" s="7" t="s">
        <v>171</v>
      </c>
      <c r="D158" s="92"/>
      <c r="E158" s="91"/>
      <c r="F158" s="53">
        <v>10023.154311491622</v>
      </c>
      <c r="G158" s="53" t="s">
        <v>273</v>
      </c>
    </row>
    <row r="159" spans="1:7" s="60" customFormat="1" ht="24.75" customHeight="1">
      <c r="A159" s="9">
        <v>59</v>
      </c>
      <c r="B159" s="91" t="s">
        <v>274</v>
      </c>
      <c r="C159" s="7" t="s">
        <v>171</v>
      </c>
      <c r="D159" s="92"/>
      <c r="E159" s="91"/>
      <c r="F159" s="53">
        <v>8213.52421574647</v>
      </c>
      <c r="G159" s="53" t="s">
        <v>275</v>
      </c>
    </row>
    <row r="160" spans="1:7" s="60" customFormat="1" ht="24.75" customHeight="1">
      <c r="A160" s="9">
        <v>60</v>
      </c>
      <c r="B160" s="91" t="s">
        <v>276</v>
      </c>
      <c r="C160" s="7" t="s">
        <v>171</v>
      </c>
      <c r="D160" s="92"/>
      <c r="E160" s="91"/>
      <c r="F160" s="53">
        <v>9764.551533524831</v>
      </c>
      <c r="G160" s="53" t="s">
        <v>277</v>
      </c>
    </row>
    <row r="161" spans="1:7" s="60" customFormat="1" ht="24.75" customHeight="1">
      <c r="A161" s="9">
        <v>61</v>
      </c>
      <c r="B161" s="91" t="s">
        <v>278</v>
      </c>
      <c r="C161" s="7" t="s">
        <v>171</v>
      </c>
      <c r="D161" s="92"/>
      <c r="E161" s="91"/>
      <c r="F161" s="53">
        <v>7753.5430442361</v>
      </c>
      <c r="G161" s="53" t="s">
        <v>279</v>
      </c>
    </row>
    <row r="162" spans="1:7" s="60" customFormat="1" ht="24.75" customHeight="1">
      <c r="A162" s="9">
        <v>62</v>
      </c>
      <c r="B162" s="91" t="s">
        <v>280</v>
      </c>
      <c r="C162" s="7" t="s">
        <v>171</v>
      </c>
      <c r="D162" s="92"/>
      <c r="E162" s="91"/>
      <c r="F162" s="53">
        <v>3525.07829844384</v>
      </c>
      <c r="G162" s="53" t="s">
        <v>281</v>
      </c>
    </row>
    <row r="163" spans="1:7" s="60" customFormat="1" ht="24.75" customHeight="1">
      <c r="A163" s="9">
        <v>63</v>
      </c>
      <c r="B163" s="91" t="s">
        <v>282</v>
      </c>
      <c r="C163" s="7" t="s">
        <v>171</v>
      </c>
      <c r="D163" s="92"/>
      <c r="E163" s="91"/>
      <c r="F163" s="53">
        <v>3991.1558071814097</v>
      </c>
      <c r="G163" s="53" t="s">
        <v>283</v>
      </c>
    </row>
    <row r="164" spans="1:7" s="60" customFormat="1" ht="24.75" customHeight="1">
      <c r="A164" s="9">
        <v>64</v>
      </c>
      <c r="B164" s="91" t="s">
        <v>284</v>
      </c>
      <c r="C164" s="7" t="s">
        <v>171</v>
      </c>
      <c r="D164" s="92"/>
      <c r="E164" s="91"/>
      <c r="F164" s="53">
        <v>3517.030725454782</v>
      </c>
      <c r="G164" s="53" t="s">
        <v>285</v>
      </c>
    </row>
    <row r="165" spans="1:7" s="60" customFormat="1" ht="24.75" customHeight="1">
      <c r="A165" s="9">
        <v>65</v>
      </c>
      <c r="B165" s="91" t="s">
        <v>286</v>
      </c>
      <c r="C165" s="7" t="s">
        <v>171</v>
      </c>
      <c r="D165" s="92"/>
      <c r="E165" s="91"/>
      <c r="F165" s="53">
        <v>2687.30524525914</v>
      </c>
      <c r="G165" s="53" t="s">
        <v>287</v>
      </c>
    </row>
    <row r="166" spans="1:7" s="60" customFormat="1" ht="24.75" customHeight="1">
      <c r="A166" s="9">
        <v>66</v>
      </c>
      <c r="B166" s="91" t="s">
        <v>288</v>
      </c>
      <c r="C166" s="7" t="s">
        <v>171</v>
      </c>
      <c r="D166" s="92"/>
      <c r="E166" s="91"/>
      <c r="F166" s="53">
        <v>2376.155835811332</v>
      </c>
      <c r="G166" s="53" t="s">
        <v>289</v>
      </c>
    </row>
    <row r="167" spans="1:7" s="60" customFormat="1" ht="24.75" customHeight="1">
      <c r="A167" s="9">
        <v>67</v>
      </c>
      <c r="B167" s="91" t="s">
        <v>290</v>
      </c>
      <c r="C167" s="7" t="s">
        <v>171</v>
      </c>
      <c r="D167" s="92"/>
      <c r="E167" s="91"/>
      <c r="F167" s="53">
        <v>2645.3215223426696</v>
      </c>
      <c r="G167" s="53" t="s">
        <v>291</v>
      </c>
    </row>
    <row r="168" spans="1:7" s="60" customFormat="1" ht="24.75" customHeight="1">
      <c r="A168" s="9">
        <v>68</v>
      </c>
      <c r="B168" s="91" t="s">
        <v>292</v>
      </c>
      <c r="C168" s="7" t="s">
        <v>171</v>
      </c>
      <c r="D168" s="92"/>
      <c r="E168" s="91"/>
      <c r="F168" s="53">
        <v>2434.51343960019</v>
      </c>
      <c r="G168" s="53" t="s">
        <v>293</v>
      </c>
    </row>
    <row r="169" spans="1:7" s="60" customFormat="1" ht="24.75" customHeight="1">
      <c r="A169" s="9">
        <v>69</v>
      </c>
      <c r="B169" s="91" t="s">
        <v>294</v>
      </c>
      <c r="C169" s="7" t="s">
        <v>171</v>
      </c>
      <c r="D169" s="92"/>
      <c r="E169" s="91"/>
      <c r="F169" s="53">
        <v>3792.4240534541636</v>
      </c>
      <c r="G169" s="53" t="s">
        <v>295</v>
      </c>
    </row>
    <row r="170" spans="1:7" s="60" customFormat="1" ht="24.75" customHeight="1">
      <c r="A170" s="9">
        <v>70</v>
      </c>
      <c r="B170" s="91" t="s">
        <v>296</v>
      </c>
      <c r="C170" s="7" t="s">
        <v>171</v>
      </c>
      <c r="D170" s="92"/>
      <c r="E170" s="91"/>
      <c r="F170" s="53">
        <v>2743.0808900807697</v>
      </c>
      <c r="G170" s="53" t="s">
        <v>297</v>
      </c>
    </row>
    <row r="171" spans="1:7" s="60" customFormat="1" ht="24.75" customHeight="1">
      <c r="A171" s="9">
        <v>71</v>
      </c>
      <c r="B171" s="91" t="s">
        <v>298</v>
      </c>
      <c r="C171" s="7" t="s">
        <v>171</v>
      </c>
      <c r="D171" s="92"/>
      <c r="E171" s="91"/>
      <c r="F171" s="53">
        <v>937.8120411742104</v>
      </c>
      <c r="G171" s="53" t="s">
        <v>299</v>
      </c>
    </row>
    <row r="172" spans="1:7" s="60" customFormat="1" ht="24.75" customHeight="1">
      <c r="A172" s="9">
        <v>72</v>
      </c>
      <c r="B172" s="91" t="s">
        <v>300</v>
      </c>
      <c r="C172" s="7" t="s">
        <v>171</v>
      </c>
      <c r="D172" s="92"/>
      <c r="E172" s="91"/>
      <c r="F172" s="53">
        <v>626.1300041533991</v>
      </c>
      <c r="G172" s="53" t="s">
        <v>299</v>
      </c>
    </row>
    <row r="173" spans="1:7" s="60" customFormat="1" ht="24.75" customHeight="1">
      <c r="A173" s="9">
        <v>73</v>
      </c>
      <c r="B173" s="91" t="s">
        <v>301</v>
      </c>
      <c r="C173" s="7" t="s">
        <v>171</v>
      </c>
      <c r="D173" s="92"/>
      <c r="E173" s="91"/>
      <c r="F173" s="53">
        <v>804.4799564467367</v>
      </c>
      <c r="G173" s="53" t="s">
        <v>302</v>
      </c>
    </row>
    <row r="174" spans="1:7" s="60" customFormat="1" ht="24.75" customHeight="1">
      <c r="A174" s="9">
        <v>74</v>
      </c>
      <c r="B174" s="91" t="s">
        <v>303</v>
      </c>
      <c r="C174" s="7" t="s">
        <v>171</v>
      </c>
      <c r="D174" s="92"/>
      <c r="E174" s="91"/>
      <c r="F174" s="53">
        <v>810.3774076089246</v>
      </c>
      <c r="G174" s="53" t="s">
        <v>304</v>
      </c>
    </row>
    <row r="175" spans="1:7" s="60" customFormat="1" ht="24.75" customHeight="1">
      <c r="A175" s="9">
        <v>75</v>
      </c>
      <c r="B175" s="91" t="s">
        <v>305</v>
      </c>
      <c r="C175" s="7" t="s">
        <v>171</v>
      </c>
      <c r="D175" s="92"/>
      <c r="E175" s="91"/>
      <c r="F175" s="53">
        <v>848.8715653974547</v>
      </c>
      <c r="G175" s="53" t="s">
        <v>306</v>
      </c>
    </row>
    <row r="176" spans="1:7" s="60" customFormat="1" ht="24.75" customHeight="1">
      <c r="A176" s="9">
        <v>76</v>
      </c>
      <c r="B176" s="91" t="s">
        <v>307</v>
      </c>
      <c r="C176" s="7" t="s">
        <v>171</v>
      </c>
      <c r="D176" s="92"/>
      <c r="E176" s="91"/>
      <c r="F176" s="53">
        <v>773.6791466377297</v>
      </c>
      <c r="G176" s="53" t="s">
        <v>308</v>
      </c>
    </row>
    <row r="177" spans="1:7" s="60" customFormat="1" ht="24.75" customHeight="1">
      <c r="A177" s="9">
        <v>77</v>
      </c>
      <c r="B177" s="91" t="s">
        <v>309</v>
      </c>
      <c r="C177" s="7" t="s">
        <v>171</v>
      </c>
      <c r="D177" s="92"/>
      <c r="E177" s="91"/>
      <c r="F177" s="53">
        <v>830.8213499982653</v>
      </c>
      <c r="G177" s="53" t="s">
        <v>310</v>
      </c>
    </row>
    <row r="178" spans="1:7" s="60" customFormat="1" ht="24.75" customHeight="1">
      <c r="A178" s="9">
        <v>78</v>
      </c>
      <c r="B178" s="91" t="s">
        <v>311</v>
      </c>
      <c r="C178" s="7" t="s">
        <v>171</v>
      </c>
      <c r="D178" s="92"/>
      <c r="E178" s="91"/>
      <c r="F178" s="53">
        <v>725.904020917341</v>
      </c>
      <c r="G178" s="53" t="s">
        <v>312</v>
      </c>
    </row>
    <row r="179" spans="1:7" s="60" customFormat="1" ht="24.75" customHeight="1">
      <c r="A179" s="9">
        <v>79</v>
      </c>
      <c r="B179" s="91" t="s">
        <v>313</v>
      </c>
      <c r="C179" s="7" t="s">
        <v>171</v>
      </c>
      <c r="D179" s="92"/>
      <c r="E179" s="91"/>
      <c r="F179" s="53">
        <v>748.6984120285872</v>
      </c>
      <c r="G179" s="53" t="s">
        <v>314</v>
      </c>
    </row>
    <row r="180" spans="1:7" s="60" customFormat="1" ht="24.75" customHeight="1">
      <c r="A180" s="9">
        <v>80</v>
      </c>
      <c r="B180" s="91" t="s">
        <v>315</v>
      </c>
      <c r="C180" s="7" t="s">
        <v>171</v>
      </c>
      <c r="D180" s="92"/>
      <c r="E180" s="91"/>
      <c r="F180" s="53">
        <v>823.9180916177837</v>
      </c>
      <c r="G180" s="53" t="s">
        <v>316</v>
      </c>
    </row>
    <row r="181" spans="1:7" s="60" customFormat="1" ht="24.75" customHeight="1">
      <c r="A181" s="9">
        <v>81</v>
      </c>
      <c r="B181" s="91" t="s">
        <v>317</v>
      </c>
      <c r="C181" s="7" t="s">
        <v>171</v>
      </c>
      <c r="D181" s="92"/>
      <c r="E181" s="91"/>
      <c r="F181" s="53">
        <v>2028.3707860558377</v>
      </c>
      <c r="G181" s="53" t="s">
        <v>318</v>
      </c>
    </row>
    <row r="182" spans="1:7" s="60" customFormat="1" ht="24.75" customHeight="1">
      <c r="A182" s="9">
        <v>82</v>
      </c>
      <c r="B182" s="91" t="s">
        <v>319</v>
      </c>
      <c r="C182" s="7" t="s">
        <v>171</v>
      </c>
      <c r="D182" s="92"/>
      <c r="E182" s="91"/>
      <c r="F182" s="53">
        <v>1234.0022194914875</v>
      </c>
      <c r="G182" s="53" t="s">
        <v>320</v>
      </c>
    </row>
    <row r="183" spans="1:7" s="60" customFormat="1" ht="24.75" customHeight="1">
      <c r="A183" s="9">
        <v>83</v>
      </c>
      <c r="B183" s="91" t="s">
        <v>321</v>
      </c>
      <c r="C183" s="7" t="s">
        <v>171</v>
      </c>
      <c r="D183" s="92"/>
      <c r="E183" s="91"/>
      <c r="F183" s="53">
        <v>4738.036821513174</v>
      </c>
      <c r="G183" s="53" t="s">
        <v>322</v>
      </c>
    </row>
    <row r="184" spans="1:7" s="60" customFormat="1" ht="24.75" customHeight="1">
      <c r="A184" s="9">
        <v>84</v>
      </c>
      <c r="B184" s="91" t="s">
        <v>323</v>
      </c>
      <c r="C184" s="7" t="s">
        <v>171</v>
      </c>
      <c r="D184" s="92"/>
      <c r="E184" s="91"/>
      <c r="F184" s="53">
        <v>2473.824930012738</v>
      </c>
      <c r="G184" s="53" t="s">
        <v>324</v>
      </c>
    </row>
    <row r="185" spans="1:7" s="60" customFormat="1" ht="24.75" customHeight="1">
      <c r="A185" s="9">
        <v>85</v>
      </c>
      <c r="B185" s="91" t="s">
        <v>325</v>
      </c>
      <c r="C185" s="7" t="s">
        <v>171</v>
      </c>
      <c r="D185" s="92"/>
      <c r="E185" s="91"/>
      <c r="F185" s="53">
        <v>2447.392403321784</v>
      </c>
      <c r="G185" s="53" t="s">
        <v>326</v>
      </c>
    </row>
    <row r="186" spans="1:7" s="60" customFormat="1" ht="24.75" customHeight="1">
      <c r="A186" s="9">
        <v>86</v>
      </c>
      <c r="B186" s="91" t="s">
        <v>327</v>
      </c>
      <c r="C186" s="7" t="s">
        <v>171</v>
      </c>
      <c r="D186" s="92"/>
      <c r="E186" s="91"/>
      <c r="F186" s="53">
        <v>1030.4064260986445</v>
      </c>
      <c r="G186" s="53" t="s">
        <v>328</v>
      </c>
    </row>
    <row r="187" spans="1:7" s="60" customFormat="1" ht="24.75" customHeight="1">
      <c r="A187" s="9">
        <v>87</v>
      </c>
      <c r="B187" s="91" t="s">
        <v>329</v>
      </c>
      <c r="C187" s="7" t="s">
        <v>171</v>
      </c>
      <c r="D187" s="92"/>
      <c r="E187" s="91"/>
      <c r="F187" s="53">
        <v>892.3160573114454</v>
      </c>
      <c r="G187" s="53" t="s">
        <v>330</v>
      </c>
    </row>
    <row r="188" spans="1:7" s="60" customFormat="1" ht="24.75" customHeight="1">
      <c r="A188" s="9">
        <v>88</v>
      </c>
      <c r="B188" s="91" t="s">
        <v>331</v>
      </c>
      <c r="C188" s="7" t="s">
        <v>171</v>
      </c>
      <c r="D188" s="92"/>
      <c r="E188" s="91"/>
      <c r="F188" s="53">
        <v>3046.7564150290923</v>
      </c>
      <c r="G188" s="53" t="s">
        <v>332</v>
      </c>
    </row>
    <row r="189" spans="1:7" s="60" customFormat="1" ht="24.75" customHeight="1">
      <c r="A189" s="9">
        <v>89</v>
      </c>
      <c r="B189" s="91" t="s">
        <v>333</v>
      </c>
      <c r="C189" s="7" t="s">
        <v>171</v>
      </c>
      <c r="D189" s="92"/>
      <c r="E189" s="91"/>
      <c r="F189" s="53">
        <v>4559.013301281067</v>
      </c>
      <c r="G189" s="53" t="s">
        <v>334</v>
      </c>
    </row>
    <row r="190" spans="1:7" s="60" customFormat="1" ht="24.75" customHeight="1">
      <c r="A190" s="9">
        <v>90</v>
      </c>
      <c r="B190" s="91" t="s">
        <v>335</v>
      </c>
      <c r="C190" s="7" t="s">
        <v>171</v>
      </c>
      <c r="D190" s="92"/>
      <c r="E190" s="91"/>
      <c r="F190" s="53">
        <v>8093.685184990488</v>
      </c>
      <c r="G190" s="53" t="s">
        <v>336</v>
      </c>
    </row>
    <row r="191" spans="1:7" s="60" customFormat="1" ht="24.75" customHeight="1">
      <c r="A191" s="9">
        <v>91</v>
      </c>
      <c r="B191" s="91" t="s">
        <v>337</v>
      </c>
      <c r="C191" s="7" t="s">
        <v>171</v>
      </c>
      <c r="D191" s="92"/>
      <c r="E191" s="91"/>
      <c r="F191" s="53">
        <v>10093.994645169889</v>
      </c>
      <c r="G191" s="53" t="s">
        <v>338</v>
      </c>
    </row>
    <row r="192" spans="1:7" s="60" customFormat="1" ht="24.75" customHeight="1">
      <c r="A192" s="9">
        <v>92</v>
      </c>
      <c r="B192" s="91" t="s">
        <v>339</v>
      </c>
      <c r="C192" s="7" t="s">
        <v>171</v>
      </c>
      <c r="D192" s="92"/>
      <c r="E192" s="91"/>
      <c r="F192" s="53">
        <v>2588.73806163645</v>
      </c>
      <c r="G192" s="53" t="s">
        <v>340</v>
      </c>
    </row>
    <row r="193" spans="1:7" s="60" customFormat="1" ht="24.75" customHeight="1">
      <c r="A193" s="9">
        <v>93</v>
      </c>
      <c r="B193" s="91" t="s">
        <v>341</v>
      </c>
      <c r="C193" s="7" t="s">
        <v>171</v>
      </c>
      <c r="D193" s="92"/>
      <c r="E193" s="91"/>
      <c r="F193" s="53">
        <v>3490.79414864211</v>
      </c>
      <c r="G193" s="53" t="s">
        <v>342</v>
      </c>
    </row>
    <row r="194" spans="1:7" s="60" customFormat="1" ht="24.75" customHeight="1">
      <c r="A194" s="9">
        <v>94</v>
      </c>
      <c r="B194" s="91" t="s">
        <v>343</v>
      </c>
      <c r="C194" s="7" t="s">
        <v>171</v>
      </c>
      <c r="D194" s="92"/>
      <c r="E194" s="91"/>
      <c r="F194" s="53">
        <v>1265.558444783649</v>
      </c>
      <c r="G194" s="53" t="s">
        <v>344</v>
      </c>
    </row>
    <row r="195" spans="1:7" s="60" customFormat="1" ht="24.75" customHeight="1">
      <c r="A195" s="9">
        <v>95</v>
      </c>
      <c r="B195" s="91" t="s">
        <v>345</v>
      </c>
      <c r="C195" s="7" t="s">
        <v>171</v>
      </c>
      <c r="D195" s="92"/>
      <c r="E195" s="91"/>
      <c r="F195" s="53">
        <v>7179.002263385532</v>
      </c>
      <c r="G195" s="53" t="s">
        <v>346</v>
      </c>
    </row>
    <row r="196" spans="1:7" s="60" customFormat="1" ht="24.75" customHeight="1">
      <c r="A196" s="9">
        <v>96</v>
      </c>
      <c r="B196" s="91" t="s">
        <v>347</v>
      </c>
      <c r="C196" s="7" t="s">
        <v>171</v>
      </c>
      <c r="D196" s="92"/>
      <c r="E196" s="91"/>
      <c r="F196" s="53">
        <v>5708.200387577148</v>
      </c>
      <c r="G196" s="53" t="s">
        <v>348</v>
      </c>
    </row>
    <row r="197" spans="1:7" s="60" customFormat="1" ht="24.75" customHeight="1">
      <c r="A197" s="9">
        <v>97</v>
      </c>
      <c r="B197" s="91" t="s">
        <v>349</v>
      </c>
      <c r="C197" s="7" t="s">
        <v>171</v>
      </c>
      <c r="D197" s="92"/>
      <c r="E197" s="91"/>
      <c r="F197" s="53">
        <v>5900.231646090846</v>
      </c>
      <c r="G197" s="53" t="s">
        <v>350</v>
      </c>
    </row>
    <row r="198" spans="1:7" s="60" customFormat="1" ht="24.75" customHeight="1">
      <c r="A198" s="9">
        <v>98</v>
      </c>
      <c r="B198" s="91" t="s">
        <v>351</v>
      </c>
      <c r="C198" s="7" t="s">
        <v>171</v>
      </c>
      <c r="D198" s="92"/>
      <c r="E198" s="91"/>
      <c r="F198" s="53">
        <v>6687.994539258215</v>
      </c>
      <c r="G198" s="53" t="s">
        <v>352</v>
      </c>
    </row>
    <row r="199" spans="1:7" s="60" customFormat="1" ht="24.75" customHeight="1">
      <c r="A199" s="9">
        <v>99</v>
      </c>
      <c r="B199" s="91" t="s">
        <v>353</v>
      </c>
      <c r="C199" s="7" t="s">
        <v>171</v>
      </c>
      <c r="D199" s="92"/>
      <c r="E199" s="91"/>
      <c r="F199" s="53">
        <v>2962.11817744965</v>
      </c>
      <c r="G199" s="53" t="s">
        <v>354</v>
      </c>
    </row>
    <row r="200" spans="1:7" s="60" customFormat="1" ht="24.75" customHeight="1">
      <c r="A200" s="9">
        <v>100</v>
      </c>
      <c r="B200" s="91" t="s">
        <v>355</v>
      </c>
      <c r="C200" s="7" t="s">
        <v>171</v>
      </c>
      <c r="D200" s="92"/>
      <c r="E200" s="91"/>
      <c r="F200" s="53">
        <v>8465.058894770442</v>
      </c>
      <c r="G200" s="53" t="s">
        <v>356</v>
      </c>
    </row>
    <row r="201" spans="1:7" s="60" customFormat="1" ht="24.75" customHeight="1">
      <c r="A201" s="9">
        <v>101</v>
      </c>
      <c r="B201" s="91" t="s">
        <v>357</v>
      </c>
      <c r="C201" s="7" t="s">
        <v>171</v>
      </c>
      <c r="D201" s="92"/>
      <c r="E201" s="91"/>
      <c r="F201" s="53">
        <v>3366.4843021846864</v>
      </c>
      <c r="G201" s="53" t="s">
        <v>358</v>
      </c>
    </row>
    <row r="202" spans="1:7" s="60" customFormat="1" ht="24.75" customHeight="1">
      <c r="A202" s="9">
        <v>102</v>
      </c>
      <c r="B202" s="91" t="s">
        <v>359</v>
      </c>
      <c r="C202" s="7" t="s">
        <v>171</v>
      </c>
      <c r="D202" s="92"/>
      <c r="E202" s="91"/>
      <c r="F202" s="53">
        <v>1419.4377301628879</v>
      </c>
      <c r="G202" s="53" t="s">
        <v>360</v>
      </c>
    </row>
    <row r="203" spans="1:7" s="60" customFormat="1" ht="24.75" customHeight="1">
      <c r="A203" s="9">
        <v>103</v>
      </c>
      <c r="B203" s="91" t="s">
        <v>361</v>
      </c>
      <c r="C203" s="7" t="s">
        <v>171</v>
      </c>
      <c r="D203" s="92"/>
      <c r="E203" s="91"/>
      <c r="F203" s="53">
        <v>2387.350139934258</v>
      </c>
      <c r="G203" s="53" t="s">
        <v>362</v>
      </c>
    </row>
    <row r="204" spans="1:7" s="60" customFormat="1" ht="24.75" customHeight="1">
      <c r="A204" s="9">
        <v>104</v>
      </c>
      <c r="B204" s="91" t="s">
        <v>363</v>
      </c>
      <c r="C204" s="7" t="s">
        <v>171</v>
      </c>
      <c r="D204" s="92"/>
      <c r="E204" s="91"/>
      <c r="F204" s="53">
        <v>9546.94426470939</v>
      </c>
      <c r="G204" s="53" t="s">
        <v>364</v>
      </c>
    </row>
    <row r="205" spans="1:7" s="60" customFormat="1" ht="24.75" customHeight="1">
      <c r="A205" s="9">
        <v>105</v>
      </c>
      <c r="B205" s="91" t="s">
        <v>365</v>
      </c>
      <c r="C205" s="7" t="s">
        <v>171</v>
      </c>
      <c r="D205" s="92"/>
      <c r="E205" s="91"/>
      <c r="F205" s="53">
        <v>7423.925079329046</v>
      </c>
      <c r="G205" s="53" t="s">
        <v>366</v>
      </c>
    </row>
    <row r="206" spans="1:7" s="60" customFormat="1" ht="24.75" customHeight="1">
      <c r="A206" s="9">
        <v>106</v>
      </c>
      <c r="B206" s="91" t="s">
        <v>367</v>
      </c>
      <c r="C206" s="7" t="s">
        <v>171</v>
      </c>
      <c r="D206" s="92"/>
      <c r="E206" s="91"/>
      <c r="F206" s="53">
        <v>12762.542511721422</v>
      </c>
      <c r="G206" s="53" t="s">
        <v>368</v>
      </c>
    </row>
    <row r="207" spans="1:7" s="60" customFormat="1" ht="24.75" customHeight="1">
      <c r="A207" s="9">
        <v>107</v>
      </c>
      <c r="B207" s="91" t="s">
        <v>369</v>
      </c>
      <c r="C207" s="7" t="s">
        <v>171</v>
      </c>
      <c r="D207" s="92"/>
      <c r="E207" s="91"/>
      <c r="F207" s="53">
        <v>2787.893784447408</v>
      </c>
      <c r="G207" s="53" t="s">
        <v>370</v>
      </c>
    </row>
    <row r="208" spans="1:7" s="60" customFormat="1" ht="24.75" customHeight="1">
      <c r="A208" s="9">
        <v>108</v>
      </c>
      <c r="B208" s="91" t="s">
        <v>371</v>
      </c>
      <c r="C208" s="7" t="s">
        <v>171</v>
      </c>
      <c r="D208" s="92"/>
      <c r="E208" s="91"/>
      <c r="F208" s="53">
        <v>6026.00187522087</v>
      </c>
      <c r="G208" s="53" t="s">
        <v>372</v>
      </c>
    </row>
    <row r="209" spans="1:7" s="60" customFormat="1" ht="24.75" customHeight="1">
      <c r="A209" s="9">
        <v>109</v>
      </c>
      <c r="B209" s="91" t="s">
        <v>373</v>
      </c>
      <c r="C209" s="7" t="s">
        <v>171</v>
      </c>
      <c r="D209" s="92"/>
      <c r="E209" s="91"/>
      <c r="F209" s="53">
        <v>9217.821090891097</v>
      </c>
      <c r="G209" s="53" t="s">
        <v>374</v>
      </c>
    </row>
    <row r="210" spans="1:7" s="60" customFormat="1" ht="24.75" customHeight="1">
      <c r="A210" s="9">
        <v>110</v>
      </c>
      <c r="B210" s="91" t="s">
        <v>375</v>
      </c>
      <c r="C210" s="7" t="s">
        <v>171</v>
      </c>
      <c r="D210" s="92"/>
      <c r="E210" s="91"/>
      <c r="F210" s="53">
        <v>9285.040663323101</v>
      </c>
      <c r="G210" s="53" t="s">
        <v>376</v>
      </c>
    </row>
    <row r="211" spans="1:7" s="60" customFormat="1" ht="24.75" customHeight="1">
      <c r="A211" s="9">
        <v>111</v>
      </c>
      <c r="B211" s="91" t="s">
        <v>377</v>
      </c>
      <c r="C211" s="7" t="s">
        <v>171</v>
      </c>
      <c r="D211" s="92"/>
      <c r="E211" s="91"/>
      <c r="F211" s="53">
        <v>10570.036149423</v>
      </c>
      <c r="G211" s="53" t="s">
        <v>378</v>
      </c>
    </row>
    <row r="212" spans="1:7" s="60" customFormat="1" ht="24.75" customHeight="1">
      <c r="A212" s="9">
        <v>112</v>
      </c>
      <c r="B212" s="91" t="s">
        <v>379</v>
      </c>
      <c r="C212" s="7" t="s">
        <v>171</v>
      </c>
      <c r="D212" s="92"/>
      <c r="E212" s="91"/>
      <c r="F212" s="53">
        <v>16781.510850319406</v>
      </c>
      <c r="G212" s="53" t="s">
        <v>380</v>
      </c>
    </row>
    <row r="213" spans="1:7" s="60" customFormat="1" ht="24.75" customHeight="1">
      <c r="A213" s="9">
        <v>113</v>
      </c>
      <c r="B213" s="91" t="s">
        <v>381</v>
      </c>
      <c r="C213" s="7" t="s">
        <v>171</v>
      </c>
      <c r="D213" s="92"/>
      <c r="E213" s="91"/>
      <c r="F213" s="53">
        <v>6358.7517977879825</v>
      </c>
      <c r="G213" s="53" t="s">
        <v>382</v>
      </c>
    </row>
    <row r="214" spans="1:7" s="60" customFormat="1" ht="24.75" customHeight="1">
      <c r="A214" s="9">
        <v>114</v>
      </c>
      <c r="B214" s="91" t="s">
        <v>383</v>
      </c>
      <c r="C214" s="7" t="s">
        <v>171</v>
      </c>
      <c r="D214" s="92"/>
      <c r="E214" s="91"/>
      <c r="F214" s="53">
        <v>9843.888895241382</v>
      </c>
      <c r="G214" s="53" t="s">
        <v>384</v>
      </c>
    </row>
    <row r="215" spans="1:7" s="60" customFormat="1" ht="24.75" customHeight="1">
      <c r="A215" s="9">
        <v>115</v>
      </c>
      <c r="B215" s="91" t="s">
        <v>385</v>
      </c>
      <c r="C215" s="7" t="s">
        <v>171</v>
      </c>
      <c r="D215" s="92"/>
      <c r="E215" s="91"/>
      <c r="F215" s="53">
        <v>21153.55776464016</v>
      </c>
      <c r="G215" s="53" t="s">
        <v>386</v>
      </c>
    </row>
    <row r="216" spans="1:7" s="60" customFormat="1" ht="24.75" customHeight="1">
      <c r="A216" s="9">
        <v>116</v>
      </c>
      <c r="B216" s="91" t="s">
        <v>387</v>
      </c>
      <c r="C216" s="7" t="s">
        <v>171</v>
      </c>
      <c r="D216" s="92"/>
      <c r="E216" s="91"/>
      <c r="F216" s="53">
        <v>14973.525475447695</v>
      </c>
      <c r="G216" s="53" t="s">
        <v>388</v>
      </c>
    </row>
    <row r="217" spans="1:7" s="60" customFormat="1" ht="24.75" customHeight="1">
      <c r="A217" s="9">
        <v>117</v>
      </c>
      <c r="B217" s="91" t="s">
        <v>389</v>
      </c>
      <c r="C217" s="7" t="s">
        <v>171</v>
      </c>
      <c r="D217" s="92"/>
      <c r="E217" s="91"/>
      <c r="F217" s="53">
        <v>6640.32932323704</v>
      </c>
      <c r="G217" s="53" t="s">
        <v>390</v>
      </c>
    </row>
    <row r="218" spans="1:7" s="60" customFormat="1" ht="24.75" customHeight="1">
      <c r="A218" s="9">
        <v>118</v>
      </c>
      <c r="B218" s="91" t="s">
        <v>391</v>
      </c>
      <c r="C218" s="7" t="s">
        <v>171</v>
      </c>
      <c r="D218" s="92"/>
      <c r="E218" s="91"/>
      <c r="F218" s="53">
        <v>18988.19558941302</v>
      </c>
      <c r="G218" s="53" t="s">
        <v>392</v>
      </c>
    </row>
    <row r="219" spans="1:7" s="60" customFormat="1" ht="24.75" customHeight="1">
      <c r="A219" s="9">
        <v>119</v>
      </c>
      <c r="B219" s="91" t="s">
        <v>393</v>
      </c>
      <c r="C219" s="7" t="s">
        <v>171</v>
      </c>
      <c r="D219" s="92"/>
      <c r="E219" s="91"/>
      <c r="F219" s="53">
        <v>15813.65401658199</v>
      </c>
      <c r="G219" s="53" t="s">
        <v>394</v>
      </c>
    </row>
    <row r="220" spans="1:7" ht="24.75" customHeight="1">
      <c r="A220" s="9">
        <v>120</v>
      </c>
      <c r="B220" s="91" t="s">
        <v>395</v>
      </c>
      <c r="C220" s="7" t="s">
        <v>171</v>
      </c>
      <c r="D220" s="92"/>
      <c r="E220" s="91"/>
      <c r="F220" s="53">
        <v>18392.284919483223</v>
      </c>
      <c r="G220" s="93" t="s">
        <v>142</v>
      </c>
    </row>
    <row r="221" spans="1:7" ht="24.75" customHeight="1">
      <c r="A221" s="9">
        <v>121</v>
      </c>
      <c r="B221" s="91" t="s">
        <v>396</v>
      </c>
      <c r="C221" s="7" t="s">
        <v>171</v>
      </c>
      <c r="D221" s="92"/>
      <c r="E221" s="91"/>
      <c r="F221" s="53">
        <v>33411.45240375966</v>
      </c>
      <c r="G221" s="93" t="s">
        <v>397</v>
      </c>
    </row>
    <row r="222" spans="1:7" ht="24.75" customHeight="1">
      <c r="A222" s="9">
        <v>122</v>
      </c>
      <c r="B222" s="91" t="s">
        <v>398</v>
      </c>
      <c r="C222" s="7" t="s">
        <v>171</v>
      </c>
      <c r="D222" s="92"/>
      <c r="E222" s="91"/>
      <c r="F222" s="53">
        <v>37734.25</v>
      </c>
      <c r="G222" s="93" t="s">
        <v>399</v>
      </c>
    </row>
    <row r="223" spans="1:7" ht="24.75" customHeight="1">
      <c r="A223" s="9">
        <v>123</v>
      </c>
      <c r="B223" s="91" t="s">
        <v>400</v>
      </c>
      <c r="C223" s="7" t="s">
        <v>171</v>
      </c>
      <c r="D223" s="92"/>
      <c r="E223" s="91"/>
      <c r="F223" s="53">
        <v>26893.61510349528</v>
      </c>
      <c r="G223" s="93" t="s">
        <v>401</v>
      </c>
    </row>
    <row r="224" spans="1:7" ht="24.75" customHeight="1">
      <c r="A224" s="9">
        <v>124</v>
      </c>
      <c r="B224" s="91" t="s">
        <v>402</v>
      </c>
      <c r="C224" s="7" t="s">
        <v>171</v>
      </c>
      <c r="D224" s="92"/>
      <c r="E224" s="91"/>
      <c r="F224" s="61">
        <v>65499.897310776476</v>
      </c>
      <c r="G224" s="53" t="s">
        <v>403</v>
      </c>
    </row>
    <row r="225" spans="1:7" ht="24.75" customHeight="1">
      <c r="A225" s="9">
        <v>125</v>
      </c>
      <c r="B225" s="91" t="s">
        <v>404</v>
      </c>
      <c r="C225" s="7" t="s">
        <v>171</v>
      </c>
      <c r="D225" s="92"/>
      <c r="E225" s="91"/>
      <c r="F225" s="61">
        <v>12728.2034639962</v>
      </c>
      <c r="G225" s="53" t="s">
        <v>405</v>
      </c>
    </row>
    <row r="226" spans="1:7" ht="24.75" customHeight="1">
      <c r="A226" s="9">
        <v>126</v>
      </c>
      <c r="B226" s="91" t="s">
        <v>406</v>
      </c>
      <c r="C226" s="7" t="s">
        <v>171</v>
      </c>
      <c r="D226" s="92"/>
      <c r="E226" s="91"/>
      <c r="F226" s="53">
        <v>24695.3124901068</v>
      </c>
      <c r="G226" s="93" t="s">
        <v>407</v>
      </c>
    </row>
    <row r="227" spans="1:7" ht="24.75" customHeight="1">
      <c r="A227" s="9">
        <v>127</v>
      </c>
      <c r="B227" s="91" t="s">
        <v>408</v>
      </c>
      <c r="C227" s="7" t="s">
        <v>171</v>
      </c>
      <c r="D227" s="92"/>
      <c r="E227" s="91"/>
      <c r="F227" s="61">
        <v>16863.2338519588</v>
      </c>
      <c r="G227" s="53" t="s">
        <v>409</v>
      </c>
    </row>
    <row r="228" spans="1:7" ht="24.75" customHeight="1">
      <c r="A228" s="9">
        <v>128</v>
      </c>
      <c r="B228" s="91" t="s">
        <v>410</v>
      </c>
      <c r="C228" s="7" t="s">
        <v>171</v>
      </c>
      <c r="D228" s="92"/>
      <c r="E228" s="91"/>
      <c r="F228" s="53">
        <v>52717.193248209696</v>
      </c>
      <c r="G228" s="93" t="s">
        <v>411</v>
      </c>
    </row>
    <row r="229" spans="1:7" ht="24.75" customHeight="1">
      <c r="A229" s="9">
        <v>129</v>
      </c>
      <c r="B229" s="91" t="s">
        <v>412</v>
      </c>
      <c r="C229" s="7" t="s">
        <v>171</v>
      </c>
      <c r="D229" s="92"/>
      <c r="E229" s="91"/>
      <c r="F229" s="53">
        <v>24466.43</v>
      </c>
      <c r="G229" s="53" t="s">
        <v>413</v>
      </c>
    </row>
    <row r="230" spans="1:7" ht="24.75" customHeight="1">
      <c r="A230" s="9">
        <v>130</v>
      </c>
      <c r="B230" s="91" t="s">
        <v>414</v>
      </c>
      <c r="C230" s="7" t="s">
        <v>171</v>
      </c>
      <c r="D230" s="92"/>
      <c r="E230" s="91"/>
      <c r="F230" s="53">
        <v>47980.17</v>
      </c>
      <c r="G230" s="93" t="s">
        <v>415</v>
      </c>
    </row>
    <row r="231" spans="1:7" ht="24.75" customHeight="1">
      <c r="A231" s="9">
        <v>131</v>
      </c>
      <c r="B231" s="91" t="s">
        <v>416</v>
      </c>
      <c r="C231" s="7" t="s">
        <v>171</v>
      </c>
      <c r="D231" s="92"/>
      <c r="E231" s="91"/>
      <c r="F231" s="61">
        <v>37116.26210784794</v>
      </c>
      <c r="G231" s="53" t="s">
        <v>417</v>
      </c>
    </row>
    <row r="232" spans="1:7" ht="24.75" customHeight="1">
      <c r="A232" s="9">
        <v>132</v>
      </c>
      <c r="B232" s="91" t="s">
        <v>418</v>
      </c>
      <c r="C232" s="7" t="s">
        <v>171</v>
      </c>
      <c r="D232" s="92"/>
      <c r="E232" s="91"/>
      <c r="F232" s="61">
        <v>78235.8002488277</v>
      </c>
      <c r="G232" s="53" t="s">
        <v>419</v>
      </c>
    </row>
    <row r="233" spans="1:7" ht="24.75" customHeight="1">
      <c r="A233" s="9">
        <v>133</v>
      </c>
      <c r="B233" s="91" t="s">
        <v>420</v>
      </c>
      <c r="C233" s="7" t="s">
        <v>171</v>
      </c>
      <c r="D233" s="92"/>
      <c r="E233" s="91"/>
      <c r="F233" s="53">
        <v>13557.23731704868</v>
      </c>
      <c r="G233" s="93" t="s">
        <v>421</v>
      </c>
    </row>
    <row r="234" spans="1:7" ht="24.75" customHeight="1">
      <c r="A234" s="9">
        <v>134</v>
      </c>
      <c r="B234" s="91" t="s">
        <v>422</v>
      </c>
      <c r="C234" s="7" t="s">
        <v>171</v>
      </c>
      <c r="D234" s="92"/>
      <c r="E234" s="91"/>
      <c r="F234" s="53">
        <v>66</v>
      </c>
      <c r="G234" s="53" t="s">
        <v>423</v>
      </c>
    </row>
    <row r="235" spans="1:7" ht="24.75" customHeight="1">
      <c r="A235" s="9">
        <v>135</v>
      </c>
      <c r="B235" s="91" t="s">
        <v>424</v>
      </c>
      <c r="C235" s="7" t="s">
        <v>171</v>
      </c>
      <c r="D235" s="92"/>
      <c r="E235" s="91"/>
      <c r="F235" s="53">
        <v>33462.19012950396</v>
      </c>
      <c r="G235" s="53" t="s">
        <v>146</v>
      </c>
    </row>
    <row r="236" spans="1:7" ht="24.75" customHeight="1">
      <c r="A236" s="9">
        <v>136</v>
      </c>
      <c r="B236" s="91" t="s">
        <v>425</v>
      </c>
      <c r="C236" s="7" t="s">
        <v>171</v>
      </c>
      <c r="D236" s="92"/>
      <c r="E236" s="91"/>
      <c r="F236" s="53">
        <v>36923.297269748306</v>
      </c>
      <c r="G236" s="93" t="s">
        <v>426</v>
      </c>
    </row>
    <row r="237" spans="1:7" ht="24.75" customHeight="1">
      <c r="A237" s="9">
        <v>137</v>
      </c>
      <c r="B237" s="91" t="s">
        <v>427</v>
      </c>
      <c r="C237" s="7" t="s">
        <v>171</v>
      </c>
      <c r="D237" s="92"/>
      <c r="E237" s="91"/>
      <c r="F237" s="61">
        <v>17309.02943509518</v>
      </c>
      <c r="G237" s="53" t="s">
        <v>428</v>
      </c>
    </row>
    <row r="238" spans="1:7" ht="24.75" customHeight="1">
      <c r="A238" s="9">
        <v>138</v>
      </c>
      <c r="B238" s="91" t="s">
        <v>429</v>
      </c>
      <c r="C238" s="7" t="s">
        <v>171</v>
      </c>
      <c r="D238" s="92"/>
      <c r="E238" s="91"/>
      <c r="F238" s="53">
        <v>51905.456796422266</v>
      </c>
      <c r="G238" s="93" t="s">
        <v>430</v>
      </c>
    </row>
    <row r="239" spans="1:7" ht="24.75" customHeight="1">
      <c r="A239" s="9">
        <v>139</v>
      </c>
      <c r="B239" s="91" t="s">
        <v>431</v>
      </c>
      <c r="C239" s="7" t="s">
        <v>171</v>
      </c>
      <c r="D239" s="92"/>
      <c r="E239" s="91"/>
      <c r="F239" s="61">
        <v>18420.29623248128</v>
      </c>
      <c r="G239" s="53" t="s">
        <v>432</v>
      </c>
    </row>
    <row r="240" spans="1:7" ht="24.75" customHeight="1">
      <c r="A240" s="9">
        <v>140</v>
      </c>
      <c r="B240" s="91" t="s">
        <v>433</v>
      </c>
      <c r="C240" s="7" t="s">
        <v>171</v>
      </c>
      <c r="D240" s="92"/>
      <c r="E240" s="91"/>
      <c r="F240" s="53">
        <v>14303.450892847759</v>
      </c>
      <c r="G240" s="53" t="s">
        <v>434</v>
      </c>
    </row>
    <row r="241" spans="1:7" ht="24.75" customHeight="1">
      <c r="A241" s="9">
        <v>141</v>
      </c>
      <c r="B241" s="91" t="s">
        <v>435</v>
      </c>
      <c r="C241" s="7" t="s">
        <v>171</v>
      </c>
      <c r="D241" s="92"/>
      <c r="E241" s="91"/>
      <c r="F241" s="53">
        <v>61809.78435199769</v>
      </c>
      <c r="G241" s="93" t="s">
        <v>436</v>
      </c>
    </row>
    <row r="242" spans="1:7" ht="24.75" customHeight="1">
      <c r="A242" s="9">
        <v>142</v>
      </c>
      <c r="B242" s="91" t="s">
        <v>437</v>
      </c>
      <c r="C242" s="7" t="s">
        <v>171</v>
      </c>
      <c r="D242" s="92"/>
      <c r="E242" s="91"/>
      <c r="F242" s="61">
        <v>19279.25</v>
      </c>
      <c r="G242" s="53" t="s">
        <v>438</v>
      </c>
    </row>
    <row r="243" spans="1:7" ht="24.75" customHeight="1">
      <c r="A243" s="9">
        <v>143</v>
      </c>
      <c r="B243" s="91" t="s">
        <v>439</v>
      </c>
      <c r="C243" s="7" t="s">
        <v>171</v>
      </c>
      <c r="D243" s="92"/>
      <c r="E243" s="91"/>
      <c r="F243" s="53">
        <v>7582.97150993525</v>
      </c>
      <c r="G243" s="93" t="s">
        <v>440</v>
      </c>
    </row>
    <row r="244" spans="1:7" ht="24.75" customHeight="1">
      <c r="A244" s="9">
        <v>144</v>
      </c>
      <c r="B244" s="91" t="s">
        <v>441</v>
      </c>
      <c r="C244" s="7" t="s">
        <v>171</v>
      </c>
      <c r="D244" s="92"/>
      <c r="E244" s="91"/>
      <c r="F244" s="53">
        <v>4693.259601193662</v>
      </c>
      <c r="G244" s="53" t="s">
        <v>442</v>
      </c>
    </row>
    <row r="245" spans="1:7" ht="24.75" customHeight="1">
      <c r="A245" s="9">
        <v>145</v>
      </c>
      <c r="B245" s="91" t="s">
        <v>443</v>
      </c>
      <c r="C245" s="7" t="s">
        <v>171</v>
      </c>
      <c r="D245" s="92"/>
      <c r="E245" s="91"/>
      <c r="F245" s="53">
        <v>76884.10517687669</v>
      </c>
      <c r="G245" s="53" t="s">
        <v>444</v>
      </c>
    </row>
    <row r="246" spans="1:7" ht="24.75" customHeight="1">
      <c r="A246" s="9">
        <v>146</v>
      </c>
      <c r="B246" s="91" t="s">
        <v>445</v>
      </c>
      <c r="C246" s="7" t="s">
        <v>171</v>
      </c>
      <c r="D246" s="92"/>
      <c r="E246" s="91"/>
      <c r="F246" s="53">
        <v>23411.5322819462</v>
      </c>
      <c r="G246" s="53" t="s">
        <v>446</v>
      </c>
    </row>
    <row r="247" spans="1:9" ht="24.75" customHeight="1">
      <c r="A247" s="9">
        <v>147</v>
      </c>
      <c r="B247" s="94" t="s">
        <v>447</v>
      </c>
      <c r="C247" s="68" t="s">
        <v>171</v>
      </c>
      <c r="D247" s="95"/>
      <c r="E247" s="94"/>
      <c r="F247" s="70">
        <v>28663.349736281463</v>
      </c>
      <c r="G247" s="70" t="s">
        <v>448</v>
      </c>
      <c r="I247" s="30" t="s">
        <v>449</v>
      </c>
    </row>
    <row r="248" spans="1:7" ht="24.75" customHeight="1">
      <c r="A248" s="9">
        <v>148</v>
      </c>
      <c r="B248" s="91" t="s">
        <v>450</v>
      </c>
      <c r="C248" s="7" t="s">
        <v>171</v>
      </c>
      <c r="D248" s="92"/>
      <c r="E248" s="91"/>
      <c r="F248" s="53">
        <v>18986.2337851653</v>
      </c>
      <c r="G248" s="93" t="s">
        <v>230</v>
      </c>
    </row>
    <row r="249" spans="1:7" ht="24.75" customHeight="1">
      <c r="A249" s="9">
        <v>149</v>
      </c>
      <c r="B249" s="91" t="s">
        <v>451</v>
      </c>
      <c r="C249" s="7" t="s">
        <v>171</v>
      </c>
      <c r="D249" s="92"/>
      <c r="E249" s="91"/>
      <c r="F249" s="53">
        <v>27655.59707624792</v>
      </c>
      <c r="G249" s="93" t="s">
        <v>452</v>
      </c>
    </row>
    <row r="250" spans="1:7" ht="24.75" customHeight="1">
      <c r="A250" s="9">
        <v>150</v>
      </c>
      <c r="B250" s="91" t="s">
        <v>453</v>
      </c>
      <c r="C250" s="7" t="s">
        <v>171</v>
      </c>
      <c r="D250" s="92"/>
      <c r="E250" s="91"/>
      <c r="F250" s="53">
        <v>3641.64</v>
      </c>
      <c r="G250" s="53" t="s">
        <v>454</v>
      </c>
    </row>
    <row r="251" spans="1:7" ht="24.75" customHeight="1">
      <c r="A251" s="9">
        <v>151</v>
      </c>
      <c r="B251" s="91" t="s">
        <v>455</v>
      </c>
      <c r="C251" s="7" t="s">
        <v>171</v>
      </c>
      <c r="D251" s="92"/>
      <c r="E251" s="91"/>
      <c r="F251" s="53">
        <v>27182.351171872</v>
      </c>
      <c r="G251" s="93" t="s">
        <v>456</v>
      </c>
    </row>
    <row r="252" spans="1:7" ht="24.75" customHeight="1">
      <c r="A252" s="9">
        <v>152</v>
      </c>
      <c r="B252" s="91" t="s">
        <v>457</v>
      </c>
      <c r="C252" s="7" t="s">
        <v>171</v>
      </c>
      <c r="D252" s="92"/>
      <c r="E252" s="91"/>
      <c r="F252" s="61">
        <v>5780.59332600868</v>
      </c>
      <c r="G252" s="53" t="s">
        <v>458</v>
      </c>
    </row>
    <row r="253" spans="1:7" ht="24.75" customHeight="1">
      <c r="A253" s="9">
        <v>153</v>
      </c>
      <c r="B253" s="91" t="s">
        <v>459</v>
      </c>
      <c r="C253" s="7" t="s">
        <v>171</v>
      </c>
      <c r="D253" s="92"/>
      <c r="E253" s="91"/>
      <c r="F253" s="53">
        <v>8020.70269797663</v>
      </c>
      <c r="G253" s="93" t="s">
        <v>460</v>
      </c>
    </row>
    <row r="254" spans="1:7" ht="24.75" customHeight="1">
      <c r="A254" s="9">
        <v>154</v>
      </c>
      <c r="B254" s="91" t="s">
        <v>461</v>
      </c>
      <c r="C254" s="7" t="s">
        <v>171</v>
      </c>
      <c r="D254" s="92"/>
      <c r="E254" s="91"/>
      <c r="F254" s="53">
        <v>42657.1234541237</v>
      </c>
      <c r="G254" s="93" t="s">
        <v>462</v>
      </c>
    </row>
    <row r="255" spans="1:7" ht="24.75" customHeight="1">
      <c r="A255" s="9">
        <v>155</v>
      </c>
      <c r="B255" s="91" t="s">
        <v>463</v>
      </c>
      <c r="C255" s="7" t="s">
        <v>171</v>
      </c>
      <c r="D255" s="92"/>
      <c r="E255" s="91"/>
      <c r="F255" s="61">
        <v>26017.190255596463</v>
      </c>
      <c r="G255" s="53" t="s">
        <v>464</v>
      </c>
    </row>
    <row r="256" spans="1:7" ht="24.75" customHeight="1">
      <c r="A256" s="9">
        <v>156</v>
      </c>
      <c r="B256" s="91" t="s">
        <v>465</v>
      </c>
      <c r="C256" s="7" t="s">
        <v>171</v>
      </c>
      <c r="D256" s="92"/>
      <c r="E256" s="91"/>
      <c r="F256" s="53">
        <v>49508.26028539764</v>
      </c>
      <c r="G256" s="93" t="s">
        <v>466</v>
      </c>
    </row>
    <row r="257" spans="1:7" ht="24.75" customHeight="1">
      <c r="A257" s="9">
        <v>157</v>
      </c>
      <c r="B257" s="91" t="s">
        <v>467</v>
      </c>
      <c r="C257" s="7" t="s">
        <v>171</v>
      </c>
      <c r="D257" s="92"/>
      <c r="E257" s="91"/>
      <c r="F257" s="53">
        <v>31306.83339156842</v>
      </c>
      <c r="G257" s="53" t="s">
        <v>468</v>
      </c>
    </row>
    <row r="258" spans="1:7" ht="24.75" customHeight="1">
      <c r="A258" s="9">
        <v>158</v>
      </c>
      <c r="B258" s="91" t="s">
        <v>469</v>
      </c>
      <c r="C258" s="7" t="s">
        <v>171</v>
      </c>
      <c r="D258" s="92"/>
      <c r="E258" s="91"/>
      <c r="F258" s="53">
        <v>33653.39021421146</v>
      </c>
      <c r="G258" s="53" t="s">
        <v>470</v>
      </c>
    </row>
    <row r="259" spans="1:7" ht="24.75" customHeight="1">
      <c r="A259" s="9">
        <v>159</v>
      </c>
      <c r="B259" s="91" t="s">
        <v>471</v>
      </c>
      <c r="C259" s="7" t="s">
        <v>171</v>
      </c>
      <c r="D259" s="92"/>
      <c r="E259" s="91"/>
      <c r="F259" s="53">
        <v>46243.586686177994</v>
      </c>
      <c r="G259" s="53" t="s">
        <v>472</v>
      </c>
    </row>
    <row r="260" spans="1:7" ht="24.75" customHeight="1">
      <c r="A260" s="9">
        <v>160</v>
      </c>
      <c r="B260" s="91" t="s">
        <v>473</v>
      </c>
      <c r="C260" s="7" t="s">
        <v>171</v>
      </c>
      <c r="D260" s="92"/>
      <c r="E260" s="91"/>
      <c r="F260" s="53">
        <v>26827.28760722202</v>
      </c>
      <c r="G260" s="93" t="s">
        <v>474</v>
      </c>
    </row>
    <row r="261" spans="1:7" ht="24.75" customHeight="1">
      <c r="A261" s="9">
        <v>161</v>
      </c>
      <c r="B261" s="91" t="s">
        <v>475</v>
      </c>
      <c r="C261" s="7" t="s">
        <v>171</v>
      </c>
      <c r="D261" s="92"/>
      <c r="E261" s="91"/>
      <c r="F261" s="61">
        <v>73241.58100126761</v>
      </c>
      <c r="G261" s="96" t="s">
        <v>476</v>
      </c>
    </row>
    <row r="262" spans="1:7" ht="24.75" customHeight="1">
      <c r="A262" s="9">
        <v>162</v>
      </c>
      <c r="B262" s="91" t="s">
        <v>477</v>
      </c>
      <c r="C262" s="7" t="s">
        <v>171</v>
      </c>
      <c r="D262" s="53"/>
      <c r="E262" s="91"/>
      <c r="F262" s="53">
        <v>2672.68154682964</v>
      </c>
      <c r="G262" s="53" t="s">
        <v>440</v>
      </c>
    </row>
    <row r="263" spans="1:7" ht="24.75" customHeight="1">
      <c r="A263" s="9">
        <v>163</v>
      </c>
      <c r="B263" s="91" t="s">
        <v>478</v>
      </c>
      <c r="C263" s="7" t="s">
        <v>171</v>
      </c>
      <c r="D263" s="53"/>
      <c r="E263" s="53"/>
      <c r="F263" s="53">
        <v>27084.18374073503</v>
      </c>
      <c r="G263" s="53" t="s">
        <v>146</v>
      </c>
    </row>
    <row r="264" spans="1:7" ht="24.75" customHeight="1">
      <c r="A264" s="9">
        <v>164</v>
      </c>
      <c r="B264" s="97" t="s">
        <v>479</v>
      </c>
      <c r="C264" s="85" t="s">
        <v>171</v>
      </c>
      <c r="D264" s="53"/>
      <c r="E264" s="53"/>
      <c r="F264" s="96">
        <v>6512.09868845902</v>
      </c>
      <c r="G264" s="96" t="s">
        <v>480</v>
      </c>
    </row>
    <row r="265" spans="1:11" ht="24.75" customHeight="1">
      <c r="A265" s="68"/>
      <c r="B265" s="68"/>
      <c r="C265" s="68"/>
      <c r="D265" s="70"/>
      <c r="E265" s="70"/>
      <c r="F265" s="69">
        <f>SUM(F101:F264)</f>
        <v>1999963.2881629001</v>
      </c>
      <c r="G265" s="68"/>
      <c r="K265" s="30">
        <f>F265/16000</f>
        <v>124.99770551018126</v>
      </c>
    </row>
  </sheetData>
  <sheetProtection/>
  <mergeCells count="10">
    <mergeCell ref="A1:G1"/>
    <mergeCell ref="D2:F2"/>
    <mergeCell ref="A2:A4"/>
    <mergeCell ref="B2:B4"/>
    <mergeCell ref="C2:C4"/>
    <mergeCell ref="D3:D4"/>
    <mergeCell ref="E3:E4"/>
    <mergeCell ref="F3:F4"/>
    <mergeCell ref="G2:G4"/>
    <mergeCell ref="G78:G99"/>
  </mergeCells>
  <conditionalFormatting sqref="B39">
    <cfRule type="expression" priority="3" dxfId="0" stopIfTrue="1">
      <formula>AND(COUNTIF($B$39,B39)&gt;1,NOT(ISBLANK(B39)))</formula>
    </cfRule>
    <cfRule type="expression" priority="4" dxfId="0" stopIfTrue="1">
      <formula>AND(COUNTIF($B$39,B39)&gt;1,NOT(ISBLANK(B39)))</formula>
    </cfRule>
  </conditionalFormatting>
  <conditionalFormatting sqref="B67">
    <cfRule type="expression" priority="9" dxfId="0" stopIfTrue="1">
      <formula>AND(COUNTIF($B$67,B67)&gt;1,NOT(ISBLANK(B67)))</formula>
    </cfRule>
    <cfRule type="expression" priority="10" dxfId="0" stopIfTrue="1">
      <formula>AND(COUNTIF($B$67,B67)&gt;1,NOT(ISBLANK(B67)))</formula>
    </cfRule>
  </conditionalFormatting>
  <conditionalFormatting sqref="B130">
    <cfRule type="expression" priority="25" dxfId="0" stopIfTrue="1">
      <formula>AND(COUNTIF($B$130,B130)&gt;1,NOT(ISBLANK(B130)))</formula>
    </cfRule>
    <cfRule type="expression" priority="26" dxfId="0" stopIfTrue="1">
      <formula>AND(COUNTIF($B$130,B130)&gt;1,NOT(ISBLANK(B130)))</formula>
    </cfRule>
  </conditionalFormatting>
  <conditionalFormatting sqref="B131">
    <cfRule type="expression" priority="29" dxfId="0" stopIfTrue="1">
      <formula>AND(COUNTIF($B$131,B131)&gt;1,NOT(ISBLANK(B131)))</formula>
    </cfRule>
    <cfRule type="expression" priority="30" dxfId="0" stopIfTrue="1">
      <formula>AND(COUNTIF($B$131,B131)&gt;1,NOT(ISBLANK(B131)))</formula>
    </cfRule>
  </conditionalFormatting>
  <conditionalFormatting sqref="B38:B39">
    <cfRule type="expression" priority="11" dxfId="0" stopIfTrue="1">
      <formula>AND(COUNTIF($B$38:$B$39,B38)&gt;1,NOT(ISBLANK(B38)))</formula>
    </cfRule>
    <cfRule type="expression" priority="12" dxfId="0" stopIfTrue="1">
      <formula>AND(COUNTIF($B$38:$B$39,B38)&gt;1,NOT(ISBLANK(B38)))</formula>
    </cfRule>
  </conditionalFormatting>
  <conditionalFormatting sqref="B64:B70">
    <cfRule type="expression" priority="31" dxfId="0" stopIfTrue="1">
      <formula>AND(COUNTIF($B$64:$B$70,B64)&gt;1,NOT(ISBLANK(B64)))</formula>
    </cfRule>
    <cfRule type="expression" priority="32" dxfId="0" stopIfTrue="1">
      <formula>AND(COUNTIF($B$64:$B$70,B64)&gt;1,NOT(ISBLANK(B64)))</formula>
    </cfRule>
  </conditionalFormatting>
  <conditionalFormatting sqref="B65:B66">
    <cfRule type="expression" priority="5" dxfId="0" stopIfTrue="1">
      <formula>AND(COUNTIF($B$65:$B$66,B65)&gt;1,NOT(ISBLANK(B65)))</formula>
    </cfRule>
    <cfRule type="expression" priority="6" dxfId="0" stopIfTrue="1">
      <formula>AND(COUNTIF($B$65:$B$66,B65)&gt;1,NOT(ISBLANK(B65)))</formula>
    </cfRule>
  </conditionalFormatting>
  <printOptions/>
  <pageMargins left="0.75" right="0.75" top="0.7900000000000001" bottom="0.7900000000000001" header="0.51" footer="0.51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B7" sqref="B7"/>
    </sheetView>
  </sheetViews>
  <sheetFormatPr defaultColWidth="9.00390625" defaultRowHeight="19.5" customHeight="1"/>
  <cols>
    <col min="1" max="1" width="6.50390625" style="39" customWidth="1"/>
    <col min="2" max="2" width="19.25390625" style="39" customWidth="1"/>
    <col min="3" max="3" width="11.25390625" style="39" customWidth="1"/>
    <col min="4" max="4" width="11.75390625" style="39" customWidth="1"/>
    <col min="5" max="5" width="9.125" style="39" customWidth="1"/>
    <col min="6" max="6" width="16.00390625" style="39" customWidth="1"/>
    <col min="7" max="7" width="23.375" style="39" customWidth="1"/>
    <col min="8" max="8" width="20.375" style="39" customWidth="1"/>
    <col min="9" max="16384" width="9.00390625" style="39" customWidth="1"/>
  </cols>
  <sheetData>
    <row r="1" spans="1:8" s="38" customFormat="1" ht="49.5" customHeight="1">
      <c r="A1" s="2" t="s">
        <v>481</v>
      </c>
      <c r="B1" s="3"/>
      <c r="C1" s="3"/>
      <c r="D1" s="40"/>
      <c r="E1" s="40"/>
      <c r="F1" s="40"/>
      <c r="G1" s="3"/>
      <c r="H1" s="41"/>
    </row>
    <row r="2" spans="1:8" s="38" customFormat="1" ht="32.25" customHeight="1">
      <c r="A2" s="9" t="s">
        <v>1</v>
      </c>
      <c r="B2" s="9" t="s">
        <v>2</v>
      </c>
      <c r="C2" s="42" t="s">
        <v>3</v>
      </c>
      <c r="D2" s="43" t="s">
        <v>4</v>
      </c>
      <c r="E2" s="43"/>
      <c r="F2" s="43"/>
      <c r="G2" s="44"/>
      <c r="H2" s="45" t="s">
        <v>5</v>
      </c>
    </row>
    <row r="3" spans="1:8" s="30" customFormat="1" ht="19.5" customHeight="1">
      <c r="A3" s="9"/>
      <c r="B3" s="9"/>
      <c r="C3" s="46"/>
      <c r="D3" s="47" t="s">
        <v>6</v>
      </c>
      <c r="E3" s="47" t="s">
        <v>7</v>
      </c>
      <c r="F3" s="47" t="s">
        <v>8</v>
      </c>
      <c r="G3" s="48" t="s">
        <v>482</v>
      </c>
      <c r="H3" s="45"/>
    </row>
    <row r="4" spans="1:8" s="30" customFormat="1" ht="19.5" customHeight="1">
      <c r="A4" s="9"/>
      <c r="B4" s="9"/>
      <c r="C4" s="49"/>
      <c r="D4" s="50"/>
      <c r="E4" s="50"/>
      <c r="F4" s="50"/>
      <c r="G4" s="51"/>
      <c r="H4" s="45"/>
    </row>
    <row r="5" spans="1:8" s="30" customFormat="1" ht="24.75" customHeight="1">
      <c r="A5" s="9">
        <v>1</v>
      </c>
      <c r="B5" s="4" t="s">
        <v>483</v>
      </c>
      <c r="C5" s="52" t="s">
        <v>10</v>
      </c>
      <c r="D5" s="53">
        <v>5919.16</v>
      </c>
      <c r="E5" s="53">
        <f>F5/D5</f>
        <v>25.089539731989</v>
      </c>
      <c r="F5" s="53">
        <v>148509</v>
      </c>
      <c r="G5" s="7" t="s">
        <v>484</v>
      </c>
      <c r="H5" s="45"/>
    </row>
    <row r="6" spans="1:8" s="30" customFormat="1" ht="24.75" customHeight="1">
      <c r="A6" s="9">
        <v>2</v>
      </c>
      <c r="B6" s="7" t="s">
        <v>485</v>
      </c>
      <c r="C6" s="52" t="s">
        <v>10</v>
      </c>
      <c r="D6" s="53">
        <v>6217.81286165826</v>
      </c>
      <c r="E6" s="53">
        <f>F6/D6</f>
        <v>46.40275545792933</v>
      </c>
      <c r="F6" s="53">
        <v>288523.649702696</v>
      </c>
      <c r="G6" s="4" t="s">
        <v>486</v>
      </c>
      <c r="H6" s="4"/>
    </row>
    <row r="7" spans="1:8" s="30" customFormat="1" ht="24.75" customHeight="1">
      <c r="A7" s="9">
        <v>3</v>
      </c>
      <c r="B7" s="7" t="s">
        <v>487</v>
      </c>
      <c r="C7" s="52" t="s">
        <v>10</v>
      </c>
      <c r="D7" s="53">
        <v>1245.83758174855</v>
      </c>
      <c r="E7" s="53">
        <v>33.055641123139466</v>
      </c>
      <c r="F7" s="53">
        <v>41181.96</v>
      </c>
      <c r="G7" s="4" t="s">
        <v>19</v>
      </c>
      <c r="H7" s="4"/>
    </row>
    <row r="8" spans="1:8" ht="24.75" customHeight="1">
      <c r="A8" s="54"/>
      <c r="B8" s="54"/>
      <c r="C8" s="54"/>
      <c r="D8" s="55">
        <f>SUM(D5:D7)</f>
        <v>13382.81044340681</v>
      </c>
      <c r="E8" s="56"/>
      <c r="F8" s="55">
        <f>SUM(F5:F7)</f>
        <v>478214.60970269603</v>
      </c>
      <c r="G8" s="54"/>
      <c r="H8" s="54"/>
    </row>
  </sheetData>
  <sheetProtection/>
  <mergeCells count="10">
    <mergeCell ref="A1:H1"/>
    <mergeCell ref="D2:F2"/>
    <mergeCell ref="A2:A4"/>
    <mergeCell ref="B2:B4"/>
    <mergeCell ref="C2:C4"/>
    <mergeCell ref="D3:D4"/>
    <mergeCell ref="E3:E4"/>
    <mergeCell ref="F3:F4"/>
    <mergeCell ref="G3:G4"/>
    <mergeCell ref="H2:H4"/>
  </mergeCells>
  <printOptions/>
  <pageMargins left="0.75" right="0.7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selection activeCell="R3" sqref="R3:R4"/>
    </sheetView>
  </sheetViews>
  <sheetFormatPr defaultColWidth="9.00390625" defaultRowHeight="14.25"/>
  <cols>
    <col min="1" max="15" width="9.00390625" style="12" customWidth="1"/>
    <col min="16" max="16" width="16.75390625" style="12" customWidth="1"/>
    <col min="17" max="16384" width="9.00390625" style="12" customWidth="1"/>
  </cols>
  <sheetData>
    <row r="1" spans="1:16" s="10" customFormat="1" ht="45" customHeight="1">
      <c r="A1" s="32" t="s">
        <v>488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4.75" customHeight="1">
      <c r="A2" s="34" t="s">
        <v>1</v>
      </c>
      <c r="B2" s="34" t="s">
        <v>489</v>
      </c>
      <c r="C2" s="34" t="s">
        <v>490</v>
      </c>
      <c r="D2" s="34" t="s">
        <v>491</v>
      </c>
      <c r="E2" s="34" t="s">
        <v>492</v>
      </c>
      <c r="F2" s="34" t="s">
        <v>493</v>
      </c>
      <c r="G2" s="34" t="s">
        <v>494</v>
      </c>
      <c r="H2" s="34" t="s">
        <v>495</v>
      </c>
      <c r="I2" s="34" t="s">
        <v>496</v>
      </c>
      <c r="J2" s="34" t="s">
        <v>497</v>
      </c>
      <c r="K2" s="34" t="s">
        <v>498</v>
      </c>
      <c r="L2" s="34" t="s">
        <v>499</v>
      </c>
      <c r="M2" s="34" t="s">
        <v>500</v>
      </c>
      <c r="N2" s="34" t="s">
        <v>501</v>
      </c>
      <c r="O2" s="34" t="s">
        <v>502</v>
      </c>
      <c r="P2" s="34" t="s">
        <v>503</v>
      </c>
    </row>
    <row r="3" spans="1:16" ht="24.75" customHeight="1">
      <c r="A3" s="34">
        <v>1</v>
      </c>
      <c r="B3" s="34" t="s">
        <v>504</v>
      </c>
      <c r="C3" s="34" t="s">
        <v>505</v>
      </c>
      <c r="D3" s="34" t="s">
        <v>506</v>
      </c>
      <c r="E3" s="34" t="s">
        <v>507</v>
      </c>
      <c r="F3" s="34">
        <v>15</v>
      </c>
      <c r="G3" s="34">
        <v>1</v>
      </c>
      <c r="H3" s="34" t="s">
        <v>508</v>
      </c>
      <c r="I3" s="34" t="s">
        <v>508</v>
      </c>
      <c r="J3" s="34" t="s">
        <v>508</v>
      </c>
      <c r="K3" s="34" t="s">
        <v>507</v>
      </c>
      <c r="L3" s="34">
        <v>6</v>
      </c>
      <c r="M3" s="34">
        <v>3</v>
      </c>
      <c r="N3" s="34">
        <v>3</v>
      </c>
      <c r="O3" s="34">
        <v>0</v>
      </c>
      <c r="P3" s="34" t="s">
        <v>509</v>
      </c>
    </row>
    <row r="4" spans="1:16" ht="24.75" customHeight="1">
      <c r="A4" s="34">
        <v>2</v>
      </c>
      <c r="B4" s="34" t="s">
        <v>510</v>
      </c>
      <c r="C4" s="34" t="s">
        <v>511</v>
      </c>
      <c r="D4" s="34" t="s">
        <v>512</v>
      </c>
      <c r="E4" s="34" t="s">
        <v>507</v>
      </c>
      <c r="F4" s="34">
        <v>18</v>
      </c>
      <c r="G4" s="34">
        <v>1</v>
      </c>
      <c r="H4" s="34" t="s">
        <v>508</v>
      </c>
      <c r="I4" s="34" t="s">
        <v>508</v>
      </c>
      <c r="J4" s="34" t="s">
        <v>508</v>
      </c>
      <c r="K4" s="34" t="s">
        <v>507</v>
      </c>
      <c r="L4" s="34">
        <v>8</v>
      </c>
      <c r="M4" s="34">
        <v>4</v>
      </c>
      <c r="N4" s="34">
        <v>4</v>
      </c>
      <c r="O4" s="34">
        <v>0</v>
      </c>
      <c r="P4" s="34" t="s">
        <v>509</v>
      </c>
    </row>
    <row r="5" spans="1:16" ht="24.75" customHeight="1">
      <c r="A5" s="34">
        <v>3</v>
      </c>
      <c r="B5" s="34" t="s">
        <v>513</v>
      </c>
      <c r="C5" s="34" t="s">
        <v>514</v>
      </c>
      <c r="D5" s="34" t="s">
        <v>515</v>
      </c>
      <c r="E5" s="34" t="s">
        <v>507</v>
      </c>
      <c r="F5" s="34">
        <v>32</v>
      </c>
      <c r="G5" s="34">
        <v>2</v>
      </c>
      <c r="H5" s="34" t="s">
        <v>508</v>
      </c>
      <c r="I5" s="34" t="s">
        <v>508</v>
      </c>
      <c r="J5" s="34" t="s">
        <v>508</v>
      </c>
      <c r="K5" s="34" t="s">
        <v>507</v>
      </c>
      <c r="L5" s="34">
        <v>16</v>
      </c>
      <c r="M5" s="34">
        <v>8</v>
      </c>
      <c r="N5" s="34">
        <v>8</v>
      </c>
      <c r="O5" s="34">
        <v>0</v>
      </c>
      <c r="P5" s="34" t="s">
        <v>509</v>
      </c>
    </row>
    <row r="6" spans="1:16" ht="24.75" customHeight="1">
      <c r="A6" s="34">
        <v>4</v>
      </c>
      <c r="B6" s="34" t="s">
        <v>516</v>
      </c>
      <c r="C6" s="34" t="s">
        <v>514</v>
      </c>
      <c r="D6" s="34" t="s">
        <v>517</v>
      </c>
      <c r="E6" s="34" t="s">
        <v>507</v>
      </c>
      <c r="F6" s="34">
        <v>32</v>
      </c>
      <c r="G6" s="34">
        <v>2</v>
      </c>
      <c r="H6" s="34" t="s">
        <v>508</v>
      </c>
      <c r="I6" s="34" t="s">
        <v>508</v>
      </c>
      <c r="J6" s="34" t="s">
        <v>508</v>
      </c>
      <c r="K6" s="34" t="s">
        <v>507</v>
      </c>
      <c r="L6" s="34">
        <v>16</v>
      </c>
      <c r="M6" s="34">
        <v>7</v>
      </c>
      <c r="N6" s="34">
        <v>7</v>
      </c>
      <c r="O6" s="34">
        <v>2</v>
      </c>
      <c r="P6" s="34" t="s">
        <v>518</v>
      </c>
    </row>
    <row r="7" spans="1:16" ht="24.75" customHeight="1">
      <c r="A7" s="34">
        <v>5</v>
      </c>
      <c r="B7" s="34" t="s">
        <v>519</v>
      </c>
      <c r="C7" s="34" t="s">
        <v>520</v>
      </c>
      <c r="D7" s="34" t="s">
        <v>521</v>
      </c>
      <c r="E7" s="34" t="s">
        <v>507</v>
      </c>
      <c r="F7" s="34">
        <v>18</v>
      </c>
      <c r="G7" s="34">
        <v>1</v>
      </c>
      <c r="H7" s="34" t="s">
        <v>508</v>
      </c>
      <c r="I7" s="34" t="s">
        <v>508</v>
      </c>
      <c r="J7" s="34" t="s">
        <v>508</v>
      </c>
      <c r="K7" s="34" t="s">
        <v>507</v>
      </c>
      <c r="L7" s="34">
        <v>8</v>
      </c>
      <c r="M7" s="34">
        <v>4</v>
      </c>
      <c r="N7" s="34">
        <v>4</v>
      </c>
      <c r="O7" s="34">
        <v>0</v>
      </c>
      <c r="P7" s="34" t="s">
        <v>518</v>
      </c>
    </row>
    <row r="8" spans="1:16" ht="24.75" customHeight="1">
      <c r="A8" s="34">
        <v>6</v>
      </c>
      <c r="B8" s="34" t="s">
        <v>522</v>
      </c>
      <c r="C8" s="34" t="s">
        <v>523</v>
      </c>
      <c r="D8" s="34" t="s">
        <v>524</v>
      </c>
      <c r="E8" s="34" t="s">
        <v>507</v>
      </c>
      <c r="F8" s="34">
        <v>50</v>
      </c>
      <c r="G8" s="34">
        <v>1</v>
      </c>
      <c r="H8" s="34" t="s">
        <v>508</v>
      </c>
      <c r="I8" s="34" t="s">
        <v>508</v>
      </c>
      <c r="J8" s="34" t="s">
        <v>508</v>
      </c>
      <c r="K8" s="34" t="s">
        <v>507</v>
      </c>
      <c r="L8" s="34">
        <v>4</v>
      </c>
      <c r="M8" s="34">
        <v>2</v>
      </c>
      <c r="N8" s="34">
        <v>2</v>
      </c>
      <c r="O8" s="34">
        <v>0</v>
      </c>
      <c r="P8" s="34" t="s">
        <v>507</v>
      </c>
    </row>
    <row r="9" spans="1:16" ht="24.75" customHeight="1">
      <c r="A9" s="34">
        <v>7</v>
      </c>
      <c r="B9" s="34" t="s">
        <v>525</v>
      </c>
      <c r="C9" s="34" t="s">
        <v>526</v>
      </c>
      <c r="D9" s="34" t="s">
        <v>527</v>
      </c>
      <c r="E9" s="34" t="s">
        <v>507</v>
      </c>
      <c r="F9" s="34" t="s">
        <v>528</v>
      </c>
      <c r="G9" s="34">
        <v>1</v>
      </c>
      <c r="H9" s="34" t="s">
        <v>529</v>
      </c>
      <c r="I9" s="34" t="s">
        <v>529</v>
      </c>
      <c r="J9" s="34" t="s">
        <v>529</v>
      </c>
      <c r="K9" s="34" t="s">
        <v>507</v>
      </c>
      <c r="L9" s="34">
        <v>8</v>
      </c>
      <c r="M9" s="34">
        <v>4</v>
      </c>
      <c r="N9" s="34">
        <v>4</v>
      </c>
      <c r="O9" s="34">
        <v>0</v>
      </c>
      <c r="P9" s="34" t="s">
        <v>507</v>
      </c>
    </row>
    <row r="10" spans="1:16" ht="24.75" customHeight="1">
      <c r="A10" s="34">
        <v>8</v>
      </c>
      <c r="B10" s="34" t="s">
        <v>530</v>
      </c>
      <c r="C10" s="34" t="s">
        <v>531</v>
      </c>
      <c r="D10" s="34">
        <v>2001</v>
      </c>
      <c r="E10" s="34" t="s">
        <v>507</v>
      </c>
      <c r="F10" s="34">
        <v>20</v>
      </c>
      <c r="G10" s="34">
        <v>1</v>
      </c>
      <c r="H10" s="34" t="s">
        <v>532</v>
      </c>
      <c r="I10" s="34" t="s">
        <v>533</v>
      </c>
      <c r="J10" s="34" t="s">
        <v>533</v>
      </c>
      <c r="K10" s="34" t="s">
        <v>532</v>
      </c>
      <c r="L10" s="34">
        <v>8</v>
      </c>
      <c r="M10" s="34">
        <v>4</v>
      </c>
      <c r="N10" s="34">
        <v>4</v>
      </c>
      <c r="O10" s="34">
        <v>0</v>
      </c>
      <c r="P10" s="34" t="s">
        <v>507</v>
      </c>
    </row>
    <row r="11" spans="1:16" ht="24.75" customHeight="1">
      <c r="A11" s="34">
        <v>9</v>
      </c>
      <c r="B11" s="34" t="s">
        <v>530</v>
      </c>
      <c r="C11" s="34" t="s">
        <v>534</v>
      </c>
      <c r="D11" s="34">
        <v>2001</v>
      </c>
      <c r="E11" s="34" t="s">
        <v>533</v>
      </c>
      <c r="F11" s="34">
        <v>10</v>
      </c>
      <c r="G11" s="34">
        <v>1</v>
      </c>
      <c r="H11" s="34" t="s">
        <v>533</v>
      </c>
      <c r="I11" s="34" t="s">
        <v>533</v>
      </c>
      <c r="J11" s="34" t="s">
        <v>533</v>
      </c>
      <c r="K11" s="34" t="s">
        <v>533</v>
      </c>
      <c r="L11" s="34">
        <v>6</v>
      </c>
      <c r="M11" s="34">
        <v>3</v>
      </c>
      <c r="N11" s="34">
        <v>3</v>
      </c>
      <c r="O11" s="34">
        <v>0</v>
      </c>
      <c r="P11" s="34" t="s">
        <v>507</v>
      </c>
    </row>
    <row r="12" spans="1:16" ht="24.75" customHeight="1">
      <c r="A12" s="34">
        <v>10</v>
      </c>
      <c r="B12" s="34" t="s">
        <v>530</v>
      </c>
      <c r="C12" s="34" t="s">
        <v>535</v>
      </c>
      <c r="D12" s="34">
        <v>2001</v>
      </c>
      <c r="E12" s="34" t="s">
        <v>533</v>
      </c>
      <c r="F12" s="34">
        <v>10</v>
      </c>
      <c r="G12" s="34">
        <v>1</v>
      </c>
      <c r="H12" s="34" t="s">
        <v>533</v>
      </c>
      <c r="I12" s="34" t="s">
        <v>533</v>
      </c>
      <c r="J12" s="34" t="s">
        <v>533</v>
      </c>
      <c r="K12" s="34" t="s">
        <v>533</v>
      </c>
      <c r="L12" s="34">
        <v>6</v>
      </c>
      <c r="M12" s="34">
        <v>3</v>
      </c>
      <c r="N12" s="34">
        <v>3</v>
      </c>
      <c r="O12" s="34">
        <v>0</v>
      </c>
      <c r="P12" s="34" t="s">
        <v>507</v>
      </c>
    </row>
    <row r="13" spans="1:16" ht="24.75" customHeight="1">
      <c r="A13" s="34">
        <v>11</v>
      </c>
      <c r="B13" s="34" t="s">
        <v>536</v>
      </c>
      <c r="C13" s="34" t="s">
        <v>537</v>
      </c>
      <c r="D13" s="34" t="s">
        <v>538</v>
      </c>
      <c r="E13" s="34" t="s">
        <v>507</v>
      </c>
      <c r="F13" s="34" t="s">
        <v>539</v>
      </c>
      <c r="G13" s="34">
        <v>1</v>
      </c>
      <c r="H13" s="34" t="s">
        <v>508</v>
      </c>
      <c r="I13" s="34" t="s">
        <v>529</v>
      </c>
      <c r="J13" s="34" t="s">
        <v>507</v>
      </c>
      <c r="K13" s="34" t="s">
        <v>507</v>
      </c>
      <c r="L13" s="34">
        <v>10</v>
      </c>
      <c r="M13" s="34">
        <v>5</v>
      </c>
      <c r="N13" s="34">
        <v>5</v>
      </c>
      <c r="O13" s="34">
        <v>0</v>
      </c>
      <c r="P13" s="34" t="s">
        <v>509</v>
      </c>
    </row>
    <row r="14" spans="1:16" ht="24.75" customHeight="1">
      <c r="A14" s="34">
        <v>12</v>
      </c>
      <c r="B14" s="34" t="s">
        <v>540</v>
      </c>
      <c r="C14" s="34" t="s">
        <v>541</v>
      </c>
      <c r="D14" s="34">
        <v>2017.7</v>
      </c>
      <c r="E14" s="34" t="s">
        <v>507</v>
      </c>
      <c r="F14" s="34">
        <v>30</v>
      </c>
      <c r="G14" s="34">
        <v>1</v>
      </c>
      <c r="H14" s="34" t="s">
        <v>532</v>
      </c>
      <c r="I14" s="34" t="s">
        <v>532</v>
      </c>
      <c r="J14" s="34" t="s">
        <v>532</v>
      </c>
      <c r="K14" s="34" t="s">
        <v>532</v>
      </c>
      <c r="L14" s="34">
        <v>10</v>
      </c>
      <c r="M14" s="34">
        <v>4</v>
      </c>
      <c r="N14" s="34">
        <v>4</v>
      </c>
      <c r="O14" s="34">
        <v>0</v>
      </c>
      <c r="P14" s="34" t="s">
        <v>509</v>
      </c>
    </row>
    <row r="15" spans="1:16" ht="24.75" customHeight="1">
      <c r="A15" s="34">
        <v>13</v>
      </c>
      <c r="B15" s="34" t="s">
        <v>542</v>
      </c>
      <c r="C15" s="34" t="s">
        <v>177</v>
      </c>
      <c r="D15" s="34">
        <v>2017.7</v>
      </c>
      <c r="E15" s="34" t="s">
        <v>507</v>
      </c>
      <c r="F15" s="34">
        <v>30</v>
      </c>
      <c r="G15" s="34">
        <v>1</v>
      </c>
      <c r="H15" s="34" t="s">
        <v>532</v>
      </c>
      <c r="I15" s="34" t="s">
        <v>532</v>
      </c>
      <c r="J15" s="34" t="s">
        <v>532</v>
      </c>
      <c r="K15" s="34" t="s">
        <v>532</v>
      </c>
      <c r="L15" s="34">
        <v>8</v>
      </c>
      <c r="M15" s="34">
        <v>4</v>
      </c>
      <c r="N15" s="34">
        <v>2</v>
      </c>
      <c r="O15" s="34">
        <v>0</v>
      </c>
      <c r="P15" s="34" t="s">
        <v>509</v>
      </c>
    </row>
    <row r="16" spans="1:16" ht="24.75" customHeight="1">
      <c r="A16" s="34">
        <v>14</v>
      </c>
      <c r="B16" s="34" t="s">
        <v>543</v>
      </c>
      <c r="C16" s="34" t="s">
        <v>544</v>
      </c>
      <c r="D16" s="34">
        <v>1997</v>
      </c>
      <c r="E16" s="34" t="s">
        <v>545</v>
      </c>
      <c r="F16" s="34" t="s">
        <v>546</v>
      </c>
      <c r="G16" s="34" t="s">
        <v>547</v>
      </c>
      <c r="H16" s="34" t="s">
        <v>508</v>
      </c>
      <c r="I16" s="34" t="s">
        <v>507</v>
      </c>
      <c r="J16" s="34" t="s">
        <v>507</v>
      </c>
      <c r="K16" s="34" t="s">
        <v>507</v>
      </c>
      <c r="L16" s="34">
        <v>2</v>
      </c>
      <c r="M16" s="34">
        <v>1</v>
      </c>
      <c r="N16" s="34">
        <v>1</v>
      </c>
      <c r="O16" s="34" t="s">
        <v>548</v>
      </c>
      <c r="P16" s="34" t="s">
        <v>507</v>
      </c>
    </row>
    <row r="17" spans="1:16" ht="24.75" customHeight="1">
      <c r="A17" s="34">
        <v>15</v>
      </c>
      <c r="B17" s="34" t="s">
        <v>549</v>
      </c>
      <c r="C17" s="34" t="s">
        <v>550</v>
      </c>
      <c r="D17" s="34">
        <v>1997</v>
      </c>
      <c r="E17" s="34" t="s">
        <v>545</v>
      </c>
      <c r="F17" s="34" t="s">
        <v>546</v>
      </c>
      <c r="G17" s="34" t="s">
        <v>547</v>
      </c>
      <c r="H17" s="34" t="s">
        <v>508</v>
      </c>
      <c r="I17" s="34" t="s">
        <v>507</v>
      </c>
      <c r="J17" s="34" t="s">
        <v>507</v>
      </c>
      <c r="K17" s="34" t="s">
        <v>507</v>
      </c>
      <c r="L17" s="34">
        <v>2</v>
      </c>
      <c r="M17" s="34">
        <v>1</v>
      </c>
      <c r="N17" s="34">
        <v>1</v>
      </c>
      <c r="O17" s="34" t="s">
        <v>548</v>
      </c>
      <c r="P17" s="34" t="s">
        <v>507</v>
      </c>
    </row>
    <row r="18" spans="1:16" ht="24.75" customHeight="1">
      <c r="A18" s="34">
        <v>16</v>
      </c>
      <c r="B18" s="34" t="s">
        <v>551</v>
      </c>
      <c r="C18" s="34" t="s">
        <v>552</v>
      </c>
      <c r="D18" s="34">
        <v>1997</v>
      </c>
      <c r="E18" s="34" t="s">
        <v>545</v>
      </c>
      <c r="F18" s="34" t="s">
        <v>546</v>
      </c>
      <c r="G18" s="34" t="s">
        <v>547</v>
      </c>
      <c r="H18" s="34" t="s">
        <v>508</v>
      </c>
      <c r="I18" s="34" t="s">
        <v>507</v>
      </c>
      <c r="J18" s="34" t="s">
        <v>507</v>
      </c>
      <c r="K18" s="34" t="s">
        <v>507</v>
      </c>
      <c r="L18" s="34">
        <v>2</v>
      </c>
      <c r="M18" s="34">
        <v>1</v>
      </c>
      <c r="N18" s="34">
        <v>1</v>
      </c>
      <c r="O18" s="34" t="s">
        <v>548</v>
      </c>
      <c r="P18" s="34" t="s">
        <v>507</v>
      </c>
    </row>
    <row r="19" spans="1:16" ht="24.75" customHeight="1">
      <c r="A19" s="34">
        <v>17</v>
      </c>
      <c r="B19" s="34" t="s">
        <v>553</v>
      </c>
      <c r="C19" s="34" t="s">
        <v>554</v>
      </c>
      <c r="D19" s="34" t="s">
        <v>555</v>
      </c>
      <c r="E19" s="34" t="s">
        <v>548</v>
      </c>
      <c r="F19" s="34" t="s">
        <v>556</v>
      </c>
      <c r="G19" s="34">
        <v>1</v>
      </c>
      <c r="H19" s="34" t="s">
        <v>508</v>
      </c>
      <c r="I19" s="34" t="s">
        <v>529</v>
      </c>
      <c r="J19" s="34" t="s">
        <v>508</v>
      </c>
      <c r="K19" s="34" t="s">
        <v>507</v>
      </c>
      <c r="L19" s="34">
        <v>6</v>
      </c>
      <c r="M19" s="34">
        <v>3</v>
      </c>
      <c r="N19" s="34">
        <v>3</v>
      </c>
      <c r="O19" s="34" t="s">
        <v>548</v>
      </c>
      <c r="P19" s="34" t="s">
        <v>507</v>
      </c>
    </row>
    <row r="20" spans="1:16" ht="24.75" customHeight="1">
      <c r="A20" s="34">
        <v>18</v>
      </c>
      <c r="B20" s="34" t="s">
        <v>557</v>
      </c>
      <c r="C20" s="34" t="s">
        <v>558</v>
      </c>
      <c r="D20" s="34" t="s">
        <v>512</v>
      </c>
      <c r="E20" s="34" t="s">
        <v>548</v>
      </c>
      <c r="F20" s="34" t="s">
        <v>559</v>
      </c>
      <c r="G20" s="34">
        <v>1</v>
      </c>
      <c r="H20" s="34" t="s">
        <v>508</v>
      </c>
      <c r="I20" s="34" t="s">
        <v>529</v>
      </c>
      <c r="J20" s="34" t="s">
        <v>508</v>
      </c>
      <c r="K20" s="34" t="s">
        <v>507</v>
      </c>
      <c r="L20" s="34">
        <v>8</v>
      </c>
      <c r="M20" s="34">
        <v>4</v>
      </c>
      <c r="N20" s="34">
        <v>4</v>
      </c>
      <c r="O20" s="34" t="s">
        <v>548</v>
      </c>
      <c r="P20" s="34" t="s">
        <v>507</v>
      </c>
    </row>
    <row r="21" spans="1:16" ht="24.75" customHeight="1">
      <c r="A21" s="34">
        <v>19</v>
      </c>
      <c r="B21" s="34" t="s">
        <v>560</v>
      </c>
      <c r="C21" s="34" t="s">
        <v>561</v>
      </c>
      <c r="D21" s="34">
        <v>2011</v>
      </c>
      <c r="E21" s="34" t="s">
        <v>548</v>
      </c>
      <c r="F21" s="34" t="s">
        <v>562</v>
      </c>
      <c r="G21" s="34">
        <v>1</v>
      </c>
      <c r="H21" s="34" t="s">
        <v>507</v>
      </c>
      <c r="I21" s="34" t="s">
        <v>529</v>
      </c>
      <c r="J21" s="34" t="s">
        <v>508</v>
      </c>
      <c r="K21" s="34" t="s">
        <v>507</v>
      </c>
      <c r="L21" s="34">
        <v>6</v>
      </c>
      <c r="M21" s="34">
        <v>3</v>
      </c>
      <c r="N21" s="34">
        <v>3</v>
      </c>
      <c r="O21" s="34" t="s">
        <v>548</v>
      </c>
      <c r="P21" s="34" t="s">
        <v>529</v>
      </c>
    </row>
    <row r="22" spans="1:16" ht="24.75" customHeight="1">
      <c r="A22" s="34">
        <v>20</v>
      </c>
      <c r="B22" s="35" t="s">
        <v>563</v>
      </c>
      <c r="C22" s="35" t="s">
        <v>564</v>
      </c>
      <c r="D22" s="34" t="s">
        <v>538</v>
      </c>
      <c r="E22" s="34" t="s">
        <v>548</v>
      </c>
      <c r="F22" s="35">
        <v>40</v>
      </c>
      <c r="G22" s="34" t="s">
        <v>565</v>
      </c>
      <c r="H22" s="34" t="s">
        <v>508</v>
      </c>
      <c r="I22" s="34" t="s">
        <v>508</v>
      </c>
      <c r="J22" s="34" t="s">
        <v>508</v>
      </c>
      <c r="K22" s="34" t="s">
        <v>548</v>
      </c>
      <c r="L22" s="34">
        <v>8</v>
      </c>
      <c r="M22" s="34">
        <v>4</v>
      </c>
      <c r="N22" s="34">
        <v>4</v>
      </c>
      <c r="O22" s="34" t="s">
        <v>548</v>
      </c>
      <c r="P22" s="34" t="s">
        <v>507</v>
      </c>
    </row>
    <row r="23" spans="1:16" ht="24.75" customHeight="1">
      <c r="A23" s="34">
        <v>21</v>
      </c>
      <c r="B23" s="35" t="s">
        <v>563</v>
      </c>
      <c r="C23" s="35" t="s">
        <v>566</v>
      </c>
      <c r="D23" s="34" t="s">
        <v>567</v>
      </c>
      <c r="E23" s="34" t="s">
        <v>548</v>
      </c>
      <c r="F23" s="35">
        <v>60</v>
      </c>
      <c r="G23" s="34" t="s">
        <v>565</v>
      </c>
      <c r="H23" s="34" t="s">
        <v>508</v>
      </c>
      <c r="I23" s="34" t="s">
        <v>508</v>
      </c>
      <c r="J23" s="34" t="s">
        <v>508</v>
      </c>
      <c r="K23" s="34" t="s">
        <v>548</v>
      </c>
      <c r="L23" s="34">
        <v>8</v>
      </c>
      <c r="M23" s="34">
        <v>4</v>
      </c>
      <c r="N23" s="34">
        <v>4</v>
      </c>
      <c r="O23" s="34" t="s">
        <v>548</v>
      </c>
      <c r="P23" s="34" t="s">
        <v>507</v>
      </c>
    </row>
    <row r="24" spans="1:16" ht="24.75" customHeight="1">
      <c r="A24" s="34">
        <v>22</v>
      </c>
      <c r="B24" s="35" t="s">
        <v>563</v>
      </c>
      <c r="C24" s="35" t="s">
        <v>568</v>
      </c>
      <c r="D24" s="34" t="s">
        <v>569</v>
      </c>
      <c r="E24" s="34" t="s">
        <v>548</v>
      </c>
      <c r="F24" s="35">
        <v>50</v>
      </c>
      <c r="G24" s="34" t="s">
        <v>565</v>
      </c>
      <c r="H24" s="34" t="s">
        <v>508</v>
      </c>
      <c r="I24" s="34" t="s">
        <v>508</v>
      </c>
      <c r="J24" s="34" t="s">
        <v>508</v>
      </c>
      <c r="K24" s="34" t="s">
        <v>548</v>
      </c>
      <c r="L24" s="34">
        <v>8</v>
      </c>
      <c r="M24" s="34">
        <v>4</v>
      </c>
      <c r="N24" s="34">
        <v>4</v>
      </c>
      <c r="O24" s="34" t="s">
        <v>548</v>
      </c>
      <c r="P24" s="34" t="s">
        <v>507</v>
      </c>
    </row>
    <row r="25" spans="1:16" ht="24.75" customHeight="1">
      <c r="A25" s="34">
        <v>23</v>
      </c>
      <c r="B25" s="34" t="s">
        <v>570</v>
      </c>
      <c r="C25" s="34" t="s">
        <v>571</v>
      </c>
      <c r="D25" s="34" t="s">
        <v>572</v>
      </c>
      <c r="E25" s="34" t="s">
        <v>507</v>
      </c>
      <c r="F25" s="34" t="s">
        <v>573</v>
      </c>
      <c r="G25" s="34" t="s">
        <v>565</v>
      </c>
      <c r="H25" s="34" t="s">
        <v>508</v>
      </c>
      <c r="I25" s="34" t="s">
        <v>508</v>
      </c>
      <c r="J25" s="34" t="s">
        <v>508</v>
      </c>
      <c r="K25" s="34" t="s">
        <v>507</v>
      </c>
      <c r="L25" s="34">
        <v>6</v>
      </c>
      <c r="M25" s="34">
        <v>3</v>
      </c>
      <c r="N25" s="34">
        <v>3</v>
      </c>
      <c r="O25" s="34" t="s">
        <v>548</v>
      </c>
      <c r="P25" s="34" t="s">
        <v>507</v>
      </c>
    </row>
    <row r="26" spans="1:16" ht="24.75" customHeight="1">
      <c r="A26" s="34">
        <v>24</v>
      </c>
      <c r="B26" s="34" t="s">
        <v>574</v>
      </c>
      <c r="C26" s="34" t="s">
        <v>575</v>
      </c>
      <c r="D26" s="34" t="s">
        <v>576</v>
      </c>
      <c r="E26" s="34" t="s">
        <v>529</v>
      </c>
      <c r="F26" s="34">
        <v>35</v>
      </c>
      <c r="G26" s="34">
        <v>1</v>
      </c>
      <c r="H26" s="34" t="s">
        <v>508</v>
      </c>
      <c r="I26" s="34" t="s">
        <v>529</v>
      </c>
      <c r="J26" s="34" t="s">
        <v>508</v>
      </c>
      <c r="K26" s="34" t="s">
        <v>507</v>
      </c>
      <c r="L26" s="34">
        <v>10</v>
      </c>
      <c r="M26" s="34">
        <v>5</v>
      </c>
      <c r="N26" s="34">
        <v>5</v>
      </c>
      <c r="O26" s="34">
        <v>1</v>
      </c>
      <c r="P26" s="34" t="s">
        <v>507</v>
      </c>
    </row>
    <row r="27" spans="1:16" ht="24.75" customHeight="1">
      <c r="A27" s="34">
        <v>25</v>
      </c>
      <c r="B27" s="34" t="s">
        <v>574</v>
      </c>
      <c r="C27" s="34" t="s">
        <v>577</v>
      </c>
      <c r="D27" s="34" t="s">
        <v>572</v>
      </c>
      <c r="E27" s="34" t="s">
        <v>529</v>
      </c>
      <c r="F27" s="34">
        <v>35</v>
      </c>
      <c r="G27" s="34">
        <v>1</v>
      </c>
      <c r="H27" s="34" t="s">
        <v>508</v>
      </c>
      <c r="I27" s="34" t="s">
        <v>529</v>
      </c>
      <c r="J27" s="34" t="s">
        <v>508</v>
      </c>
      <c r="K27" s="34" t="s">
        <v>507</v>
      </c>
      <c r="L27" s="34">
        <v>10</v>
      </c>
      <c r="M27" s="34">
        <v>5</v>
      </c>
      <c r="N27" s="34">
        <v>5</v>
      </c>
      <c r="O27" s="34">
        <v>1</v>
      </c>
      <c r="P27" s="34" t="s">
        <v>507</v>
      </c>
    </row>
    <row r="28" spans="1:16" ht="24.75" customHeight="1">
      <c r="A28" s="34">
        <v>26</v>
      </c>
      <c r="B28" s="34" t="s">
        <v>574</v>
      </c>
      <c r="C28" s="34" t="s">
        <v>578</v>
      </c>
      <c r="D28" s="34" t="s">
        <v>579</v>
      </c>
      <c r="E28" s="34" t="s">
        <v>529</v>
      </c>
      <c r="F28" s="34">
        <v>30</v>
      </c>
      <c r="G28" s="34">
        <v>1</v>
      </c>
      <c r="H28" s="34" t="s">
        <v>508</v>
      </c>
      <c r="I28" s="34" t="s">
        <v>529</v>
      </c>
      <c r="J28" s="34" t="s">
        <v>508</v>
      </c>
      <c r="K28" s="34" t="s">
        <v>507</v>
      </c>
      <c r="L28" s="34">
        <v>8</v>
      </c>
      <c r="M28" s="34">
        <v>4</v>
      </c>
      <c r="N28" s="34">
        <v>4</v>
      </c>
      <c r="O28" s="34">
        <v>1</v>
      </c>
      <c r="P28" s="34" t="s">
        <v>507</v>
      </c>
    </row>
    <row r="29" spans="1:16" ht="24.75" customHeight="1">
      <c r="A29" s="34">
        <v>27</v>
      </c>
      <c r="B29" s="34" t="s">
        <v>574</v>
      </c>
      <c r="C29" s="34" t="s">
        <v>580</v>
      </c>
      <c r="D29" s="34" t="s">
        <v>579</v>
      </c>
      <c r="E29" s="34" t="s">
        <v>529</v>
      </c>
      <c r="F29" s="34">
        <v>30</v>
      </c>
      <c r="G29" s="34">
        <v>1</v>
      </c>
      <c r="H29" s="34" t="s">
        <v>508</v>
      </c>
      <c r="I29" s="34" t="s">
        <v>529</v>
      </c>
      <c r="J29" s="34" t="s">
        <v>508</v>
      </c>
      <c r="K29" s="34" t="s">
        <v>507</v>
      </c>
      <c r="L29" s="34">
        <v>8</v>
      </c>
      <c r="M29" s="34">
        <v>4</v>
      </c>
      <c r="N29" s="34">
        <v>4</v>
      </c>
      <c r="O29" s="34">
        <v>1</v>
      </c>
      <c r="P29" s="34" t="s">
        <v>507</v>
      </c>
    </row>
    <row r="30" spans="1:16" ht="24.75" customHeight="1">
      <c r="A30" s="34">
        <v>28</v>
      </c>
      <c r="B30" s="34" t="s">
        <v>574</v>
      </c>
      <c r="C30" s="34" t="s">
        <v>581</v>
      </c>
      <c r="D30" s="34" t="s">
        <v>579</v>
      </c>
      <c r="E30" s="34" t="s">
        <v>529</v>
      </c>
      <c r="F30" s="34">
        <v>30</v>
      </c>
      <c r="G30" s="34">
        <v>1</v>
      </c>
      <c r="H30" s="34" t="s">
        <v>508</v>
      </c>
      <c r="I30" s="34" t="s">
        <v>529</v>
      </c>
      <c r="J30" s="34" t="s">
        <v>508</v>
      </c>
      <c r="K30" s="34" t="s">
        <v>507</v>
      </c>
      <c r="L30" s="34">
        <v>8</v>
      </c>
      <c r="M30" s="34">
        <v>4</v>
      </c>
      <c r="N30" s="34">
        <v>4</v>
      </c>
      <c r="O30" s="34">
        <v>1</v>
      </c>
      <c r="P30" s="34" t="s">
        <v>507</v>
      </c>
    </row>
    <row r="31" spans="1:16" ht="24.75" customHeight="1">
      <c r="A31" s="34">
        <v>29</v>
      </c>
      <c r="B31" s="34" t="s">
        <v>582</v>
      </c>
      <c r="C31" s="34" t="s">
        <v>583</v>
      </c>
      <c r="D31" s="34">
        <v>1999.1</v>
      </c>
      <c r="E31" s="34" t="s">
        <v>548</v>
      </c>
      <c r="F31" s="34">
        <v>15</v>
      </c>
      <c r="G31" s="34">
        <v>1</v>
      </c>
      <c r="H31" s="34" t="s">
        <v>508</v>
      </c>
      <c r="I31" s="34" t="s">
        <v>529</v>
      </c>
      <c r="J31" s="34" t="s">
        <v>508</v>
      </c>
      <c r="K31" s="34" t="s">
        <v>507</v>
      </c>
      <c r="L31" s="34">
        <v>4</v>
      </c>
      <c r="M31" s="34">
        <v>2</v>
      </c>
      <c r="N31" s="34">
        <v>2</v>
      </c>
      <c r="O31" s="34" t="s">
        <v>548</v>
      </c>
      <c r="P31" s="34" t="s">
        <v>529</v>
      </c>
    </row>
    <row r="32" spans="1:16" ht="24.75" customHeight="1">
      <c r="A32" s="34">
        <v>30</v>
      </c>
      <c r="B32" s="34" t="s">
        <v>584</v>
      </c>
      <c r="C32" s="34" t="s">
        <v>585</v>
      </c>
      <c r="D32" s="34">
        <v>2009</v>
      </c>
      <c r="E32" s="34" t="s">
        <v>529</v>
      </c>
      <c r="F32" s="34">
        <v>65</v>
      </c>
      <c r="G32" s="34">
        <v>1</v>
      </c>
      <c r="H32" s="34" t="s">
        <v>507</v>
      </c>
      <c r="I32" s="34" t="s">
        <v>529</v>
      </c>
      <c r="J32" s="34" t="s">
        <v>507</v>
      </c>
      <c r="K32" s="34" t="s">
        <v>529</v>
      </c>
      <c r="L32" s="34">
        <v>6</v>
      </c>
      <c r="M32" s="34">
        <v>3</v>
      </c>
      <c r="N32" s="34">
        <v>3</v>
      </c>
      <c r="O32" s="34" t="s">
        <v>548</v>
      </c>
      <c r="P32" s="34" t="s">
        <v>507</v>
      </c>
    </row>
    <row r="33" spans="1:16" ht="24.75" customHeight="1">
      <c r="A33" s="34">
        <v>31</v>
      </c>
      <c r="B33" s="34" t="s">
        <v>586</v>
      </c>
      <c r="C33" s="34" t="s">
        <v>587</v>
      </c>
      <c r="D33" s="34">
        <v>1992</v>
      </c>
      <c r="E33" s="34" t="s">
        <v>548</v>
      </c>
      <c r="F33" s="34">
        <v>60</v>
      </c>
      <c r="G33" s="34">
        <v>1</v>
      </c>
      <c r="H33" s="34" t="s">
        <v>529</v>
      </c>
      <c r="I33" s="34" t="s">
        <v>529</v>
      </c>
      <c r="J33" s="34" t="s">
        <v>507</v>
      </c>
      <c r="K33" s="34" t="s">
        <v>507</v>
      </c>
      <c r="L33" s="34">
        <v>6</v>
      </c>
      <c r="M33" s="34">
        <v>3</v>
      </c>
      <c r="N33" s="34">
        <v>3</v>
      </c>
      <c r="O33" s="34" t="s">
        <v>548</v>
      </c>
      <c r="P33" s="34" t="s">
        <v>507</v>
      </c>
    </row>
    <row r="34" spans="1:16" ht="24.75" customHeight="1">
      <c r="A34" s="34">
        <v>32</v>
      </c>
      <c r="B34" s="34" t="s">
        <v>588</v>
      </c>
      <c r="C34" s="34" t="s">
        <v>589</v>
      </c>
      <c r="D34" s="34">
        <v>2002</v>
      </c>
      <c r="E34" s="34" t="s">
        <v>548</v>
      </c>
      <c r="F34" s="34">
        <v>45</v>
      </c>
      <c r="G34" s="34">
        <v>1</v>
      </c>
      <c r="H34" s="34" t="s">
        <v>529</v>
      </c>
      <c r="I34" s="34" t="s">
        <v>529</v>
      </c>
      <c r="J34" s="34" t="s">
        <v>507</v>
      </c>
      <c r="K34" s="34" t="s">
        <v>507</v>
      </c>
      <c r="L34" s="34">
        <v>6</v>
      </c>
      <c r="M34" s="34">
        <v>3</v>
      </c>
      <c r="N34" s="34">
        <v>3</v>
      </c>
      <c r="O34" s="34" t="s">
        <v>548</v>
      </c>
      <c r="P34" s="34" t="s">
        <v>507</v>
      </c>
    </row>
    <row r="35" spans="1:16" ht="24.75" customHeight="1">
      <c r="A35" s="34">
        <v>33</v>
      </c>
      <c r="B35" s="34" t="s">
        <v>590</v>
      </c>
      <c r="C35" s="34" t="s">
        <v>591</v>
      </c>
      <c r="D35" s="34">
        <v>2017</v>
      </c>
      <c r="E35" s="34" t="s">
        <v>548</v>
      </c>
      <c r="F35" s="34">
        <v>65</v>
      </c>
      <c r="G35" s="34">
        <v>1</v>
      </c>
      <c r="H35" s="34" t="s">
        <v>507</v>
      </c>
      <c r="I35" s="34" t="s">
        <v>529</v>
      </c>
      <c r="J35" s="34" t="s">
        <v>529</v>
      </c>
      <c r="K35" s="34" t="s">
        <v>507</v>
      </c>
      <c r="L35" s="34">
        <v>8</v>
      </c>
      <c r="M35" s="34">
        <v>4</v>
      </c>
      <c r="N35" s="34">
        <v>4</v>
      </c>
      <c r="O35" s="34" t="s">
        <v>548</v>
      </c>
      <c r="P35" s="34" t="s">
        <v>518</v>
      </c>
    </row>
    <row r="36" spans="1:16" ht="24.75" customHeight="1">
      <c r="A36" s="34">
        <v>34</v>
      </c>
      <c r="B36" s="34" t="s">
        <v>592</v>
      </c>
      <c r="C36" s="34" t="s">
        <v>593</v>
      </c>
      <c r="D36" s="34">
        <v>2005</v>
      </c>
      <c r="E36" s="34" t="s">
        <v>548</v>
      </c>
      <c r="F36" s="34">
        <v>50</v>
      </c>
      <c r="G36" s="34">
        <v>1</v>
      </c>
      <c r="H36" s="34" t="s">
        <v>529</v>
      </c>
      <c r="I36" s="34" t="s">
        <v>529</v>
      </c>
      <c r="J36" s="34" t="s">
        <v>507</v>
      </c>
      <c r="K36" s="34" t="s">
        <v>507</v>
      </c>
      <c r="L36" s="34">
        <v>6</v>
      </c>
      <c r="M36" s="34">
        <v>3</v>
      </c>
      <c r="N36" s="34">
        <v>3</v>
      </c>
      <c r="O36" s="34" t="s">
        <v>548</v>
      </c>
      <c r="P36" s="34" t="s">
        <v>507</v>
      </c>
    </row>
    <row r="37" spans="1:16" ht="24.75" customHeight="1">
      <c r="A37" s="34">
        <v>35</v>
      </c>
      <c r="B37" s="34" t="s">
        <v>594</v>
      </c>
      <c r="C37" s="34" t="s">
        <v>595</v>
      </c>
      <c r="D37" s="34">
        <v>2003.1</v>
      </c>
      <c r="E37" s="34" t="s">
        <v>548</v>
      </c>
      <c r="F37" s="34">
        <v>40</v>
      </c>
      <c r="G37" s="34">
        <v>1</v>
      </c>
      <c r="H37" s="34" t="s">
        <v>507</v>
      </c>
      <c r="I37" s="34" t="s">
        <v>529</v>
      </c>
      <c r="J37" s="34" t="s">
        <v>508</v>
      </c>
      <c r="K37" s="34" t="s">
        <v>507</v>
      </c>
      <c r="L37" s="34">
        <v>8</v>
      </c>
      <c r="M37" s="34">
        <v>4</v>
      </c>
      <c r="N37" s="34">
        <v>4</v>
      </c>
      <c r="O37" s="34">
        <v>2</v>
      </c>
      <c r="P37" s="34" t="s">
        <v>509</v>
      </c>
    </row>
    <row r="38" spans="1:16" ht="24.75" customHeight="1">
      <c r="A38" s="34">
        <v>36</v>
      </c>
      <c r="B38" s="34" t="s">
        <v>596</v>
      </c>
      <c r="C38" s="34" t="s">
        <v>597</v>
      </c>
      <c r="D38" s="34">
        <v>1999.8</v>
      </c>
      <c r="E38" s="34" t="s">
        <v>548</v>
      </c>
      <c r="F38" s="34">
        <v>60</v>
      </c>
      <c r="G38" s="34">
        <v>1</v>
      </c>
      <c r="H38" s="34" t="s">
        <v>507</v>
      </c>
      <c r="I38" s="34" t="s">
        <v>529</v>
      </c>
      <c r="J38" s="34" t="s">
        <v>508</v>
      </c>
      <c r="K38" s="34" t="s">
        <v>507</v>
      </c>
      <c r="L38" s="34">
        <v>10</v>
      </c>
      <c r="M38" s="34">
        <v>5</v>
      </c>
      <c r="N38" s="34">
        <v>5</v>
      </c>
      <c r="O38" s="34">
        <v>2</v>
      </c>
      <c r="P38" s="34" t="s">
        <v>509</v>
      </c>
    </row>
    <row r="39" spans="1:16" ht="24.75" customHeight="1">
      <c r="A39" s="34">
        <v>37</v>
      </c>
      <c r="B39" s="34" t="s">
        <v>598</v>
      </c>
      <c r="C39" s="34" t="s">
        <v>599</v>
      </c>
      <c r="D39" s="34">
        <v>1995.8</v>
      </c>
      <c r="E39" s="34" t="s">
        <v>548</v>
      </c>
      <c r="F39" s="34">
        <v>50</v>
      </c>
      <c r="G39" s="34">
        <v>1</v>
      </c>
      <c r="H39" s="34" t="s">
        <v>507</v>
      </c>
      <c r="I39" s="34" t="s">
        <v>529</v>
      </c>
      <c r="J39" s="34" t="s">
        <v>508</v>
      </c>
      <c r="K39" s="34" t="s">
        <v>507</v>
      </c>
      <c r="L39" s="34">
        <v>10</v>
      </c>
      <c r="M39" s="34">
        <v>5</v>
      </c>
      <c r="N39" s="34">
        <v>5</v>
      </c>
      <c r="O39" s="34">
        <v>4</v>
      </c>
      <c r="P39" s="34" t="s">
        <v>509</v>
      </c>
    </row>
    <row r="40" spans="1:16" ht="24.75" customHeight="1">
      <c r="A40" s="34">
        <v>38</v>
      </c>
      <c r="B40" s="34" t="s">
        <v>600</v>
      </c>
      <c r="C40" s="34" t="s">
        <v>601</v>
      </c>
      <c r="D40" s="34">
        <v>1999.1</v>
      </c>
      <c r="E40" s="34" t="s">
        <v>548</v>
      </c>
      <c r="F40" s="34">
        <v>50</v>
      </c>
      <c r="G40" s="34">
        <v>1</v>
      </c>
      <c r="H40" s="34" t="s">
        <v>507</v>
      </c>
      <c r="I40" s="34" t="s">
        <v>529</v>
      </c>
      <c r="J40" s="34" t="s">
        <v>508</v>
      </c>
      <c r="K40" s="34" t="s">
        <v>507</v>
      </c>
      <c r="L40" s="34">
        <v>10</v>
      </c>
      <c r="M40" s="34">
        <v>5</v>
      </c>
      <c r="N40" s="34">
        <v>5</v>
      </c>
      <c r="O40" s="34">
        <v>2</v>
      </c>
      <c r="P40" s="34" t="s">
        <v>509</v>
      </c>
    </row>
    <row r="41" spans="1:16" ht="24.75" customHeight="1">
      <c r="A41" s="34">
        <v>39</v>
      </c>
      <c r="B41" s="36" t="s">
        <v>602</v>
      </c>
      <c r="C41" s="34" t="s">
        <v>603</v>
      </c>
      <c r="D41" s="34">
        <v>2009</v>
      </c>
      <c r="E41" s="34" t="s">
        <v>548</v>
      </c>
      <c r="F41" s="34">
        <v>50</v>
      </c>
      <c r="G41" s="34">
        <v>1</v>
      </c>
      <c r="H41" s="34"/>
      <c r="I41" s="34"/>
      <c r="J41" s="34"/>
      <c r="K41" s="34"/>
      <c r="L41" s="34">
        <v>13</v>
      </c>
      <c r="M41" s="34">
        <v>5</v>
      </c>
      <c r="N41" s="34">
        <v>8</v>
      </c>
      <c r="O41" s="34"/>
      <c r="P41" s="34" t="s">
        <v>518</v>
      </c>
    </row>
    <row r="42" spans="1:16" ht="24.75" customHeight="1">
      <c r="A42" s="34">
        <v>40</v>
      </c>
      <c r="B42" s="36" t="s">
        <v>604</v>
      </c>
      <c r="C42" s="34" t="s">
        <v>605</v>
      </c>
      <c r="D42" s="34">
        <v>2010</v>
      </c>
      <c r="E42" s="34"/>
      <c r="F42" s="34"/>
      <c r="G42" s="34"/>
      <c r="H42" s="34"/>
      <c r="I42" s="34"/>
      <c r="J42" s="34"/>
      <c r="K42" s="34"/>
      <c r="L42" s="34">
        <v>6</v>
      </c>
      <c r="M42" s="34">
        <v>3</v>
      </c>
      <c r="N42" s="34">
        <v>3</v>
      </c>
      <c r="O42" s="34" t="s">
        <v>548</v>
      </c>
      <c r="P42" s="34" t="s">
        <v>518</v>
      </c>
    </row>
    <row r="43" spans="1:16" ht="24.75" customHeight="1">
      <c r="A43" s="34">
        <v>41</v>
      </c>
      <c r="B43" s="36" t="s">
        <v>606</v>
      </c>
      <c r="C43" s="34" t="s">
        <v>607</v>
      </c>
      <c r="D43" s="34">
        <v>2010</v>
      </c>
      <c r="E43" s="34"/>
      <c r="F43" s="34"/>
      <c r="G43" s="34"/>
      <c r="H43" s="34"/>
      <c r="I43" s="34"/>
      <c r="J43" s="34"/>
      <c r="K43" s="34"/>
      <c r="L43" s="34">
        <v>8</v>
      </c>
      <c r="M43" s="34">
        <v>4</v>
      </c>
      <c r="N43" s="34">
        <v>4</v>
      </c>
      <c r="O43" s="34"/>
      <c r="P43" s="34" t="s">
        <v>518</v>
      </c>
    </row>
    <row r="44" spans="1:16" ht="24.75" customHeight="1">
      <c r="A44" s="34">
        <v>42</v>
      </c>
      <c r="B44" s="34" t="s">
        <v>608</v>
      </c>
      <c r="C44" s="34" t="s">
        <v>609</v>
      </c>
      <c r="D44" s="34">
        <v>1994</v>
      </c>
      <c r="E44" s="34" t="s">
        <v>507</v>
      </c>
      <c r="F44" s="34">
        <v>60</v>
      </c>
      <c r="G44" s="34">
        <v>1</v>
      </c>
      <c r="H44" s="34" t="s">
        <v>532</v>
      </c>
      <c r="I44" s="34" t="s">
        <v>529</v>
      </c>
      <c r="J44" s="34" t="s">
        <v>529</v>
      </c>
      <c r="K44" s="34" t="s">
        <v>529</v>
      </c>
      <c r="L44" s="34">
        <v>10</v>
      </c>
      <c r="M44" s="34">
        <v>7</v>
      </c>
      <c r="N44" s="34">
        <v>3</v>
      </c>
      <c r="O44" s="34" t="s">
        <v>548</v>
      </c>
      <c r="P44" s="34" t="s">
        <v>507</v>
      </c>
    </row>
    <row r="45" spans="1:16" ht="24.75" customHeight="1">
      <c r="A45" s="34">
        <v>43</v>
      </c>
      <c r="B45" s="34" t="s">
        <v>610</v>
      </c>
      <c r="C45" s="34" t="s">
        <v>611</v>
      </c>
      <c r="D45" s="34">
        <v>2006</v>
      </c>
      <c r="E45" s="34" t="s">
        <v>507</v>
      </c>
      <c r="F45" s="34">
        <v>50</v>
      </c>
      <c r="G45" s="34">
        <v>1</v>
      </c>
      <c r="H45" s="34" t="s">
        <v>507</v>
      </c>
      <c r="I45" s="34" t="s">
        <v>508</v>
      </c>
      <c r="J45" s="34" t="s">
        <v>508</v>
      </c>
      <c r="K45" s="34" t="s">
        <v>507</v>
      </c>
      <c r="L45" s="34">
        <v>6</v>
      </c>
      <c r="M45" s="34">
        <v>2</v>
      </c>
      <c r="N45" s="34">
        <v>2</v>
      </c>
      <c r="O45" s="34">
        <v>2</v>
      </c>
      <c r="P45" s="34" t="s">
        <v>507</v>
      </c>
    </row>
    <row r="46" spans="1:16" ht="24.75" customHeight="1">
      <c r="A46" s="34">
        <v>44</v>
      </c>
      <c r="B46" s="37" t="s">
        <v>612</v>
      </c>
      <c r="C46" s="37" t="s">
        <v>613</v>
      </c>
      <c r="D46" s="34" t="s">
        <v>569</v>
      </c>
      <c r="E46" s="34" t="s">
        <v>507</v>
      </c>
      <c r="F46" s="37">
        <v>30</v>
      </c>
      <c r="G46" s="34">
        <v>1</v>
      </c>
      <c r="H46" s="34" t="s">
        <v>508</v>
      </c>
      <c r="I46" s="34" t="s">
        <v>507</v>
      </c>
      <c r="J46" s="34" t="s">
        <v>507</v>
      </c>
      <c r="K46" s="34" t="s">
        <v>507</v>
      </c>
      <c r="L46" s="37">
        <v>6</v>
      </c>
      <c r="M46" s="34">
        <v>3</v>
      </c>
      <c r="N46" s="34">
        <v>3</v>
      </c>
      <c r="O46" s="34">
        <v>0</v>
      </c>
      <c r="P46" s="34" t="s">
        <v>507</v>
      </c>
    </row>
    <row r="47" spans="1:16" ht="24.75" customHeight="1">
      <c r="A47" s="34">
        <v>45</v>
      </c>
      <c r="B47" s="37" t="s">
        <v>614</v>
      </c>
      <c r="C47" s="37" t="s">
        <v>615</v>
      </c>
      <c r="D47" s="34" t="s">
        <v>527</v>
      </c>
      <c r="E47" s="34" t="s">
        <v>507</v>
      </c>
      <c r="F47" s="37">
        <v>30</v>
      </c>
      <c r="G47" s="34">
        <v>1</v>
      </c>
      <c r="H47" s="34" t="s">
        <v>508</v>
      </c>
      <c r="I47" s="34" t="s">
        <v>508</v>
      </c>
      <c r="J47" s="34" t="s">
        <v>507</v>
      </c>
      <c r="K47" s="34" t="s">
        <v>507</v>
      </c>
      <c r="L47" s="37">
        <v>6</v>
      </c>
      <c r="M47" s="34">
        <v>3</v>
      </c>
      <c r="N47" s="34">
        <v>3</v>
      </c>
      <c r="O47" s="34">
        <v>0</v>
      </c>
      <c r="P47" s="34" t="s">
        <v>507</v>
      </c>
    </row>
    <row r="48" spans="1:16" ht="24.75" customHeight="1">
      <c r="A48" s="34">
        <v>46</v>
      </c>
      <c r="B48" s="37" t="s">
        <v>616</v>
      </c>
      <c r="C48" s="37" t="s">
        <v>617</v>
      </c>
      <c r="D48" s="34" t="s">
        <v>538</v>
      </c>
      <c r="E48" s="34" t="s">
        <v>508</v>
      </c>
      <c r="F48" s="37">
        <v>40</v>
      </c>
      <c r="G48" s="34">
        <v>1</v>
      </c>
      <c r="H48" s="34" t="s">
        <v>507</v>
      </c>
      <c r="I48" s="34" t="s">
        <v>508</v>
      </c>
      <c r="J48" s="34" t="s">
        <v>508</v>
      </c>
      <c r="K48" s="34" t="s">
        <v>507</v>
      </c>
      <c r="L48" s="37">
        <v>8</v>
      </c>
      <c r="M48" s="34">
        <v>4</v>
      </c>
      <c r="N48" s="34">
        <v>4</v>
      </c>
      <c r="O48" s="34">
        <v>2</v>
      </c>
      <c r="P48" s="34" t="s">
        <v>507</v>
      </c>
    </row>
    <row r="49" spans="1:16" ht="24.75" customHeight="1">
      <c r="A49" s="34">
        <v>47</v>
      </c>
      <c r="B49" s="34" t="s">
        <v>618</v>
      </c>
      <c r="C49" s="34" t="s">
        <v>619</v>
      </c>
      <c r="D49" s="34">
        <v>2008</v>
      </c>
      <c r="E49" s="34" t="s">
        <v>507</v>
      </c>
      <c r="F49" s="34">
        <v>40</v>
      </c>
      <c r="G49" s="34">
        <v>1</v>
      </c>
      <c r="H49" s="34" t="s">
        <v>508</v>
      </c>
      <c r="I49" s="34" t="s">
        <v>508</v>
      </c>
      <c r="J49" s="34" t="s">
        <v>508</v>
      </c>
      <c r="K49" s="34" t="s">
        <v>507</v>
      </c>
      <c r="L49" s="34">
        <v>14</v>
      </c>
      <c r="M49" s="34">
        <v>7</v>
      </c>
      <c r="N49" s="34">
        <v>7</v>
      </c>
      <c r="O49" s="34" t="s">
        <v>507</v>
      </c>
      <c r="P49" s="34" t="s">
        <v>507</v>
      </c>
    </row>
    <row r="50" spans="1:16" ht="24.75" customHeight="1">
      <c r="A50" s="34">
        <v>48</v>
      </c>
      <c r="B50" s="34" t="s">
        <v>620</v>
      </c>
      <c r="C50" s="34" t="s">
        <v>621</v>
      </c>
      <c r="D50" s="34">
        <v>2010</v>
      </c>
      <c r="E50" s="34" t="s">
        <v>507</v>
      </c>
      <c r="F50" s="34">
        <v>40</v>
      </c>
      <c r="G50" s="34">
        <v>1</v>
      </c>
      <c r="H50" s="34" t="s">
        <v>508</v>
      </c>
      <c r="I50" s="34" t="s">
        <v>508</v>
      </c>
      <c r="J50" s="34" t="s">
        <v>508</v>
      </c>
      <c r="K50" s="34" t="s">
        <v>507</v>
      </c>
      <c r="L50" s="34">
        <v>14</v>
      </c>
      <c r="M50" s="34">
        <v>7</v>
      </c>
      <c r="N50" s="34">
        <v>7</v>
      </c>
      <c r="O50" s="34" t="s">
        <v>507</v>
      </c>
      <c r="P50" s="34" t="s">
        <v>507</v>
      </c>
    </row>
    <row r="51" spans="1:16" ht="24.75" customHeight="1">
      <c r="A51" s="34">
        <v>49</v>
      </c>
      <c r="B51" s="34" t="s">
        <v>622</v>
      </c>
      <c r="C51" s="34" t="s">
        <v>623</v>
      </c>
      <c r="D51" s="34">
        <v>2000</v>
      </c>
      <c r="E51" s="34" t="s">
        <v>507</v>
      </c>
      <c r="F51" s="34">
        <v>30</v>
      </c>
      <c r="G51" s="34">
        <v>1</v>
      </c>
      <c r="H51" s="34" t="s">
        <v>508</v>
      </c>
      <c r="I51" s="34" t="s">
        <v>508</v>
      </c>
      <c r="J51" s="34" t="s">
        <v>508</v>
      </c>
      <c r="K51" s="34" t="s">
        <v>507</v>
      </c>
      <c r="L51" s="34">
        <v>10</v>
      </c>
      <c r="M51" s="34">
        <v>5</v>
      </c>
      <c r="N51" s="34">
        <v>5</v>
      </c>
      <c r="O51" s="34" t="s">
        <v>507</v>
      </c>
      <c r="P51" s="34" t="s">
        <v>507</v>
      </c>
    </row>
    <row r="52" spans="1:16" ht="24.75" customHeight="1">
      <c r="A52" s="34">
        <v>50</v>
      </c>
      <c r="B52" s="34" t="s">
        <v>624</v>
      </c>
      <c r="C52" s="34" t="s">
        <v>625</v>
      </c>
      <c r="D52" s="34">
        <v>1999</v>
      </c>
      <c r="E52" s="34" t="s">
        <v>507</v>
      </c>
      <c r="F52" s="34">
        <v>25</v>
      </c>
      <c r="G52" s="34">
        <v>1</v>
      </c>
      <c r="H52" s="34" t="s">
        <v>508</v>
      </c>
      <c r="I52" s="34" t="s">
        <v>508</v>
      </c>
      <c r="J52" s="34" t="s">
        <v>508</v>
      </c>
      <c r="K52" s="34" t="s">
        <v>507</v>
      </c>
      <c r="L52" s="34">
        <v>8</v>
      </c>
      <c r="M52" s="34">
        <v>4</v>
      </c>
      <c r="N52" s="34">
        <v>4</v>
      </c>
      <c r="O52" s="34" t="s">
        <v>507</v>
      </c>
      <c r="P52" s="34" t="s">
        <v>507</v>
      </c>
    </row>
    <row r="53" spans="1:16" ht="24.75" customHeight="1">
      <c r="A53" s="34">
        <v>51</v>
      </c>
      <c r="B53" s="34" t="s">
        <v>626</v>
      </c>
      <c r="C53" s="34" t="s">
        <v>627</v>
      </c>
      <c r="D53" s="34">
        <v>2009</v>
      </c>
      <c r="E53" s="34" t="s">
        <v>507</v>
      </c>
      <c r="F53" s="34">
        <v>20</v>
      </c>
      <c r="G53" s="34">
        <v>1</v>
      </c>
      <c r="H53" s="34" t="s">
        <v>508</v>
      </c>
      <c r="I53" s="34" t="s">
        <v>548</v>
      </c>
      <c r="J53" s="34" t="s">
        <v>507</v>
      </c>
      <c r="K53" s="34" t="s">
        <v>507</v>
      </c>
      <c r="L53" s="34">
        <v>10</v>
      </c>
      <c r="M53" s="34">
        <v>5</v>
      </c>
      <c r="N53" s="34">
        <v>5</v>
      </c>
      <c r="O53" s="34" t="s">
        <v>507</v>
      </c>
      <c r="P53" s="34" t="s">
        <v>507</v>
      </c>
    </row>
    <row r="54" spans="1:16" ht="24.75" customHeight="1">
      <c r="A54" s="34">
        <v>52</v>
      </c>
      <c r="B54" s="34" t="s">
        <v>628</v>
      </c>
      <c r="C54" s="34" t="s">
        <v>629</v>
      </c>
      <c r="D54" s="34" t="s">
        <v>630</v>
      </c>
      <c r="E54" s="34" t="s">
        <v>507</v>
      </c>
      <c r="F54" s="34">
        <v>133.4</v>
      </c>
      <c r="G54" s="34">
        <v>1</v>
      </c>
      <c r="H54" s="34" t="s">
        <v>507</v>
      </c>
      <c r="I54" s="34" t="s">
        <v>529</v>
      </c>
      <c r="J54" s="34" t="s">
        <v>529</v>
      </c>
      <c r="K54" s="34" t="s">
        <v>507</v>
      </c>
      <c r="L54" s="34">
        <v>9</v>
      </c>
      <c r="M54" s="34">
        <v>4</v>
      </c>
      <c r="N54" s="34">
        <v>4</v>
      </c>
      <c r="O54" s="34">
        <v>1</v>
      </c>
      <c r="P54" s="34" t="s">
        <v>509</v>
      </c>
    </row>
    <row r="55" spans="1:16" ht="24.75" customHeight="1">
      <c r="A55" s="34">
        <v>53</v>
      </c>
      <c r="B55" s="34" t="s">
        <v>628</v>
      </c>
      <c r="C55" s="34" t="s">
        <v>631</v>
      </c>
      <c r="D55" s="34" t="s">
        <v>632</v>
      </c>
      <c r="E55" s="34" t="s">
        <v>507</v>
      </c>
      <c r="F55" s="34">
        <v>89.25</v>
      </c>
      <c r="G55" s="34">
        <v>1</v>
      </c>
      <c r="H55" s="34" t="s">
        <v>508</v>
      </c>
      <c r="I55" s="34" t="s">
        <v>507</v>
      </c>
      <c r="J55" s="34" t="s">
        <v>507</v>
      </c>
      <c r="K55" s="34" t="s">
        <v>507</v>
      </c>
      <c r="L55" s="34">
        <v>10</v>
      </c>
      <c r="M55" s="34">
        <v>5</v>
      </c>
      <c r="N55" s="34">
        <v>5</v>
      </c>
      <c r="O55" s="34" t="s">
        <v>507</v>
      </c>
      <c r="P55" s="34" t="s">
        <v>507</v>
      </c>
    </row>
    <row r="56" spans="1:16" ht="24.75" customHeight="1">
      <c r="A56" s="34">
        <v>54</v>
      </c>
      <c r="B56" s="34" t="s">
        <v>628</v>
      </c>
      <c r="C56" s="34" t="s">
        <v>633</v>
      </c>
      <c r="D56" s="34" t="s">
        <v>632</v>
      </c>
      <c r="E56" s="34" t="s">
        <v>507</v>
      </c>
      <c r="F56" s="34">
        <v>89.25</v>
      </c>
      <c r="G56" s="34">
        <v>1</v>
      </c>
      <c r="H56" s="34" t="s">
        <v>508</v>
      </c>
      <c r="I56" s="34" t="s">
        <v>507</v>
      </c>
      <c r="J56" s="34" t="s">
        <v>507</v>
      </c>
      <c r="K56" s="34" t="s">
        <v>507</v>
      </c>
      <c r="L56" s="34">
        <v>10</v>
      </c>
      <c r="M56" s="34">
        <v>5</v>
      </c>
      <c r="N56" s="34">
        <v>5</v>
      </c>
      <c r="O56" s="34" t="s">
        <v>507</v>
      </c>
      <c r="P56" s="34" t="s">
        <v>507</v>
      </c>
    </row>
    <row r="57" spans="1:16" ht="24.75" customHeight="1">
      <c r="A57" s="34">
        <v>55</v>
      </c>
      <c r="B57" s="34" t="s">
        <v>628</v>
      </c>
      <c r="C57" s="34" t="s">
        <v>634</v>
      </c>
      <c r="D57" s="34" t="s">
        <v>632</v>
      </c>
      <c r="E57" s="34" t="s">
        <v>507</v>
      </c>
      <c r="F57" s="34">
        <v>89.25</v>
      </c>
      <c r="G57" s="34">
        <v>1</v>
      </c>
      <c r="H57" s="34" t="s">
        <v>508</v>
      </c>
      <c r="I57" s="34" t="s">
        <v>507</v>
      </c>
      <c r="J57" s="34" t="s">
        <v>507</v>
      </c>
      <c r="K57" s="34" t="s">
        <v>507</v>
      </c>
      <c r="L57" s="34">
        <v>10</v>
      </c>
      <c r="M57" s="34">
        <v>5</v>
      </c>
      <c r="N57" s="34">
        <v>5</v>
      </c>
      <c r="O57" s="34" t="s">
        <v>507</v>
      </c>
      <c r="P57" s="34" t="s">
        <v>507</v>
      </c>
    </row>
    <row r="58" spans="1:16" ht="24.75" customHeight="1">
      <c r="A58" s="34">
        <v>56</v>
      </c>
      <c r="B58" s="34" t="s">
        <v>635</v>
      </c>
      <c r="C58" s="34" t="s">
        <v>480</v>
      </c>
      <c r="D58" s="34">
        <v>2006</v>
      </c>
      <c r="E58" s="34" t="s">
        <v>507</v>
      </c>
      <c r="F58" s="34">
        <v>30</v>
      </c>
      <c r="G58" s="34">
        <v>1</v>
      </c>
      <c r="H58" s="34" t="s">
        <v>508</v>
      </c>
      <c r="I58" s="34" t="s">
        <v>529</v>
      </c>
      <c r="J58" s="34" t="s">
        <v>529</v>
      </c>
      <c r="K58" s="34" t="s">
        <v>507</v>
      </c>
      <c r="L58" s="34">
        <v>6</v>
      </c>
      <c r="M58" s="34">
        <v>3</v>
      </c>
      <c r="N58" s="34">
        <v>3</v>
      </c>
      <c r="O58" s="34" t="s">
        <v>507</v>
      </c>
      <c r="P58" s="34" t="s">
        <v>507</v>
      </c>
    </row>
    <row r="59" spans="1:16" ht="24.75" customHeight="1">
      <c r="A59" s="34">
        <v>57</v>
      </c>
      <c r="B59" s="34" t="s">
        <v>636</v>
      </c>
      <c r="C59" s="34" t="s">
        <v>480</v>
      </c>
      <c r="D59" s="34">
        <v>2006</v>
      </c>
      <c r="E59" s="34" t="s">
        <v>507</v>
      </c>
      <c r="F59" s="34">
        <v>20</v>
      </c>
      <c r="G59" s="34">
        <v>1</v>
      </c>
      <c r="H59" s="34" t="s">
        <v>508</v>
      </c>
      <c r="I59" s="34" t="s">
        <v>507</v>
      </c>
      <c r="J59" s="34" t="s">
        <v>507</v>
      </c>
      <c r="K59" s="34" t="s">
        <v>507</v>
      </c>
      <c r="L59" s="34">
        <v>6</v>
      </c>
      <c r="M59" s="34">
        <v>3</v>
      </c>
      <c r="N59" s="34">
        <v>3</v>
      </c>
      <c r="O59" s="34" t="s">
        <v>507</v>
      </c>
      <c r="P59" s="34" t="s">
        <v>507</v>
      </c>
    </row>
    <row r="60" spans="1:16" ht="24.75" customHeight="1">
      <c r="A60" s="34">
        <v>58</v>
      </c>
      <c r="B60" s="34" t="s">
        <v>637</v>
      </c>
      <c r="C60" s="34" t="s">
        <v>638</v>
      </c>
      <c r="D60" s="34">
        <v>1993</v>
      </c>
      <c r="E60" s="34" t="s">
        <v>507</v>
      </c>
      <c r="F60" s="34">
        <v>72</v>
      </c>
      <c r="G60" s="34">
        <v>1</v>
      </c>
      <c r="H60" s="34" t="s">
        <v>508</v>
      </c>
      <c r="I60" s="34" t="s">
        <v>508</v>
      </c>
      <c r="J60" s="34" t="s">
        <v>548</v>
      </c>
      <c r="K60" s="34" t="s">
        <v>548</v>
      </c>
      <c r="L60" s="34">
        <v>14</v>
      </c>
      <c r="M60" s="34">
        <v>9</v>
      </c>
      <c r="N60" s="34">
        <v>5</v>
      </c>
      <c r="O60" s="34" t="s">
        <v>507</v>
      </c>
      <c r="P60" s="34" t="s">
        <v>507</v>
      </c>
    </row>
    <row r="61" spans="1:16" ht="24.75" customHeight="1">
      <c r="A61" s="34">
        <v>59</v>
      </c>
      <c r="B61" s="34" t="s">
        <v>637</v>
      </c>
      <c r="C61" s="34" t="s">
        <v>639</v>
      </c>
      <c r="D61" s="34">
        <v>2003</v>
      </c>
      <c r="E61" s="34" t="s">
        <v>507</v>
      </c>
      <c r="F61" s="34">
        <v>44</v>
      </c>
      <c r="G61" s="34">
        <v>1</v>
      </c>
      <c r="H61" s="34" t="s">
        <v>548</v>
      </c>
      <c r="I61" s="34" t="s">
        <v>508</v>
      </c>
      <c r="J61" s="34" t="s">
        <v>548</v>
      </c>
      <c r="K61" s="34" t="s">
        <v>548</v>
      </c>
      <c r="L61" s="34">
        <v>20</v>
      </c>
      <c r="M61" s="34">
        <v>10</v>
      </c>
      <c r="N61" s="34">
        <v>10</v>
      </c>
      <c r="O61" s="34" t="s">
        <v>507</v>
      </c>
      <c r="P61" s="34" t="s">
        <v>507</v>
      </c>
    </row>
    <row r="62" spans="1:16" ht="24.75" customHeight="1">
      <c r="A62" s="34">
        <v>60</v>
      </c>
      <c r="B62" s="34" t="s">
        <v>637</v>
      </c>
      <c r="C62" s="34" t="s">
        <v>640</v>
      </c>
      <c r="D62" s="34">
        <v>1996</v>
      </c>
      <c r="E62" s="34" t="s">
        <v>507</v>
      </c>
      <c r="F62" s="34">
        <v>36</v>
      </c>
      <c r="G62" s="34">
        <v>1</v>
      </c>
      <c r="H62" s="34" t="s">
        <v>548</v>
      </c>
      <c r="I62" s="34" t="s">
        <v>508</v>
      </c>
      <c r="J62" s="34" t="s">
        <v>548</v>
      </c>
      <c r="K62" s="34" t="s">
        <v>548</v>
      </c>
      <c r="L62" s="34">
        <v>16</v>
      </c>
      <c r="M62" s="34">
        <v>8</v>
      </c>
      <c r="N62" s="34">
        <v>8</v>
      </c>
      <c r="O62" s="34" t="s">
        <v>507</v>
      </c>
      <c r="P62" s="34" t="s">
        <v>507</v>
      </c>
    </row>
    <row r="63" spans="1:16" ht="24.75" customHeight="1">
      <c r="A63" s="34">
        <v>61</v>
      </c>
      <c r="B63" s="34" t="s">
        <v>641</v>
      </c>
      <c r="C63" s="34" t="s">
        <v>642</v>
      </c>
      <c r="D63" s="34" t="s">
        <v>506</v>
      </c>
      <c r="E63" s="34" t="s">
        <v>507</v>
      </c>
      <c r="F63" s="34">
        <v>20</v>
      </c>
      <c r="G63" s="34">
        <v>1</v>
      </c>
      <c r="H63" s="34" t="s">
        <v>508</v>
      </c>
      <c r="I63" s="34" t="s">
        <v>529</v>
      </c>
      <c r="J63" s="34" t="s">
        <v>529</v>
      </c>
      <c r="K63" s="34" t="s">
        <v>507</v>
      </c>
      <c r="L63" s="34">
        <v>6</v>
      </c>
      <c r="M63" s="34">
        <v>3</v>
      </c>
      <c r="N63" s="34">
        <v>3</v>
      </c>
      <c r="O63" s="34" t="s">
        <v>507</v>
      </c>
      <c r="P63" s="34" t="s">
        <v>507</v>
      </c>
    </row>
    <row r="64" spans="1:16" ht="24.75" customHeight="1">
      <c r="A64" s="34">
        <v>62</v>
      </c>
      <c r="B64" s="34" t="s">
        <v>641</v>
      </c>
      <c r="C64" s="34" t="s">
        <v>643</v>
      </c>
      <c r="D64" s="34" t="s">
        <v>644</v>
      </c>
      <c r="E64" s="34" t="s">
        <v>507</v>
      </c>
      <c r="F64" s="34">
        <v>20</v>
      </c>
      <c r="G64" s="34">
        <v>1</v>
      </c>
      <c r="H64" s="34" t="s">
        <v>507</v>
      </c>
      <c r="I64" s="34" t="s">
        <v>507</v>
      </c>
      <c r="J64" s="34" t="s">
        <v>507</v>
      </c>
      <c r="K64" s="34" t="s">
        <v>507</v>
      </c>
      <c r="L64" s="34">
        <v>6</v>
      </c>
      <c r="M64" s="34">
        <v>3</v>
      </c>
      <c r="N64" s="34">
        <v>3</v>
      </c>
      <c r="O64" s="34" t="s">
        <v>507</v>
      </c>
      <c r="P64" s="34" t="s">
        <v>507</v>
      </c>
    </row>
    <row r="65" spans="1:16" ht="24.75" customHeight="1">
      <c r="A65" s="34">
        <v>63</v>
      </c>
      <c r="B65" s="34" t="s">
        <v>645</v>
      </c>
      <c r="C65" s="34" t="s">
        <v>66</v>
      </c>
      <c r="D65" s="34" t="s">
        <v>646</v>
      </c>
      <c r="E65" s="34" t="s">
        <v>507</v>
      </c>
      <c r="F65" s="34">
        <v>20</v>
      </c>
      <c r="G65" s="34">
        <v>1</v>
      </c>
      <c r="H65" s="34" t="s">
        <v>508</v>
      </c>
      <c r="I65" s="34" t="s">
        <v>508</v>
      </c>
      <c r="J65" s="34" t="s">
        <v>508</v>
      </c>
      <c r="K65" s="34" t="s">
        <v>507</v>
      </c>
      <c r="L65" s="34">
        <v>4</v>
      </c>
      <c r="M65" s="34">
        <v>2</v>
      </c>
      <c r="N65" s="34">
        <v>2</v>
      </c>
      <c r="O65" s="34" t="s">
        <v>507</v>
      </c>
      <c r="P65" s="34" t="s">
        <v>529</v>
      </c>
    </row>
    <row r="66" spans="1:16" ht="24.75" customHeight="1">
      <c r="A66" s="34">
        <v>64</v>
      </c>
      <c r="B66" s="34" t="s">
        <v>647</v>
      </c>
      <c r="C66" s="34" t="s">
        <v>648</v>
      </c>
      <c r="D66" s="34" t="s">
        <v>567</v>
      </c>
      <c r="E66" s="34" t="s">
        <v>507</v>
      </c>
      <c r="F66" s="34">
        <v>20</v>
      </c>
      <c r="G66" s="34">
        <v>1</v>
      </c>
      <c r="H66" s="34" t="s">
        <v>508</v>
      </c>
      <c r="I66" s="34" t="s">
        <v>507</v>
      </c>
      <c r="J66" s="34" t="s">
        <v>507</v>
      </c>
      <c r="K66" s="34" t="s">
        <v>507</v>
      </c>
      <c r="L66" s="34">
        <v>6</v>
      </c>
      <c r="M66" s="34">
        <v>3</v>
      </c>
      <c r="N66" s="34">
        <v>3</v>
      </c>
      <c r="O66" s="34" t="s">
        <v>507</v>
      </c>
      <c r="P66" s="34" t="s">
        <v>507</v>
      </c>
    </row>
    <row r="67" spans="1:16" ht="24.75" customHeight="1">
      <c r="A67" s="34">
        <v>65</v>
      </c>
      <c r="B67" s="34" t="s">
        <v>647</v>
      </c>
      <c r="C67" s="34" t="s">
        <v>649</v>
      </c>
      <c r="D67" s="34" t="s">
        <v>650</v>
      </c>
      <c r="E67" s="34" t="s">
        <v>507</v>
      </c>
      <c r="F67" s="34">
        <v>20</v>
      </c>
      <c r="G67" s="34">
        <v>1</v>
      </c>
      <c r="H67" s="34" t="s">
        <v>508</v>
      </c>
      <c r="I67" s="34" t="s">
        <v>507</v>
      </c>
      <c r="J67" s="34" t="s">
        <v>507</v>
      </c>
      <c r="K67" s="34" t="s">
        <v>507</v>
      </c>
      <c r="L67" s="34">
        <v>6</v>
      </c>
      <c r="M67" s="34">
        <v>3</v>
      </c>
      <c r="N67" s="34">
        <v>3</v>
      </c>
      <c r="O67" s="34" t="s">
        <v>507</v>
      </c>
      <c r="P67" s="34" t="s">
        <v>507</v>
      </c>
    </row>
    <row r="68" spans="1:16" ht="24.75" customHeight="1">
      <c r="A68" s="34">
        <v>66</v>
      </c>
      <c r="B68" s="34" t="s">
        <v>647</v>
      </c>
      <c r="C68" s="34" t="s">
        <v>109</v>
      </c>
      <c r="D68" s="34" t="s">
        <v>512</v>
      </c>
      <c r="E68" s="34" t="s">
        <v>507</v>
      </c>
      <c r="F68" s="34">
        <v>50</v>
      </c>
      <c r="G68" s="34">
        <v>1</v>
      </c>
      <c r="H68" s="34" t="s">
        <v>507</v>
      </c>
      <c r="I68" s="34" t="s">
        <v>507</v>
      </c>
      <c r="J68" s="34" t="s">
        <v>507</v>
      </c>
      <c r="K68" s="34" t="s">
        <v>507</v>
      </c>
      <c r="L68" s="34">
        <v>12</v>
      </c>
      <c r="M68" s="34">
        <v>6</v>
      </c>
      <c r="N68" s="34">
        <v>6</v>
      </c>
      <c r="O68" s="34" t="s">
        <v>507</v>
      </c>
      <c r="P68" s="34" t="s">
        <v>507</v>
      </c>
    </row>
    <row r="69" spans="1:16" ht="24.75" customHeight="1">
      <c r="A69" s="34">
        <v>67</v>
      </c>
      <c r="B69" s="34" t="s">
        <v>651</v>
      </c>
      <c r="C69" s="34" t="s">
        <v>652</v>
      </c>
      <c r="D69" s="34" t="s">
        <v>555</v>
      </c>
      <c r="E69" s="34" t="s">
        <v>507</v>
      </c>
      <c r="F69" s="34">
        <v>40</v>
      </c>
      <c r="G69" s="34">
        <v>1</v>
      </c>
      <c r="H69" s="34" t="s">
        <v>508</v>
      </c>
      <c r="I69" s="34" t="s">
        <v>508</v>
      </c>
      <c r="J69" s="34" t="s">
        <v>507</v>
      </c>
      <c r="K69" s="34" t="s">
        <v>507</v>
      </c>
      <c r="L69" s="34">
        <v>8</v>
      </c>
      <c r="M69" s="34">
        <v>4</v>
      </c>
      <c r="N69" s="34">
        <v>4</v>
      </c>
      <c r="O69" s="34" t="s">
        <v>507</v>
      </c>
      <c r="P69" s="34" t="s">
        <v>529</v>
      </c>
    </row>
    <row r="70" spans="1:16" ht="24.75" customHeight="1">
      <c r="A70" s="34">
        <v>68</v>
      </c>
      <c r="B70" s="34" t="s">
        <v>651</v>
      </c>
      <c r="C70" s="34" t="s">
        <v>653</v>
      </c>
      <c r="D70" s="34" t="s">
        <v>555</v>
      </c>
      <c r="E70" s="34" t="s">
        <v>507</v>
      </c>
      <c r="F70" s="34">
        <v>40</v>
      </c>
      <c r="G70" s="34">
        <v>1</v>
      </c>
      <c r="H70" s="34" t="s">
        <v>508</v>
      </c>
      <c r="I70" s="34" t="s">
        <v>508</v>
      </c>
      <c r="J70" s="34" t="s">
        <v>507</v>
      </c>
      <c r="K70" s="34" t="s">
        <v>507</v>
      </c>
      <c r="L70" s="34">
        <v>8</v>
      </c>
      <c r="M70" s="34">
        <v>4</v>
      </c>
      <c r="N70" s="34">
        <v>4</v>
      </c>
      <c r="O70" s="34" t="s">
        <v>507</v>
      </c>
      <c r="P70" s="34" t="s">
        <v>529</v>
      </c>
    </row>
    <row r="71" spans="1:16" ht="24.75" customHeight="1">
      <c r="A71" s="34">
        <v>69</v>
      </c>
      <c r="B71" s="34" t="s">
        <v>654</v>
      </c>
      <c r="C71" s="34" t="s">
        <v>655</v>
      </c>
      <c r="D71" s="34">
        <v>2001</v>
      </c>
      <c r="E71" s="34" t="s">
        <v>507</v>
      </c>
      <c r="F71" s="34">
        <v>25</v>
      </c>
      <c r="G71" s="34">
        <v>1</v>
      </c>
      <c r="H71" s="34" t="s">
        <v>508</v>
      </c>
      <c r="I71" s="34" t="s">
        <v>508</v>
      </c>
      <c r="J71" s="34" t="s">
        <v>508</v>
      </c>
      <c r="K71" s="34" t="s">
        <v>507</v>
      </c>
      <c r="L71" s="34">
        <v>6</v>
      </c>
      <c r="M71" s="34">
        <v>3</v>
      </c>
      <c r="N71" s="34">
        <v>3</v>
      </c>
      <c r="O71" s="34" t="s">
        <v>507</v>
      </c>
      <c r="P71" s="34" t="s">
        <v>529</v>
      </c>
    </row>
    <row r="72" spans="1:16" ht="24.75" customHeight="1">
      <c r="A72" s="34">
        <v>70</v>
      </c>
      <c r="B72" s="34" t="s">
        <v>656</v>
      </c>
      <c r="C72" s="34" t="s">
        <v>657</v>
      </c>
      <c r="D72" s="34" t="s">
        <v>569</v>
      </c>
      <c r="E72" s="34" t="s">
        <v>507</v>
      </c>
      <c r="F72" s="34">
        <v>35</v>
      </c>
      <c r="G72" s="34">
        <v>1</v>
      </c>
      <c r="H72" s="34" t="s">
        <v>508</v>
      </c>
      <c r="I72" s="34" t="s">
        <v>508</v>
      </c>
      <c r="J72" s="34" t="s">
        <v>508</v>
      </c>
      <c r="K72" s="34" t="s">
        <v>507</v>
      </c>
      <c r="L72" s="34">
        <v>10</v>
      </c>
      <c r="M72" s="34">
        <v>6</v>
      </c>
      <c r="N72" s="34">
        <v>3</v>
      </c>
      <c r="O72" s="34">
        <v>1</v>
      </c>
      <c r="P72" s="34" t="s">
        <v>507</v>
      </c>
    </row>
    <row r="73" spans="1:16" ht="24.75" customHeight="1">
      <c r="A73" s="34">
        <v>71</v>
      </c>
      <c r="B73" s="34" t="s">
        <v>656</v>
      </c>
      <c r="C73" s="34" t="s">
        <v>658</v>
      </c>
      <c r="D73" s="34" t="s">
        <v>569</v>
      </c>
      <c r="E73" s="34" t="s">
        <v>507</v>
      </c>
      <c r="F73" s="34">
        <v>35</v>
      </c>
      <c r="G73" s="34">
        <v>1</v>
      </c>
      <c r="H73" s="34" t="s">
        <v>508</v>
      </c>
      <c r="I73" s="34" t="s">
        <v>508</v>
      </c>
      <c r="J73" s="34" t="s">
        <v>508</v>
      </c>
      <c r="K73" s="34" t="s">
        <v>507</v>
      </c>
      <c r="L73" s="34">
        <v>10</v>
      </c>
      <c r="M73" s="34">
        <v>6</v>
      </c>
      <c r="N73" s="34">
        <v>3</v>
      </c>
      <c r="O73" s="34">
        <v>1</v>
      </c>
      <c r="P73" s="34" t="s">
        <v>507</v>
      </c>
    </row>
    <row r="74" spans="1:16" ht="24.75" customHeight="1">
      <c r="A74" s="34">
        <v>72</v>
      </c>
      <c r="B74" s="34" t="s">
        <v>656</v>
      </c>
      <c r="C74" s="34" t="s">
        <v>659</v>
      </c>
      <c r="D74" s="34" t="s">
        <v>569</v>
      </c>
      <c r="E74" s="34" t="s">
        <v>507</v>
      </c>
      <c r="F74" s="34">
        <v>35</v>
      </c>
      <c r="G74" s="34">
        <v>1</v>
      </c>
      <c r="H74" s="34" t="s">
        <v>508</v>
      </c>
      <c r="I74" s="34" t="s">
        <v>508</v>
      </c>
      <c r="J74" s="34" t="s">
        <v>508</v>
      </c>
      <c r="K74" s="34" t="s">
        <v>507</v>
      </c>
      <c r="L74" s="34">
        <v>10</v>
      </c>
      <c r="M74" s="34">
        <v>6</v>
      </c>
      <c r="N74" s="34">
        <v>3</v>
      </c>
      <c r="O74" s="34">
        <v>1</v>
      </c>
      <c r="P74" s="34" t="s">
        <v>507</v>
      </c>
    </row>
    <row r="75" spans="1:16" ht="24.75" customHeight="1">
      <c r="A75" s="34">
        <v>73</v>
      </c>
      <c r="B75" s="34" t="s">
        <v>656</v>
      </c>
      <c r="C75" s="34" t="s">
        <v>660</v>
      </c>
      <c r="D75" s="34" t="s">
        <v>569</v>
      </c>
      <c r="E75" s="34" t="s">
        <v>507</v>
      </c>
      <c r="F75" s="34">
        <v>30</v>
      </c>
      <c r="G75" s="34">
        <v>1</v>
      </c>
      <c r="H75" s="34" t="s">
        <v>508</v>
      </c>
      <c r="I75" s="34" t="s">
        <v>508</v>
      </c>
      <c r="J75" s="34" t="s">
        <v>508</v>
      </c>
      <c r="K75" s="34" t="s">
        <v>507</v>
      </c>
      <c r="L75" s="34">
        <v>10</v>
      </c>
      <c r="M75" s="34">
        <v>6</v>
      </c>
      <c r="N75" s="34">
        <v>3</v>
      </c>
      <c r="O75" s="34">
        <v>1</v>
      </c>
      <c r="P75" s="34" t="s">
        <v>507</v>
      </c>
    </row>
    <row r="76" spans="1:16" ht="24.75" customHeight="1">
      <c r="A76" s="34">
        <v>74</v>
      </c>
      <c r="B76" s="34" t="s">
        <v>656</v>
      </c>
      <c r="C76" s="34" t="s">
        <v>661</v>
      </c>
      <c r="D76" s="34" t="s">
        <v>569</v>
      </c>
      <c r="E76" s="34" t="s">
        <v>507</v>
      </c>
      <c r="F76" s="34">
        <v>30</v>
      </c>
      <c r="G76" s="34">
        <v>1</v>
      </c>
      <c r="H76" s="34" t="s">
        <v>508</v>
      </c>
      <c r="I76" s="34" t="s">
        <v>508</v>
      </c>
      <c r="J76" s="34" t="s">
        <v>508</v>
      </c>
      <c r="K76" s="34" t="s">
        <v>507</v>
      </c>
      <c r="L76" s="34">
        <v>10</v>
      </c>
      <c r="M76" s="34">
        <v>6</v>
      </c>
      <c r="N76" s="34">
        <v>3</v>
      </c>
      <c r="O76" s="34">
        <v>1</v>
      </c>
      <c r="P76" s="34" t="s">
        <v>507</v>
      </c>
    </row>
    <row r="77" spans="1:16" ht="24.75" customHeight="1">
      <c r="A77" s="34">
        <v>75</v>
      </c>
      <c r="B77" s="34" t="s">
        <v>662</v>
      </c>
      <c r="C77" s="34" t="s">
        <v>663</v>
      </c>
      <c r="D77" s="34">
        <v>2009</v>
      </c>
      <c r="E77" s="34" t="s">
        <v>507</v>
      </c>
      <c r="F77" s="34">
        <v>45</v>
      </c>
      <c r="G77" s="34">
        <v>1</v>
      </c>
      <c r="H77" s="34" t="s">
        <v>508</v>
      </c>
      <c r="I77" s="34" t="s">
        <v>529</v>
      </c>
      <c r="J77" s="34" t="s">
        <v>529</v>
      </c>
      <c r="K77" s="34" t="s">
        <v>507</v>
      </c>
      <c r="L77" s="34">
        <v>6</v>
      </c>
      <c r="M77" s="34">
        <v>3</v>
      </c>
      <c r="N77" s="34">
        <v>3</v>
      </c>
      <c r="O77" s="34" t="s">
        <v>507</v>
      </c>
      <c r="P77" s="34" t="s">
        <v>507</v>
      </c>
    </row>
    <row r="78" spans="1:16" ht="24.75" customHeight="1">
      <c r="A78" s="34">
        <v>76</v>
      </c>
      <c r="B78" s="34" t="s">
        <v>662</v>
      </c>
      <c r="C78" s="34" t="s">
        <v>663</v>
      </c>
      <c r="D78" s="34" t="s">
        <v>664</v>
      </c>
      <c r="E78" s="34" t="s">
        <v>507</v>
      </c>
      <c r="F78" s="34">
        <v>45</v>
      </c>
      <c r="G78" s="34">
        <v>1</v>
      </c>
      <c r="H78" s="34" t="s">
        <v>508</v>
      </c>
      <c r="I78" s="34" t="s">
        <v>529</v>
      </c>
      <c r="J78" s="34" t="s">
        <v>529</v>
      </c>
      <c r="K78" s="34" t="s">
        <v>507</v>
      </c>
      <c r="L78" s="34">
        <v>6</v>
      </c>
      <c r="M78" s="34">
        <v>3</v>
      </c>
      <c r="N78" s="34">
        <v>3</v>
      </c>
      <c r="O78" s="34" t="s">
        <v>507</v>
      </c>
      <c r="P78" s="34" t="s">
        <v>507</v>
      </c>
    </row>
    <row r="79" spans="1:16" ht="24.75" customHeight="1">
      <c r="A79" s="34">
        <v>77</v>
      </c>
      <c r="B79" s="34" t="s">
        <v>662</v>
      </c>
      <c r="C79" s="34" t="s">
        <v>663</v>
      </c>
      <c r="D79" s="34">
        <v>2010</v>
      </c>
      <c r="E79" s="34" t="s">
        <v>507</v>
      </c>
      <c r="F79" s="34">
        <v>45</v>
      </c>
      <c r="G79" s="34">
        <v>1</v>
      </c>
      <c r="H79" s="34" t="s">
        <v>508</v>
      </c>
      <c r="I79" s="34" t="s">
        <v>529</v>
      </c>
      <c r="J79" s="34" t="s">
        <v>529</v>
      </c>
      <c r="K79" s="34" t="s">
        <v>507</v>
      </c>
      <c r="L79" s="34">
        <v>6</v>
      </c>
      <c r="M79" s="34">
        <v>3</v>
      </c>
      <c r="N79" s="34">
        <v>3</v>
      </c>
      <c r="O79" s="34" t="s">
        <v>507</v>
      </c>
      <c r="P79" s="34" t="s">
        <v>507</v>
      </c>
    </row>
    <row r="80" spans="1:16" ht="24.75" customHeight="1">
      <c r="A80" s="34">
        <v>78</v>
      </c>
      <c r="B80" s="34" t="s">
        <v>665</v>
      </c>
      <c r="C80" s="34" t="s">
        <v>666</v>
      </c>
      <c r="D80" s="34" t="s">
        <v>646</v>
      </c>
      <c r="E80" s="34" t="s">
        <v>507</v>
      </c>
      <c r="F80" s="34">
        <v>22</v>
      </c>
      <c r="G80" s="34">
        <v>1</v>
      </c>
      <c r="H80" s="34" t="s">
        <v>508</v>
      </c>
      <c r="I80" s="34" t="s">
        <v>548</v>
      </c>
      <c r="J80" s="34" t="s">
        <v>548</v>
      </c>
      <c r="K80" s="34" t="s">
        <v>507</v>
      </c>
      <c r="L80" s="34">
        <v>6</v>
      </c>
      <c r="M80" s="34">
        <v>3</v>
      </c>
      <c r="N80" s="34">
        <v>3</v>
      </c>
      <c r="O80" s="34" t="s">
        <v>507</v>
      </c>
      <c r="P80" s="34" t="s">
        <v>507</v>
      </c>
    </row>
    <row r="81" spans="1:16" ht="24.75" customHeight="1">
      <c r="A81" s="34">
        <v>79</v>
      </c>
      <c r="B81" s="34" t="s">
        <v>667</v>
      </c>
      <c r="C81" s="34" t="s">
        <v>668</v>
      </c>
      <c r="D81" s="34" t="s">
        <v>669</v>
      </c>
      <c r="E81" s="34" t="s">
        <v>507</v>
      </c>
      <c r="F81" s="34">
        <v>35</v>
      </c>
      <c r="G81" s="34">
        <v>1</v>
      </c>
      <c r="H81" s="34" t="s">
        <v>508</v>
      </c>
      <c r="I81" s="34" t="s">
        <v>508</v>
      </c>
      <c r="J81" s="34" t="s">
        <v>508</v>
      </c>
      <c r="K81" s="34" t="s">
        <v>507</v>
      </c>
      <c r="L81" s="34">
        <v>10</v>
      </c>
      <c r="M81" s="34">
        <v>5</v>
      </c>
      <c r="N81" s="34">
        <v>5</v>
      </c>
      <c r="O81" s="34" t="s">
        <v>507</v>
      </c>
      <c r="P81" s="34" t="s">
        <v>507</v>
      </c>
    </row>
    <row r="82" spans="1:16" ht="24.75" customHeight="1">
      <c r="A82" s="34">
        <v>80</v>
      </c>
      <c r="B82" s="34" t="s">
        <v>670</v>
      </c>
      <c r="C82" s="34" t="s">
        <v>671</v>
      </c>
      <c r="D82" s="34" t="s">
        <v>555</v>
      </c>
      <c r="E82" s="34" t="s">
        <v>507</v>
      </c>
      <c r="F82" s="34">
        <v>35</v>
      </c>
      <c r="G82" s="34">
        <v>1</v>
      </c>
      <c r="H82" s="34" t="s">
        <v>508</v>
      </c>
      <c r="I82" s="34" t="s">
        <v>508</v>
      </c>
      <c r="J82" s="34" t="s">
        <v>507</v>
      </c>
      <c r="K82" s="34" t="s">
        <v>507</v>
      </c>
      <c r="L82" s="34">
        <v>10</v>
      </c>
      <c r="M82" s="34">
        <v>5</v>
      </c>
      <c r="N82" s="34">
        <v>5</v>
      </c>
      <c r="O82" s="34" t="s">
        <v>507</v>
      </c>
      <c r="P82" s="34" t="s">
        <v>529</v>
      </c>
    </row>
    <row r="83" spans="1:16" ht="24.75" customHeight="1">
      <c r="A83" s="34">
        <v>81</v>
      </c>
      <c r="B83" s="34" t="s">
        <v>670</v>
      </c>
      <c r="C83" s="34" t="s">
        <v>672</v>
      </c>
      <c r="D83" s="34" t="s">
        <v>555</v>
      </c>
      <c r="E83" s="34" t="s">
        <v>507</v>
      </c>
      <c r="F83" s="34">
        <v>35</v>
      </c>
      <c r="G83" s="34">
        <v>1</v>
      </c>
      <c r="H83" s="34" t="s">
        <v>508</v>
      </c>
      <c r="I83" s="34" t="s">
        <v>508</v>
      </c>
      <c r="J83" s="34" t="s">
        <v>507</v>
      </c>
      <c r="K83" s="34" t="s">
        <v>507</v>
      </c>
      <c r="L83" s="34">
        <v>10</v>
      </c>
      <c r="M83" s="34">
        <v>5</v>
      </c>
      <c r="N83" s="34">
        <v>5</v>
      </c>
      <c r="O83" s="34" t="s">
        <v>507</v>
      </c>
      <c r="P83" s="34" t="s">
        <v>529</v>
      </c>
    </row>
    <row r="84" spans="1:16" ht="24.75" customHeight="1">
      <c r="A84" s="34">
        <v>82</v>
      </c>
      <c r="B84" s="34" t="s">
        <v>673</v>
      </c>
      <c r="C84" s="34" t="s">
        <v>674</v>
      </c>
      <c r="D84" s="34">
        <v>2004</v>
      </c>
      <c r="E84" s="34" t="s">
        <v>507</v>
      </c>
      <c r="F84" s="34">
        <v>70</v>
      </c>
      <c r="G84" s="34">
        <v>1</v>
      </c>
      <c r="H84" s="34" t="s">
        <v>508</v>
      </c>
      <c r="I84" s="34" t="s">
        <v>508</v>
      </c>
      <c r="J84" s="34" t="s">
        <v>508</v>
      </c>
      <c r="K84" s="34" t="s">
        <v>507</v>
      </c>
      <c r="L84" s="34">
        <v>14</v>
      </c>
      <c r="M84" s="34">
        <v>9</v>
      </c>
      <c r="N84" s="34">
        <v>5</v>
      </c>
      <c r="O84" s="34" t="s">
        <v>507</v>
      </c>
      <c r="P84" s="34" t="s">
        <v>529</v>
      </c>
    </row>
    <row r="85" spans="1:16" ht="24.75" customHeight="1">
      <c r="A85" s="34">
        <v>83</v>
      </c>
      <c r="B85" s="34" t="s">
        <v>673</v>
      </c>
      <c r="C85" s="34" t="s">
        <v>675</v>
      </c>
      <c r="D85" s="34">
        <v>2004</v>
      </c>
      <c r="E85" s="34" t="s">
        <v>507</v>
      </c>
      <c r="F85" s="34">
        <v>70</v>
      </c>
      <c r="G85" s="34">
        <v>1</v>
      </c>
      <c r="H85" s="34" t="s">
        <v>508</v>
      </c>
      <c r="I85" s="34" t="s">
        <v>508</v>
      </c>
      <c r="J85" s="34" t="s">
        <v>508</v>
      </c>
      <c r="K85" s="34" t="s">
        <v>507</v>
      </c>
      <c r="L85" s="34">
        <v>14</v>
      </c>
      <c r="M85" s="34">
        <v>9</v>
      </c>
      <c r="N85" s="34">
        <v>5</v>
      </c>
      <c r="O85" s="34" t="s">
        <v>507</v>
      </c>
      <c r="P85" s="34" t="s">
        <v>507</v>
      </c>
    </row>
    <row r="86" spans="1:16" ht="24.75" customHeight="1">
      <c r="A86" s="34">
        <v>84</v>
      </c>
      <c r="B86" s="34" t="s">
        <v>673</v>
      </c>
      <c r="C86" s="34" t="s">
        <v>676</v>
      </c>
      <c r="D86" s="34">
        <v>2004</v>
      </c>
      <c r="E86" s="34" t="s">
        <v>507</v>
      </c>
      <c r="F86" s="34">
        <v>70</v>
      </c>
      <c r="G86" s="34">
        <v>1</v>
      </c>
      <c r="H86" s="34" t="s">
        <v>508</v>
      </c>
      <c r="I86" s="34" t="s">
        <v>508</v>
      </c>
      <c r="J86" s="34" t="s">
        <v>508</v>
      </c>
      <c r="K86" s="34" t="s">
        <v>507</v>
      </c>
      <c r="L86" s="34">
        <v>14</v>
      </c>
      <c r="M86" s="34">
        <v>9</v>
      </c>
      <c r="N86" s="34">
        <v>5</v>
      </c>
      <c r="O86" s="34" t="s">
        <v>507</v>
      </c>
      <c r="P86" s="34" t="s">
        <v>507</v>
      </c>
    </row>
    <row r="87" spans="1:16" ht="24.75" customHeight="1">
      <c r="A87" s="34">
        <v>85</v>
      </c>
      <c r="B87" s="34" t="s">
        <v>677</v>
      </c>
      <c r="C87" s="34" t="s">
        <v>678</v>
      </c>
      <c r="D87" s="34">
        <v>2006</v>
      </c>
      <c r="E87" s="34" t="s">
        <v>507</v>
      </c>
      <c r="F87" s="34">
        <v>30</v>
      </c>
      <c r="G87" s="34">
        <v>1</v>
      </c>
      <c r="H87" s="34" t="s">
        <v>508</v>
      </c>
      <c r="I87" s="34" t="s">
        <v>529</v>
      </c>
      <c r="J87" s="34" t="s">
        <v>529</v>
      </c>
      <c r="K87" s="34" t="s">
        <v>507</v>
      </c>
      <c r="L87" s="34">
        <v>8</v>
      </c>
      <c r="M87" s="34">
        <v>4</v>
      </c>
      <c r="N87" s="34">
        <v>4</v>
      </c>
      <c r="O87" s="34" t="s">
        <v>507</v>
      </c>
      <c r="P87" s="34" t="s">
        <v>507</v>
      </c>
    </row>
    <row r="88" spans="1:16" ht="24.75" customHeight="1">
      <c r="A88" s="34">
        <v>86</v>
      </c>
      <c r="B88" s="34" t="s">
        <v>679</v>
      </c>
      <c r="C88" s="34" t="s">
        <v>413</v>
      </c>
      <c r="D88" s="34">
        <v>2006</v>
      </c>
      <c r="E88" s="34" t="s">
        <v>507</v>
      </c>
      <c r="F88" s="34">
        <v>30</v>
      </c>
      <c r="G88" s="34">
        <v>1</v>
      </c>
      <c r="H88" s="34" t="s">
        <v>508</v>
      </c>
      <c r="I88" s="34" t="s">
        <v>529</v>
      </c>
      <c r="J88" s="34" t="s">
        <v>529</v>
      </c>
      <c r="K88" s="34" t="s">
        <v>507</v>
      </c>
      <c r="L88" s="34">
        <v>7</v>
      </c>
      <c r="M88" s="34">
        <v>4</v>
      </c>
      <c r="N88" s="34">
        <v>3</v>
      </c>
      <c r="O88" s="34" t="s">
        <v>507</v>
      </c>
      <c r="P88" s="34" t="s">
        <v>507</v>
      </c>
    </row>
    <row r="89" spans="1:16" ht="24.75" customHeight="1">
      <c r="A89" s="34">
        <v>87</v>
      </c>
      <c r="B89" s="34" t="s">
        <v>680</v>
      </c>
      <c r="C89" s="34" t="s">
        <v>413</v>
      </c>
      <c r="D89" s="34">
        <v>2006</v>
      </c>
      <c r="E89" s="34" t="s">
        <v>507</v>
      </c>
      <c r="F89" s="34">
        <v>20</v>
      </c>
      <c r="G89" s="34">
        <v>1</v>
      </c>
      <c r="H89" s="34" t="s">
        <v>508</v>
      </c>
      <c r="I89" s="34" t="s">
        <v>507</v>
      </c>
      <c r="J89" s="34" t="s">
        <v>507</v>
      </c>
      <c r="K89" s="34" t="s">
        <v>507</v>
      </c>
      <c r="L89" s="34">
        <v>6</v>
      </c>
      <c r="M89" s="34">
        <v>3</v>
      </c>
      <c r="N89" s="34">
        <v>3</v>
      </c>
      <c r="O89" s="34" t="s">
        <v>507</v>
      </c>
      <c r="P89" s="34" t="s">
        <v>507</v>
      </c>
    </row>
    <row r="90" spans="1:16" ht="24.75" customHeight="1">
      <c r="A90" s="34">
        <v>88</v>
      </c>
      <c r="B90" s="34" t="s">
        <v>681</v>
      </c>
      <c r="C90" s="34" t="s">
        <v>682</v>
      </c>
      <c r="D90" s="34" t="s">
        <v>506</v>
      </c>
      <c r="E90" s="34" t="s">
        <v>507</v>
      </c>
      <c r="F90" s="34">
        <v>15</v>
      </c>
      <c r="G90" s="34">
        <v>1</v>
      </c>
      <c r="H90" s="34" t="s">
        <v>508</v>
      </c>
      <c r="I90" s="34" t="s">
        <v>529</v>
      </c>
      <c r="J90" s="34" t="s">
        <v>529</v>
      </c>
      <c r="K90" s="34" t="s">
        <v>507</v>
      </c>
      <c r="L90" s="34">
        <v>9</v>
      </c>
      <c r="M90" s="34">
        <v>6</v>
      </c>
      <c r="N90" s="34">
        <v>3</v>
      </c>
      <c r="O90" s="34" t="s">
        <v>507</v>
      </c>
      <c r="P90" s="34" t="s">
        <v>507</v>
      </c>
    </row>
    <row r="91" spans="1:16" ht="24.75" customHeight="1">
      <c r="A91" s="34">
        <v>89</v>
      </c>
      <c r="B91" s="34" t="s">
        <v>683</v>
      </c>
      <c r="C91" s="34" t="s">
        <v>684</v>
      </c>
      <c r="D91" s="34" t="s">
        <v>567</v>
      </c>
      <c r="E91" s="34" t="s">
        <v>507</v>
      </c>
      <c r="F91" s="34">
        <v>20</v>
      </c>
      <c r="G91" s="34">
        <v>1</v>
      </c>
      <c r="H91" s="34" t="s">
        <v>508</v>
      </c>
      <c r="I91" s="34" t="s">
        <v>529</v>
      </c>
      <c r="J91" s="34" t="s">
        <v>529</v>
      </c>
      <c r="K91" s="34" t="s">
        <v>507</v>
      </c>
      <c r="L91" s="34">
        <v>4</v>
      </c>
      <c r="M91" s="34">
        <v>2</v>
      </c>
      <c r="N91" s="34">
        <v>2</v>
      </c>
      <c r="O91" s="34" t="s">
        <v>507</v>
      </c>
      <c r="P91" s="34" t="s">
        <v>507</v>
      </c>
    </row>
    <row r="92" spans="1:16" ht="24.75" customHeight="1">
      <c r="A92" s="34">
        <v>90</v>
      </c>
      <c r="B92" s="34" t="s">
        <v>685</v>
      </c>
      <c r="C92" s="34" t="s">
        <v>686</v>
      </c>
      <c r="D92" s="34" t="s">
        <v>524</v>
      </c>
      <c r="E92" s="34" t="s">
        <v>507</v>
      </c>
      <c r="F92" s="34">
        <v>20</v>
      </c>
      <c r="G92" s="34">
        <v>1</v>
      </c>
      <c r="H92" s="34" t="s">
        <v>508</v>
      </c>
      <c r="I92" s="34" t="s">
        <v>529</v>
      </c>
      <c r="J92" s="34" t="s">
        <v>529</v>
      </c>
      <c r="K92" s="34" t="s">
        <v>507</v>
      </c>
      <c r="L92" s="34">
        <v>12</v>
      </c>
      <c r="M92" s="34">
        <v>6</v>
      </c>
      <c r="N92" s="34">
        <v>6</v>
      </c>
      <c r="O92" s="34" t="s">
        <v>507</v>
      </c>
      <c r="P92" s="34" t="s">
        <v>507</v>
      </c>
    </row>
    <row r="93" spans="1:16" ht="24.75" customHeight="1">
      <c r="A93" s="34">
        <v>91</v>
      </c>
      <c r="B93" s="34" t="s">
        <v>685</v>
      </c>
      <c r="C93" s="34" t="s">
        <v>687</v>
      </c>
      <c r="D93" s="34" t="s">
        <v>524</v>
      </c>
      <c r="E93" s="34" t="s">
        <v>507</v>
      </c>
      <c r="F93" s="34">
        <v>20</v>
      </c>
      <c r="G93" s="34">
        <v>1</v>
      </c>
      <c r="H93" s="34" t="s">
        <v>508</v>
      </c>
      <c r="I93" s="34" t="s">
        <v>529</v>
      </c>
      <c r="J93" s="34" t="s">
        <v>529</v>
      </c>
      <c r="K93" s="34" t="s">
        <v>507</v>
      </c>
      <c r="L93" s="34">
        <v>12</v>
      </c>
      <c r="M93" s="34">
        <v>6</v>
      </c>
      <c r="N93" s="34">
        <v>6</v>
      </c>
      <c r="O93" s="34" t="s">
        <v>507</v>
      </c>
      <c r="P93" s="34" t="s">
        <v>507</v>
      </c>
    </row>
    <row r="94" ht="24.75" customHeight="1"/>
    <row r="95" ht="24.75" customHeight="1"/>
    <row r="96" ht="19.5" customHeight="1"/>
    <row r="97" ht="19.5" customHeight="1"/>
    <row r="98" ht="19.5" customHeight="1"/>
  </sheetData>
  <sheetProtection/>
  <mergeCells count="1">
    <mergeCell ref="A1:P1"/>
  </mergeCells>
  <printOptions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9">
      <selection activeCell="C17" sqref="C17"/>
    </sheetView>
  </sheetViews>
  <sheetFormatPr defaultColWidth="9.00390625" defaultRowHeight="14.25"/>
  <cols>
    <col min="1" max="1" width="5.625" style="12" customWidth="1"/>
    <col min="2" max="2" width="15.625" style="12" customWidth="1"/>
    <col min="3" max="3" width="20.625" style="12" customWidth="1"/>
    <col min="4" max="4" width="10.625" style="12" customWidth="1"/>
    <col min="5" max="6" width="20.625" style="12" customWidth="1"/>
    <col min="7" max="7" width="17.75390625" style="12" customWidth="1"/>
    <col min="8" max="16384" width="9.00390625" style="12" customWidth="1"/>
  </cols>
  <sheetData>
    <row r="1" spans="1:8" s="10" customFormat="1" ht="49.5" customHeight="1">
      <c r="A1" s="1" t="s">
        <v>688</v>
      </c>
      <c r="B1" s="2"/>
      <c r="C1" s="3"/>
      <c r="D1" s="3"/>
      <c r="E1" s="13"/>
      <c r="F1" s="3"/>
      <c r="G1" s="3"/>
      <c r="H1" s="3"/>
    </row>
    <row r="2" spans="1:8" ht="19.5" customHeight="1">
      <c r="A2" s="5" t="s">
        <v>1</v>
      </c>
      <c r="B2" s="5" t="s">
        <v>689</v>
      </c>
      <c r="C2" s="5" t="s">
        <v>690</v>
      </c>
      <c r="D2" s="5" t="s">
        <v>691</v>
      </c>
      <c r="E2" s="14"/>
      <c r="F2" s="5"/>
      <c r="G2" s="5" t="s">
        <v>8</v>
      </c>
      <c r="H2" s="5" t="s">
        <v>482</v>
      </c>
    </row>
    <row r="3" spans="1:8" ht="19.5" customHeight="1">
      <c r="A3" s="6"/>
      <c r="B3" s="6"/>
      <c r="C3" s="6"/>
      <c r="D3" s="6"/>
      <c r="E3" s="15" t="s">
        <v>6</v>
      </c>
      <c r="F3" s="6" t="s">
        <v>7</v>
      </c>
      <c r="G3" s="6"/>
      <c r="H3" s="6"/>
    </row>
    <row r="4" spans="1:8" ht="24.75" customHeight="1">
      <c r="A4" s="4">
        <v>1</v>
      </c>
      <c r="B4" s="4" t="s">
        <v>692</v>
      </c>
      <c r="C4" s="16" t="s">
        <v>693</v>
      </c>
      <c r="D4" s="4" t="s">
        <v>694</v>
      </c>
      <c r="E4" s="17">
        <v>5026</v>
      </c>
      <c r="F4" s="4">
        <v>50</v>
      </c>
      <c r="G4" s="4">
        <v>251300</v>
      </c>
      <c r="H4" s="18"/>
    </row>
    <row r="5" spans="1:8" ht="24.75" customHeight="1">
      <c r="A5" s="4"/>
      <c r="B5" s="4"/>
      <c r="C5" s="16"/>
      <c r="D5" s="4"/>
      <c r="E5" s="17"/>
      <c r="F5" s="4"/>
      <c r="G5" s="4"/>
      <c r="H5" s="18"/>
    </row>
    <row r="6" spans="1:8" ht="24.75" customHeight="1">
      <c r="A6" s="4">
        <v>1</v>
      </c>
      <c r="B6" s="4" t="s">
        <v>692</v>
      </c>
      <c r="C6" s="19" t="s">
        <v>695</v>
      </c>
      <c r="D6" s="19" t="s">
        <v>696</v>
      </c>
      <c r="E6" s="20">
        <v>2374</v>
      </c>
      <c r="F6" s="21">
        <v>6</v>
      </c>
      <c r="G6" s="4">
        <f aca="true" t="shared" si="0" ref="G6:G32">E6*F6</f>
        <v>14244</v>
      </c>
      <c r="H6" s="4"/>
    </row>
    <row r="7" spans="1:8" s="11" customFormat="1" ht="24.75" customHeight="1">
      <c r="A7" s="4">
        <v>2</v>
      </c>
      <c r="B7" s="4" t="s">
        <v>692</v>
      </c>
      <c r="C7" s="19" t="s">
        <v>697</v>
      </c>
      <c r="D7" s="19" t="s">
        <v>696</v>
      </c>
      <c r="E7" s="20">
        <v>779</v>
      </c>
      <c r="F7" s="21">
        <v>6</v>
      </c>
      <c r="G7" s="4">
        <f t="shared" si="0"/>
        <v>4674</v>
      </c>
      <c r="H7" s="5"/>
    </row>
    <row r="8" spans="1:8" ht="24.75" customHeight="1">
      <c r="A8" s="4">
        <v>3</v>
      </c>
      <c r="B8" s="4" t="s">
        <v>692</v>
      </c>
      <c r="C8" s="19" t="s">
        <v>698</v>
      </c>
      <c r="D8" s="19" t="s">
        <v>696</v>
      </c>
      <c r="E8" s="20">
        <v>1256</v>
      </c>
      <c r="F8" s="21">
        <v>6</v>
      </c>
      <c r="G8" s="4">
        <f t="shared" si="0"/>
        <v>7536</v>
      </c>
      <c r="H8" s="5"/>
    </row>
    <row r="9" spans="1:8" ht="24.75" customHeight="1">
      <c r="A9" s="4">
        <v>4</v>
      </c>
      <c r="B9" s="4" t="s">
        <v>692</v>
      </c>
      <c r="C9" s="19" t="s">
        <v>699</v>
      </c>
      <c r="D9" s="19" t="s">
        <v>696</v>
      </c>
      <c r="E9" s="20">
        <v>1241</v>
      </c>
      <c r="F9" s="21">
        <v>6</v>
      </c>
      <c r="G9" s="4">
        <f t="shared" si="0"/>
        <v>7446</v>
      </c>
      <c r="H9" s="4"/>
    </row>
    <row r="10" spans="1:8" ht="24.75" customHeight="1">
      <c r="A10" s="4">
        <v>5</v>
      </c>
      <c r="B10" s="4" t="s">
        <v>692</v>
      </c>
      <c r="C10" s="19" t="s">
        <v>700</v>
      </c>
      <c r="D10" s="19" t="s">
        <v>696</v>
      </c>
      <c r="E10" s="20">
        <v>488</v>
      </c>
      <c r="F10" s="21">
        <v>6</v>
      </c>
      <c r="G10" s="4">
        <f t="shared" si="0"/>
        <v>2928</v>
      </c>
      <c r="H10" s="4"/>
    </row>
    <row r="11" spans="1:8" ht="24.75" customHeight="1">
      <c r="A11" s="4">
        <v>6</v>
      </c>
      <c r="B11" s="4" t="s">
        <v>692</v>
      </c>
      <c r="C11" s="19" t="s">
        <v>701</v>
      </c>
      <c r="D11" s="19" t="s">
        <v>696</v>
      </c>
      <c r="E11" s="20">
        <v>65</v>
      </c>
      <c r="F11" s="21">
        <v>6</v>
      </c>
      <c r="G11" s="4">
        <f t="shared" si="0"/>
        <v>390</v>
      </c>
      <c r="H11" s="4"/>
    </row>
    <row r="12" spans="1:8" ht="24.75" customHeight="1">
      <c r="A12" s="4">
        <v>7</v>
      </c>
      <c r="B12" s="4" t="s">
        <v>692</v>
      </c>
      <c r="C12" s="19" t="s">
        <v>702</v>
      </c>
      <c r="D12" s="19" t="s">
        <v>696</v>
      </c>
      <c r="E12" s="20">
        <v>1402</v>
      </c>
      <c r="F12" s="21">
        <v>6</v>
      </c>
      <c r="G12" s="4">
        <f t="shared" si="0"/>
        <v>8412</v>
      </c>
      <c r="H12" s="4"/>
    </row>
    <row r="13" spans="1:8" ht="24.75" customHeight="1">
      <c r="A13" s="4">
        <v>8</v>
      </c>
      <c r="B13" s="4" t="s">
        <v>692</v>
      </c>
      <c r="C13" s="19" t="s">
        <v>703</v>
      </c>
      <c r="D13" s="19" t="s">
        <v>696</v>
      </c>
      <c r="E13" s="20">
        <v>1616</v>
      </c>
      <c r="F13" s="21">
        <v>6</v>
      </c>
      <c r="G13" s="4">
        <f t="shared" si="0"/>
        <v>9696</v>
      </c>
      <c r="H13" s="7"/>
    </row>
    <row r="14" spans="1:8" ht="24.75" customHeight="1">
      <c r="A14" s="4">
        <v>9</v>
      </c>
      <c r="B14" s="4" t="s">
        <v>692</v>
      </c>
      <c r="C14" s="19" t="s">
        <v>704</v>
      </c>
      <c r="D14" s="19" t="s">
        <v>696</v>
      </c>
      <c r="E14" s="20">
        <v>393</v>
      </c>
      <c r="F14" s="21">
        <v>6</v>
      </c>
      <c r="G14" s="4">
        <f t="shared" si="0"/>
        <v>2358</v>
      </c>
      <c r="H14" s="7"/>
    </row>
    <row r="15" spans="1:8" ht="24.75" customHeight="1">
      <c r="A15" s="4">
        <v>10</v>
      </c>
      <c r="B15" s="4" t="s">
        <v>692</v>
      </c>
      <c r="C15" s="19" t="s">
        <v>705</v>
      </c>
      <c r="D15" s="19" t="s">
        <v>696</v>
      </c>
      <c r="E15" s="20">
        <v>3019</v>
      </c>
      <c r="F15" s="21">
        <v>6</v>
      </c>
      <c r="G15" s="4">
        <f t="shared" si="0"/>
        <v>18114</v>
      </c>
      <c r="H15" s="7"/>
    </row>
    <row r="16" spans="1:8" ht="24.75" customHeight="1">
      <c r="A16" s="4">
        <v>11</v>
      </c>
      <c r="B16" s="4" t="s">
        <v>692</v>
      </c>
      <c r="C16" s="19" t="s">
        <v>706</v>
      </c>
      <c r="D16" s="19" t="s">
        <v>696</v>
      </c>
      <c r="E16" s="20">
        <v>745</v>
      </c>
      <c r="F16" s="21">
        <v>6</v>
      </c>
      <c r="G16" s="4">
        <f t="shared" si="0"/>
        <v>4470</v>
      </c>
      <c r="H16" s="7"/>
    </row>
    <row r="17" spans="1:8" ht="24.75" customHeight="1">
      <c r="A17" s="4">
        <v>12</v>
      </c>
      <c r="B17" s="4" t="s">
        <v>692</v>
      </c>
      <c r="C17" s="19" t="s">
        <v>707</v>
      </c>
      <c r="D17" s="19" t="s">
        <v>696</v>
      </c>
      <c r="E17" s="20">
        <v>1641</v>
      </c>
      <c r="F17" s="21">
        <v>6</v>
      </c>
      <c r="G17" s="4">
        <f t="shared" si="0"/>
        <v>9846</v>
      </c>
      <c r="H17" s="7"/>
    </row>
    <row r="18" spans="1:8" ht="24.75" customHeight="1">
      <c r="A18" s="4">
        <v>13</v>
      </c>
      <c r="B18" s="4" t="s">
        <v>692</v>
      </c>
      <c r="C18" s="19" t="s">
        <v>708</v>
      </c>
      <c r="D18" s="19" t="s">
        <v>696</v>
      </c>
      <c r="E18" s="20">
        <v>633</v>
      </c>
      <c r="F18" s="21">
        <v>6</v>
      </c>
      <c r="G18" s="4">
        <f t="shared" si="0"/>
        <v>3798</v>
      </c>
      <c r="H18" s="7"/>
    </row>
    <row r="19" spans="1:8" ht="24.75" customHeight="1">
      <c r="A19" s="4">
        <v>14</v>
      </c>
      <c r="B19" s="4" t="s">
        <v>692</v>
      </c>
      <c r="C19" s="19" t="s">
        <v>709</v>
      </c>
      <c r="D19" s="19" t="s">
        <v>696</v>
      </c>
      <c r="E19" s="20">
        <v>56</v>
      </c>
      <c r="F19" s="21">
        <v>6</v>
      </c>
      <c r="G19" s="4">
        <f t="shared" si="0"/>
        <v>336</v>
      </c>
      <c r="H19" s="7"/>
    </row>
    <row r="20" spans="1:8" ht="24.75" customHeight="1">
      <c r="A20" s="4">
        <v>15</v>
      </c>
      <c r="B20" s="4" t="s">
        <v>692</v>
      </c>
      <c r="C20" s="19" t="s">
        <v>710</v>
      </c>
      <c r="D20" s="19" t="s">
        <v>696</v>
      </c>
      <c r="E20" s="20">
        <v>3021</v>
      </c>
      <c r="F20" s="21">
        <v>6</v>
      </c>
      <c r="G20" s="4">
        <f t="shared" si="0"/>
        <v>18126</v>
      </c>
      <c r="H20" s="7"/>
    </row>
    <row r="21" spans="1:8" ht="24.75" customHeight="1">
      <c r="A21" s="4">
        <v>16</v>
      </c>
      <c r="B21" s="4" t="s">
        <v>692</v>
      </c>
      <c r="C21" s="19" t="s">
        <v>711</v>
      </c>
      <c r="D21" s="19" t="s">
        <v>696</v>
      </c>
      <c r="E21" s="20">
        <v>66</v>
      </c>
      <c r="F21" s="21">
        <v>6</v>
      </c>
      <c r="G21" s="4">
        <f t="shared" si="0"/>
        <v>396</v>
      </c>
      <c r="H21" s="7"/>
    </row>
    <row r="22" spans="1:8" ht="24.75" customHeight="1">
      <c r="A22" s="4">
        <v>17</v>
      </c>
      <c r="B22" s="4" t="s">
        <v>692</v>
      </c>
      <c r="C22" s="19" t="s">
        <v>712</v>
      </c>
      <c r="D22" s="19" t="s">
        <v>696</v>
      </c>
      <c r="E22" s="20">
        <v>6</v>
      </c>
      <c r="F22" s="21">
        <v>6</v>
      </c>
      <c r="G22" s="4">
        <f t="shared" si="0"/>
        <v>36</v>
      </c>
      <c r="H22" s="7"/>
    </row>
    <row r="23" spans="1:8" ht="24.75" customHeight="1">
      <c r="A23" s="4">
        <v>18</v>
      </c>
      <c r="B23" s="4" t="s">
        <v>692</v>
      </c>
      <c r="C23" s="19" t="s">
        <v>713</v>
      </c>
      <c r="D23" s="19" t="s">
        <v>696</v>
      </c>
      <c r="E23" s="20">
        <v>446</v>
      </c>
      <c r="F23" s="21">
        <v>6</v>
      </c>
      <c r="G23" s="4">
        <f t="shared" si="0"/>
        <v>2676</v>
      </c>
      <c r="H23" s="7"/>
    </row>
    <row r="24" spans="1:8" ht="24.75" customHeight="1">
      <c r="A24" s="4">
        <v>19</v>
      </c>
      <c r="B24" s="4" t="s">
        <v>692</v>
      </c>
      <c r="C24" s="19" t="s">
        <v>714</v>
      </c>
      <c r="D24" s="19" t="s">
        <v>696</v>
      </c>
      <c r="E24" s="20">
        <v>53</v>
      </c>
      <c r="F24" s="21">
        <v>6</v>
      </c>
      <c r="G24" s="4">
        <f t="shared" si="0"/>
        <v>318</v>
      </c>
      <c r="H24" s="7"/>
    </row>
    <row r="25" spans="1:8" ht="24.75" customHeight="1">
      <c r="A25" s="4">
        <v>20</v>
      </c>
      <c r="B25" s="4" t="s">
        <v>692</v>
      </c>
      <c r="C25" s="19" t="s">
        <v>715</v>
      </c>
      <c r="D25" s="19" t="s">
        <v>696</v>
      </c>
      <c r="E25" s="20">
        <v>1218</v>
      </c>
      <c r="F25" s="21">
        <v>6</v>
      </c>
      <c r="G25" s="4">
        <f t="shared" si="0"/>
        <v>7308</v>
      </c>
      <c r="H25" s="7"/>
    </row>
    <row r="26" spans="1:8" ht="24.75" customHeight="1">
      <c r="A26" s="4">
        <v>21</v>
      </c>
      <c r="B26" s="4" t="s">
        <v>692</v>
      </c>
      <c r="C26" s="19" t="s">
        <v>716</v>
      </c>
      <c r="D26" s="19" t="s">
        <v>696</v>
      </c>
      <c r="E26" s="20">
        <v>678</v>
      </c>
      <c r="F26" s="21">
        <v>6</v>
      </c>
      <c r="G26" s="4">
        <f t="shared" si="0"/>
        <v>4068</v>
      </c>
      <c r="H26" s="7"/>
    </row>
    <row r="27" spans="1:8" ht="24.75" customHeight="1">
      <c r="A27" s="4">
        <v>22</v>
      </c>
      <c r="B27" s="4" t="s">
        <v>692</v>
      </c>
      <c r="C27" s="19" t="s">
        <v>717</v>
      </c>
      <c r="D27" s="19" t="s">
        <v>696</v>
      </c>
      <c r="E27" s="20">
        <v>415</v>
      </c>
      <c r="F27" s="21">
        <v>6</v>
      </c>
      <c r="G27" s="4">
        <f t="shared" si="0"/>
        <v>2490</v>
      </c>
      <c r="H27" s="7"/>
    </row>
    <row r="28" spans="1:8" ht="24.75" customHeight="1">
      <c r="A28" s="4">
        <v>23</v>
      </c>
      <c r="B28" s="4" t="s">
        <v>692</v>
      </c>
      <c r="C28" s="19" t="s">
        <v>718</v>
      </c>
      <c r="D28" s="19" t="s">
        <v>696</v>
      </c>
      <c r="E28" s="20">
        <v>1012</v>
      </c>
      <c r="F28" s="21">
        <v>6</v>
      </c>
      <c r="G28" s="4">
        <f t="shared" si="0"/>
        <v>6072</v>
      </c>
      <c r="H28" s="7"/>
    </row>
    <row r="29" spans="1:8" ht="24.75" customHeight="1">
      <c r="A29" s="4">
        <v>24</v>
      </c>
      <c r="B29" s="4" t="s">
        <v>692</v>
      </c>
      <c r="C29" s="19" t="s">
        <v>719</v>
      </c>
      <c r="D29" s="19" t="s">
        <v>696</v>
      </c>
      <c r="E29" s="20">
        <v>92</v>
      </c>
      <c r="F29" s="21">
        <v>6</v>
      </c>
      <c r="G29" s="4">
        <f t="shared" si="0"/>
        <v>552</v>
      </c>
      <c r="H29" s="7"/>
    </row>
    <row r="30" spans="1:8" ht="24.75" customHeight="1">
      <c r="A30" s="4">
        <v>25</v>
      </c>
      <c r="B30" s="4" t="s">
        <v>692</v>
      </c>
      <c r="C30" s="19" t="s">
        <v>720</v>
      </c>
      <c r="D30" s="19" t="s">
        <v>696</v>
      </c>
      <c r="E30" s="20">
        <v>529</v>
      </c>
      <c r="F30" s="21">
        <v>6</v>
      </c>
      <c r="G30" s="4">
        <f t="shared" si="0"/>
        <v>3174</v>
      </c>
      <c r="H30" s="7"/>
    </row>
    <row r="31" spans="1:8" ht="24.75" customHeight="1">
      <c r="A31" s="4">
        <v>26</v>
      </c>
      <c r="B31" s="4" t="s">
        <v>692</v>
      </c>
      <c r="C31" s="19" t="s">
        <v>721</v>
      </c>
      <c r="D31" s="19" t="s">
        <v>696</v>
      </c>
      <c r="E31" s="20">
        <v>1374</v>
      </c>
      <c r="F31" s="21">
        <v>6</v>
      </c>
      <c r="G31" s="4">
        <f t="shared" si="0"/>
        <v>8244</v>
      </c>
      <c r="H31" s="7"/>
    </row>
    <row r="32" spans="1:8" ht="24.75" customHeight="1">
      <c r="A32" s="4">
        <v>27</v>
      </c>
      <c r="B32" s="4" t="s">
        <v>692</v>
      </c>
      <c r="C32" s="16" t="s">
        <v>722</v>
      </c>
      <c r="D32" s="16" t="s">
        <v>696</v>
      </c>
      <c r="E32" s="22">
        <v>950</v>
      </c>
      <c r="F32" s="21">
        <v>14</v>
      </c>
      <c r="G32" s="4">
        <f t="shared" si="0"/>
        <v>13300</v>
      </c>
      <c r="H32" s="7"/>
    </row>
    <row r="33" spans="1:8" ht="24.75" customHeight="1">
      <c r="A33" s="4">
        <v>28</v>
      </c>
      <c r="B33" s="4" t="s">
        <v>692</v>
      </c>
      <c r="C33" s="16" t="s">
        <v>723</v>
      </c>
      <c r="D33" s="16" t="s">
        <v>696</v>
      </c>
      <c r="E33" s="22">
        <v>550</v>
      </c>
      <c r="F33" s="21">
        <v>7</v>
      </c>
      <c r="G33" s="4">
        <v>3850</v>
      </c>
      <c r="H33" s="7"/>
    </row>
    <row r="34" spans="1:8" ht="24.75" customHeight="1">
      <c r="A34" s="4">
        <v>29</v>
      </c>
      <c r="B34" s="4" t="s">
        <v>692</v>
      </c>
      <c r="C34" s="16" t="s">
        <v>724</v>
      </c>
      <c r="D34" s="16" t="s">
        <v>696</v>
      </c>
      <c r="E34" s="22">
        <v>1500</v>
      </c>
      <c r="F34" s="21">
        <v>14</v>
      </c>
      <c r="G34" s="4">
        <f>E34*F34</f>
        <v>21000</v>
      </c>
      <c r="H34" s="7"/>
    </row>
    <row r="35" spans="1:8" ht="24.75" customHeight="1">
      <c r="A35" s="4">
        <v>30</v>
      </c>
      <c r="B35" s="4" t="s">
        <v>692</v>
      </c>
      <c r="C35" s="16" t="s">
        <v>725</v>
      </c>
      <c r="D35" s="16" t="s">
        <v>696</v>
      </c>
      <c r="E35" s="22">
        <v>5500</v>
      </c>
      <c r="F35" s="21">
        <v>9</v>
      </c>
      <c r="G35" s="4">
        <f>E35*F35</f>
        <v>49500</v>
      </c>
      <c r="H35" s="7"/>
    </row>
    <row r="36" spans="1:8" ht="24.75" customHeight="1">
      <c r="A36" s="4">
        <v>31</v>
      </c>
      <c r="B36" s="4" t="s">
        <v>692</v>
      </c>
      <c r="C36" s="16" t="s">
        <v>726</v>
      </c>
      <c r="D36" s="16" t="s">
        <v>696</v>
      </c>
      <c r="E36" s="22">
        <v>1800</v>
      </c>
      <c r="F36" s="21">
        <v>9</v>
      </c>
      <c r="G36" s="4">
        <f>E36*F36</f>
        <v>16200</v>
      </c>
      <c r="H36" s="7"/>
    </row>
    <row r="37" spans="1:8" ht="24.75" customHeight="1">
      <c r="A37" s="4">
        <v>32</v>
      </c>
      <c r="B37" s="4" t="s">
        <v>692</v>
      </c>
      <c r="C37" s="16" t="s">
        <v>727</v>
      </c>
      <c r="D37" s="16" t="s">
        <v>696</v>
      </c>
      <c r="E37" s="22">
        <v>1700</v>
      </c>
      <c r="F37" s="21">
        <v>9</v>
      </c>
      <c r="G37" s="4">
        <f>E37*F37</f>
        <v>15300</v>
      </c>
      <c r="H37" s="7"/>
    </row>
    <row r="38" spans="1:8" ht="24.75" customHeight="1">
      <c r="A38" s="4">
        <v>33</v>
      </c>
      <c r="B38" s="4" t="s">
        <v>692</v>
      </c>
      <c r="C38" s="16" t="s">
        <v>728</v>
      </c>
      <c r="D38" s="16" t="s">
        <v>696</v>
      </c>
      <c r="E38" s="22">
        <v>300</v>
      </c>
      <c r="F38" s="21">
        <v>9</v>
      </c>
      <c r="G38" s="4">
        <f>E38*F38</f>
        <v>2700</v>
      </c>
      <c r="H38" s="7"/>
    </row>
    <row r="39" spans="1:8" ht="24.75" customHeight="1">
      <c r="A39" s="4">
        <v>34</v>
      </c>
      <c r="B39" s="4" t="s">
        <v>692</v>
      </c>
      <c r="C39" s="16" t="s">
        <v>729</v>
      </c>
      <c r="D39" s="16" t="s">
        <v>696</v>
      </c>
      <c r="E39" s="22">
        <v>300</v>
      </c>
      <c r="F39" s="21">
        <v>9</v>
      </c>
      <c r="G39" s="4">
        <v>2700</v>
      </c>
      <c r="H39" s="7"/>
    </row>
    <row r="40" spans="1:8" ht="24.75" customHeight="1">
      <c r="A40" s="4">
        <v>35</v>
      </c>
      <c r="B40" s="4" t="s">
        <v>692</v>
      </c>
      <c r="C40" s="16" t="s">
        <v>730</v>
      </c>
      <c r="D40" s="16" t="s">
        <v>696</v>
      </c>
      <c r="E40" s="22">
        <v>300</v>
      </c>
      <c r="F40" s="21">
        <v>9</v>
      </c>
      <c r="G40" s="4">
        <f>E40*F40</f>
        <v>2700</v>
      </c>
      <c r="H40" s="7"/>
    </row>
    <row r="41" spans="1:8" ht="24.75" customHeight="1">
      <c r="A41" s="4">
        <v>36</v>
      </c>
      <c r="B41" s="4" t="s">
        <v>692</v>
      </c>
      <c r="C41" s="16" t="s">
        <v>731</v>
      </c>
      <c r="D41" s="16" t="s">
        <v>696</v>
      </c>
      <c r="E41" s="22">
        <v>300</v>
      </c>
      <c r="F41" s="21">
        <v>9</v>
      </c>
      <c r="G41" s="4">
        <f>E41*F41</f>
        <v>2700</v>
      </c>
      <c r="H41" s="7"/>
    </row>
    <row r="42" spans="1:8" ht="24.75" customHeight="1">
      <c r="A42" s="4">
        <v>37</v>
      </c>
      <c r="B42" s="4" t="s">
        <v>692</v>
      </c>
      <c r="C42" s="16" t="s">
        <v>732</v>
      </c>
      <c r="D42" s="16" t="s">
        <v>696</v>
      </c>
      <c r="E42" s="22">
        <v>300</v>
      </c>
      <c r="F42" s="21">
        <v>16</v>
      </c>
      <c r="G42" s="4">
        <f>E42*F42</f>
        <v>4800</v>
      </c>
      <c r="H42" s="7"/>
    </row>
    <row r="43" spans="1:8" ht="24.75" customHeight="1">
      <c r="A43" s="4">
        <v>38</v>
      </c>
      <c r="B43" s="4" t="s">
        <v>692</v>
      </c>
      <c r="C43" s="16" t="s">
        <v>733</v>
      </c>
      <c r="D43" s="16" t="s">
        <v>696</v>
      </c>
      <c r="E43" s="22">
        <v>240</v>
      </c>
      <c r="F43" s="21">
        <v>9</v>
      </c>
      <c r="G43" s="4">
        <f>E43*F43</f>
        <v>2160</v>
      </c>
      <c r="H43" s="7"/>
    </row>
    <row r="44" spans="1:8" ht="24.75" customHeight="1">
      <c r="A44" s="4">
        <v>39</v>
      </c>
      <c r="B44" s="4" t="s">
        <v>692</v>
      </c>
      <c r="C44" s="16" t="s">
        <v>734</v>
      </c>
      <c r="D44" s="16" t="s">
        <v>696</v>
      </c>
      <c r="E44" s="22">
        <v>240</v>
      </c>
      <c r="F44" s="21">
        <v>9</v>
      </c>
      <c r="G44" s="4">
        <f>E44*F44</f>
        <v>2160</v>
      </c>
      <c r="H44" s="7"/>
    </row>
    <row r="45" spans="1:8" ht="24.75" customHeight="1">
      <c r="A45" s="4">
        <v>40</v>
      </c>
      <c r="B45" s="4" t="s">
        <v>692</v>
      </c>
      <c r="C45" s="16" t="s">
        <v>735</v>
      </c>
      <c r="D45" s="16" t="s">
        <v>696</v>
      </c>
      <c r="E45" s="22">
        <v>240</v>
      </c>
      <c r="F45" s="21">
        <v>9</v>
      </c>
      <c r="G45" s="4">
        <v>2160</v>
      </c>
      <c r="H45" s="7"/>
    </row>
    <row r="46" spans="1:8" ht="24.75" customHeight="1">
      <c r="A46" s="4">
        <v>41</v>
      </c>
      <c r="B46" s="4" t="s">
        <v>692</v>
      </c>
      <c r="C46" s="16" t="s">
        <v>736</v>
      </c>
      <c r="D46" s="16" t="s">
        <v>696</v>
      </c>
      <c r="E46" s="22">
        <v>240</v>
      </c>
      <c r="F46" s="21">
        <v>9</v>
      </c>
      <c r="G46" s="4">
        <f>E46*F46</f>
        <v>2160</v>
      </c>
      <c r="H46" s="7"/>
    </row>
    <row r="47" spans="1:8" ht="24.75" customHeight="1">
      <c r="A47" s="4">
        <v>42</v>
      </c>
      <c r="B47" s="4" t="s">
        <v>692</v>
      </c>
      <c r="C47" s="16" t="s">
        <v>737</v>
      </c>
      <c r="D47" s="16" t="s">
        <v>696</v>
      </c>
      <c r="E47" s="22">
        <v>240</v>
      </c>
      <c r="F47" s="21">
        <v>9</v>
      </c>
      <c r="G47" s="4">
        <f>E47*F47</f>
        <v>2160</v>
      </c>
      <c r="H47" s="7"/>
    </row>
    <row r="48" spans="1:8" ht="24.75" customHeight="1">
      <c r="A48" s="4">
        <v>43</v>
      </c>
      <c r="B48" s="4" t="s">
        <v>692</v>
      </c>
      <c r="C48" s="16" t="s">
        <v>738</v>
      </c>
      <c r="D48" s="16" t="s">
        <v>696</v>
      </c>
      <c r="E48" s="22">
        <v>240</v>
      </c>
      <c r="F48" s="21">
        <v>16</v>
      </c>
      <c r="G48" s="4">
        <f>E48*F48</f>
        <v>3840</v>
      </c>
      <c r="H48" s="7"/>
    </row>
    <row r="49" spans="1:8" ht="24.75" customHeight="1">
      <c r="A49" s="4">
        <v>44</v>
      </c>
      <c r="B49" s="4" t="s">
        <v>692</v>
      </c>
      <c r="C49" s="16" t="s">
        <v>739</v>
      </c>
      <c r="D49" s="16" t="s">
        <v>696</v>
      </c>
      <c r="E49" s="22">
        <v>1597</v>
      </c>
      <c r="F49" s="21">
        <v>6</v>
      </c>
      <c r="G49" s="4">
        <f aca="true" t="shared" si="1" ref="G49:G63">E49*F49</f>
        <v>9582</v>
      </c>
      <c r="H49" s="7"/>
    </row>
    <row r="50" spans="1:8" ht="24.75" customHeight="1">
      <c r="A50" s="4">
        <v>45</v>
      </c>
      <c r="B50" s="4" t="s">
        <v>692</v>
      </c>
      <c r="C50" s="16" t="s">
        <v>740</v>
      </c>
      <c r="D50" s="16" t="s">
        <v>696</v>
      </c>
      <c r="E50" s="22">
        <v>1865</v>
      </c>
      <c r="F50" s="21">
        <v>6</v>
      </c>
      <c r="G50" s="4">
        <f t="shared" si="1"/>
        <v>11190</v>
      </c>
      <c r="H50" s="7"/>
    </row>
    <row r="51" spans="1:8" ht="24.75" customHeight="1">
      <c r="A51" s="4">
        <v>46</v>
      </c>
      <c r="B51" s="4" t="s">
        <v>692</v>
      </c>
      <c r="C51" s="16" t="s">
        <v>741</v>
      </c>
      <c r="D51" s="16" t="s">
        <v>696</v>
      </c>
      <c r="E51" s="22">
        <v>1988</v>
      </c>
      <c r="F51" s="21">
        <v>6</v>
      </c>
      <c r="G51" s="4">
        <f t="shared" si="1"/>
        <v>11928</v>
      </c>
      <c r="H51" s="7"/>
    </row>
    <row r="52" spans="1:8" ht="24.75" customHeight="1">
      <c r="A52" s="4">
        <v>47</v>
      </c>
      <c r="B52" s="4" t="s">
        <v>692</v>
      </c>
      <c r="C52" s="16" t="s">
        <v>742</v>
      </c>
      <c r="D52" s="16" t="s">
        <v>696</v>
      </c>
      <c r="E52" s="22">
        <v>235</v>
      </c>
      <c r="F52" s="21">
        <v>6</v>
      </c>
      <c r="G52" s="4">
        <f t="shared" si="1"/>
        <v>1410</v>
      </c>
      <c r="H52" s="7"/>
    </row>
    <row r="53" spans="1:8" ht="24.75" customHeight="1">
      <c r="A53" s="4">
        <v>48</v>
      </c>
      <c r="B53" s="4" t="s">
        <v>692</v>
      </c>
      <c r="C53" s="16" t="s">
        <v>743</v>
      </c>
      <c r="D53" s="16" t="s">
        <v>696</v>
      </c>
      <c r="E53" s="22">
        <v>1191</v>
      </c>
      <c r="F53" s="21">
        <v>6</v>
      </c>
      <c r="G53" s="4">
        <f t="shared" si="1"/>
        <v>7146</v>
      </c>
      <c r="H53" s="7"/>
    </row>
    <row r="54" spans="1:8" ht="24.75" customHeight="1">
      <c r="A54" s="4">
        <v>49</v>
      </c>
      <c r="B54" s="4" t="s">
        <v>692</v>
      </c>
      <c r="C54" s="16" t="s">
        <v>744</v>
      </c>
      <c r="D54" s="16" t="s">
        <v>696</v>
      </c>
      <c r="E54" s="22">
        <v>1364</v>
      </c>
      <c r="F54" s="21">
        <v>6</v>
      </c>
      <c r="G54" s="4">
        <f t="shared" si="1"/>
        <v>8184</v>
      </c>
      <c r="H54" s="7"/>
    </row>
    <row r="55" spans="1:8" ht="24.75" customHeight="1">
      <c r="A55" s="4">
        <v>50</v>
      </c>
      <c r="B55" s="4" t="s">
        <v>692</v>
      </c>
      <c r="C55" s="16" t="s">
        <v>745</v>
      </c>
      <c r="D55" s="16" t="s">
        <v>696</v>
      </c>
      <c r="E55" s="22">
        <v>632</v>
      </c>
      <c r="F55" s="21">
        <v>6</v>
      </c>
      <c r="G55" s="4">
        <f t="shared" si="1"/>
        <v>3792</v>
      </c>
      <c r="H55" s="7"/>
    </row>
    <row r="56" spans="1:8" ht="24.75" customHeight="1">
      <c r="A56" s="4">
        <v>51</v>
      </c>
      <c r="B56" s="4" t="s">
        <v>692</v>
      </c>
      <c r="C56" s="16" t="s">
        <v>746</v>
      </c>
      <c r="D56" s="16" t="s">
        <v>696</v>
      </c>
      <c r="E56" s="22">
        <v>878</v>
      </c>
      <c r="F56" s="21">
        <v>6</v>
      </c>
      <c r="G56" s="4">
        <f t="shared" si="1"/>
        <v>5268</v>
      </c>
      <c r="H56" s="7"/>
    </row>
    <row r="57" spans="1:8" ht="24.75" customHeight="1">
      <c r="A57" s="4">
        <v>52</v>
      </c>
      <c r="B57" s="4" t="s">
        <v>692</v>
      </c>
      <c r="C57" s="16" t="s">
        <v>747</v>
      </c>
      <c r="D57" s="16" t="s">
        <v>696</v>
      </c>
      <c r="E57" s="22">
        <v>808</v>
      </c>
      <c r="F57" s="21">
        <v>6</v>
      </c>
      <c r="G57" s="4">
        <f t="shared" si="1"/>
        <v>4848</v>
      </c>
      <c r="H57" s="7"/>
    </row>
    <row r="58" spans="1:8" ht="24.75" customHeight="1">
      <c r="A58" s="4">
        <v>53</v>
      </c>
      <c r="B58" s="4" t="s">
        <v>692</v>
      </c>
      <c r="C58" s="16" t="s">
        <v>748</v>
      </c>
      <c r="D58" s="16" t="s">
        <v>696</v>
      </c>
      <c r="E58" s="22">
        <v>378</v>
      </c>
      <c r="F58" s="21">
        <v>6</v>
      </c>
      <c r="G58" s="4">
        <f t="shared" si="1"/>
        <v>2268</v>
      </c>
      <c r="H58" s="7"/>
    </row>
    <row r="59" spans="1:8" ht="24.75" customHeight="1">
      <c r="A59" s="4">
        <v>54</v>
      </c>
      <c r="B59" s="4" t="s">
        <v>692</v>
      </c>
      <c r="C59" s="16" t="s">
        <v>749</v>
      </c>
      <c r="D59" s="16" t="s">
        <v>696</v>
      </c>
      <c r="E59" s="22">
        <v>1215</v>
      </c>
      <c r="F59" s="21">
        <v>6</v>
      </c>
      <c r="G59" s="4">
        <f t="shared" si="1"/>
        <v>7290</v>
      </c>
      <c r="H59" s="7"/>
    </row>
    <row r="60" spans="1:8" ht="24.75" customHeight="1">
      <c r="A60" s="4">
        <v>55</v>
      </c>
      <c r="B60" s="4" t="s">
        <v>692</v>
      </c>
      <c r="C60" s="16" t="s">
        <v>750</v>
      </c>
      <c r="D60" s="16" t="s">
        <v>696</v>
      </c>
      <c r="E60" s="22">
        <v>116</v>
      </c>
      <c r="F60" s="21">
        <v>6</v>
      </c>
      <c r="G60" s="4">
        <f t="shared" si="1"/>
        <v>696</v>
      </c>
      <c r="H60" s="7"/>
    </row>
    <row r="61" spans="1:8" ht="24.75" customHeight="1">
      <c r="A61" s="4">
        <v>56</v>
      </c>
      <c r="B61" s="4" t="s">
        <v>692</v>
      </c>
      <c r="C61" s="16" t="s">
        <v>751</v>
      </c>
      <c r="D61" s="16" t="s">
        <v>696</v>
      </c>
      <c r="E61" s="22">
        <v>137</v>
      </c>
      <c r="F61" s="21">
        <v>6</v>
      </c>
      <c r="G61" s="4">
        <f t="shared" si="1"/>
        <v>822</v>
      </c>
      <c r="H61" s="7"/>
    </row>
    <row r="62" spans="1:8" ht="24.75" customHeight="1">
      <c r="A62" s="4">
        <v>57</v>
      </c>
      <c r="B62" s="4" t="s">
        <v>692</v>
      </c>
      <c r="C62" s="16" t="s">
        <v>752</v>
      </c>
      <c r="D62" s="16" t="s">
        <v>696</v>
      </c>
      <c r="E62" s="22">
        <v>53</v>
      </c>
      <c r="F62" s="21">
        <v>6</v>
      </c>
      <c r="G62" s="4">
        <f t="shared" si="1"/>
        <v>318</v>
      </c>
      <c r="H62" s="7"/>
    </row>
    <row r="63" spans="1:8" ht="24.75" customHeight="1">
      <c r="A63" s="4">
        <v>58</v>
      </c>
      <c r="B63" s="4" t="s">
        <v>692</v>
      </c>
      <c r="C63" s="16" t="s">
        <v>753</v>
      </c>
      <c r="D63" s="16" t="s">
        <v>696</v>
      </c>
      <c r="E63" s="22">
        <v>288</v>
      </c>
      <c r="F63" s="21">
        <v>6</v>
      </c>
      <c r="G63" s="4">
        <f t="shared" si="1"/>
        <v>1728</v>
      </c>
      <c r="H63" s="7"/>
    </row>
    <row r="64" spans="1:8" ht="24.75" customHeight="1">
      <c r="A64" s="4" t="s">
        <v>754</v>
      </c>
      <c r="B64" s="4"/>
      <c r="C64" s="4"/>
      <c r="D64" s="4"/>
      <c r="E64" s="23"/>
      <c r="F64" s="4"/>
      <c r="G64" s="9">
        <f>SUM(G4:G63)</f>
        <v>624868</v>
      </c>
      <c r="H64" s="9"/>
    </row>
    <row r="65" spans="1:8" ht="24.75" customHeight="1">
      <c r="A65" s="24" t="s">
        <v>755</v>
      </c>
      <c r="B65" s="25"/>
      <c r="C65" s="25"/>
      <c r="D65" s="25"/>
      <c r="E65" s="26"/>
      <c r="F65" s="25"/>
      <c r="G65" s="25"/>
      <c r="H65" s="25"/>
    </row>
    <row r="66" spans="1:8" ht="24.75" customHeight="1">
      <c r="A66" s="27" t="s">
        <v>756</v>
      </c>
      <c r="B66" s="27"/>
      <c r="C66" s="27"/>
      <c r="D66" s="28" t="s">
        <v>757</v>
      </c>
      <c r="E66" s="29"/>
      <c r="F66" s="30" t="s">
        <v>758</v>
      </c>
      <c r="G66" s="30"/>
      <c r="H66" s="31"/>
    </row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</sheetData>
  <sheetProtection/>
  <mergeCells count="11">
    <mergeCell ref="A1:H1"/>
    <mergeCell ref="A64:D64"/>
    <mergeCell ref="A65:H65"/>
    <mergeCell ref="A66:C66"/>
    <mergeCell ref="F66:H66"/>
    <mergeCell ref="A2:A3"/>
    <mergeCell ref="B2:B3"/>
    <mergeCell ref="C2:C3"/>
    <mergeCell ref="D2:D3"/>
    <mergeCell ref="G2:G3"/>
    <mergeCell ref="H2:H3"/>
  </mergeCells>
  <printOptions/>
  <pageMargins left="0.71" right="0.71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B23" sqref="B23"/>
    </sheetView>
  </sheetViews>
  <sheetFormatPr defaultColWidth="9.00390625" defaultRowHeight="14.25"/>
  <cols>
    <col min="1" max="1" width="6.375" style="0" customWidth="1"/>
    <col min="2" max="2" width="18.25390625" style="0" customWidth="1"/>
    <col min="3" max="3" width="6.00390625" style="0" customWidth="1"/>
    <col min="4" max="4" width="30.125" style="0" customWidth="1"/>
    <col min="5" max="5" width="21.00390625" style="0" customWidth="1"/>
  </cols>
  <sheetData>
    <row r="1" spans="1:5" ht="49.5" customHeight="1">
      <c r="A1" s="1" t="s">
        <v>759</v>
      </c>
      <c r="B1" s="2"/>
      <c r="C1" s="2"/>
      <c r="D1" s="3"/>
      <c r="E1" s="3"/>
    </row>
    <row r="2" spans="1:5" ht="24.75" customHeight="1">
      <c r="A2" s="4" t="s">
        <v>1</v>
      </c>
      <c r="B2" s="4" t="s">
        <v>689</v>
      </c>
      <c r="C2" s="5" t="s">
        <v>760</v>
      </c>
      <c r="D2" s="4" t="s">
        <v>761</v>
      </c>
      <c r="E2" s="4" t="s">
        <v>8</v>
      </c>
    </row>
    <row r="3" spans="1:5" ht="24.75" customHeight="1">
      <c r="A3" s="4"/>
      <c r="B3" s="4"/>
      <c r="C3" s="6"/>
      <c r="D3" s="4"/>
      <c r="E3" s="4"/>
    </row>
    <row r="4" spans="1:5" ht="24.75" customHeight="1">
      <c r="A4" s="4"/>
      <c r="B4" s="4" t="s">
        <v>762</v>
      </c>
      <c r="C4" s="4"/>
      <c r="D4" s="4"/>
      <c r="E4" s="4"/>
    </row>
    <row r="5" spans="1:5" ht="24.75" customHeight="1">
      <c r="A5" s="4">
        <v>33</v>
      </c>
      <c r="B5" s="4" t="s">
        <v>763</v>
      </c>
      <c r="C5" s="4"/>
      <c r="D5" s="7" t="s">
        <v>764</v>
      </c>
      <c r="E5" s="4">
        <v>1000</v>
      </c>
    </row>
    <row r="6" spans="1:5" ht="24.75" customHeight="1">
      <c r="A6" s="4">
        <v>34</v>
      </c>
      <c r="B6" s="4" t="s">
        <v>765</v>
      </c>
      <c r="C6" s="4"/>
      <c r="D6" s="4" t="s">
        <v>766</v>
      </c>
      <c r="E6" s="4">
        <v>3333.33</v>
      </c>
    </row>
    <row r="7" spans="1:5" ht="24.75" customHeight="1">
      <c r="A7" s="4">
        <v>35</v>
      </c>
      <c r="B7" s="4"/>
      <c r="C7" s="4"/>
      <c r="D7" s="7" t="s">
        <v>767</v>
      </c>
      <c r="E7" s="4"/>
    </row>
    <row r="8" spans="1:5" ht="24.75" customHeight="1">
      <c r="A8" s="4">
        <v>36</v>
      </c>
      <c r="B8" s="4" t="s">
        <v>768</v>
      </c>
      <c r="C8" s="4"/>
      <c r="D8" s="7" t="s">
        <v>767</v>
      </c>
      <c r="E8" s="4">
        <v>1333.33</v>
      </c>
    </row>
    <row r="9" spans="1:5" ht="24.75" customHeight="1">
      <c r="A9" s="4">
        <v>37</v>
      </c>
      <c r="B9" s="4"/>
      <c r="C9" s="4"/>
      <c r="D9" s="7" t="s">
        <v>139</v>
      </c>
      <c r="E9" s="4">
        <v>1333.33</v>
      </c>
    </row>
    <row r="10" spans="1:5" ht="24.75" customHeight="1">
      <c r="A10" s="4">
        <v>38</v>
      </c>
      <c r="B10" s="4" t="s">
        <v>769</v>
      </c>
      <c r="C10" s="4"/>
      <c r="D10" s="7" t="s">
        <v>770</v>
      </c>
      <c r="E10" s="4">
        <v>1000</v>
      </c>
    </row>
    <row r="11" spans="1:5" ht="24.75" customHeight="1">
      <c r="A11" s="4">
        <v>39</v>
      </c>
      <c r="B11" s="7"/>
      <c r="C11" s="7"/>
      <c r="D11" s="8" t="s">
        <v>771</v>
      </c>
      <c r="E11" s="4">
        <v>666.67</v>
      </c>
    </row>
    <row r="12" spans="1:5" ht="24.75" customHeight="1">
      <c r="A12" s="4">
        <v>40</v>
      </c>
      <c r="B12" s="7"/>
      <c r="C12" s="7"/>
      <c r="D12" s="7" t="s">
        <v>764</v>
      </c>
      <c r="E12" s="4">
        <v>333.33</v>
      </c>
    </row>
    <row r="13" spans="1:5" ht="24.75" customHeight="1">
      <c r="A13" s="4">
        <v>41</v>
      </c>
      <c r="B13" s="4" t="s">
        <v>772</v>
      </c>
      <c r="C13" s="4"/>
      <c r="D13" s="4" t="s">
        <v>773</v>
      </c>
      <c r="E13" s="4">
        <v>2000</v>
      </c>
    </row>
    <row r="14" spans="1:5" ht="24.75" customHeight="1">
      <c r="A14" s="4">
        <v>42</v>
      </c>
      <c r="B14" s="4"/>
      <c r="C14" s="4"/>
      <c r="D14" s="4" t="s">
        <v>774</v>
      </c>
      <c r="E14" s="4">
        <v>2000</v>
      </c>
    </row>
    <row r="15" spans="1:5" ht="24.75" customHeight="1">
      <c r="A15" s="4">
        <v>43</v>
      </c>
      <c r="B15" s="7"/>
      <c r="C15" s="7"/>
      <c r="D15" s="7" t="s">
        <v>775</v>
      </c>
      <c r="E15" s="4">
        <v>2000</v>
      </c>
    </row>
    <row r="16" spans="1:5" ht="24.75" customHeight="1">
      <c r="A16" s="4">
        <v>44</v>
      </c>
      <c r="B16" s="4" t="s">
        <v>776</v>
      </c>
      <c r="C16" s="4"/>
      <c r="D16" s="7" t="s">
        <v>777</v>
      </c>
      <c r="E16" s="4">
        <v>1333.33</v>
      </c>
    </row>
    <row r="17" spans="1:5" ht="24.75" customHeight="1">
      <c r="A17" s="4">
        <v>45</v>
      </c>
      <c r="B17" s="4"/>
      <c r="C17" s="4"/>
      <c r="D17" s="7" t="s">
        <v>778</v>
      </c>
      <c r="E17" s="4">
        <v>666.67</v>
      </c>
    </row>
    <row r="18" spans="1:5" ht="24.75" customHeight="1">
      <c r="A18" s="4">
        <v>46</v>
      </c>
      <c r="B18" s="7" t="s">
        <v>779</v>
      </c>
      <c r="C18" s="7"/>
      <c r="D18" s="7" t="s">
        <v>522</v>
      </c>
      <c r="E18" s="4">
        <v>4000</v>
      </c>
    </row>
    <row r="19" spans="1:5" ht="24.75" customHeight="1">
      <c r="A19" s="4">
        <v>47</v>
      </c>
      <c r="B19" s="7"/>
      <c r="C19" s="7"/>
      <c r="D19" s="7" t="s">
        <v>780</v>
      </c>
      <c r="E19" s="4">
        <v>6666.67</v>
      </c>
    </row>
    <row r="20" spans="1:5" ht="24.75" customHeight="1">
      <c r="A20" s="4">
        <v>48</v>
      </c>
      <c r="B20" s="7"/>
      <c r="C20" s="7"/>
      <c r="D20" s="7" t="s">
        <v>781</v>
      </c>
      <c r="E20" s="4">
        <v>4000</v>
      </c>
    </row>
    <row r="21" spans="1:5" ht="24.75" customHeight="1">
      <c r="A21" s="4">
        <v>49</v>
      </c>
      <c r="B21" s="7" t="s">
        <v>782</v>
      </c>
      <c r="C21" s="7"/>
      <c r="D21" s="7" t="s">
        <v>783</v>
      </c>
      <c r="E21" s="4">
        <v>6666.67</v>
      </c>
    </row>
    <row r="22" spans="1:5" ht="24.75" customHeight="1">
      <c r="A22" s="4">
        <v>50</v>
      </c>
      <c r="B22" s="7"/>
      <c r="C22" s="7"/>
      <c r="D22" s="7" t="s">
        <v>784</v>
      </c>
      <c r="E22" s="4">
        <v>10000</v>
      </c>
    </row>
    <row r="23" spans="1:5" ht="24.75" customHeight="1">
      <c r="A23" s="4">
        <v>51</v>
      </c>
      <c r="B23" s="7"/>
      <c r="C23" s="7"/>
      <c r="D23" s="7" t="s">
        <v>785</v>
      </c>
      <c r="E23" s="4">
        <v>1333.33</v>
      </c>
    </row>
    <row r="24" spans="1:5" ht="24.75" customHeight="1">
      <c r="A24" s="4">
        <v>52</v>
      </c>
      <c r="B24" s="7"/>
      <c r="C24" s="7"/>
      <c r="D24" s="7" t="s">
        <v>786</v>
      </c>
      <c r="E24" s="4">
        <v>1333.33</v>
      </c>
    </row>
    <row r="25" spans="1:5" ht="24.75" customHeight="1">
      <c r="A25" s="4">
        <v>53</v>
      </c>
      <c r="B25" s="7"/>
      <c r="C25" s="7"/>
      <c r="D25" s="7" t="s">
        <v>787</v>
      </c>
      <c r="E25" s="4">
        <v>2000</v>
      </c>
    </row>
    <row r="26" spans="1:5" ht="24.75" customHeight="1">
      <c r="A26" s="4">
        <v>54</v>
      </c>
      <c r="B26" s="7" t="s">
        <v>788</v>
      </c>
      <c r="C26" s="7"/>
      <c r="D26" s="7" t="s">
        <v>789</v>
      </c>
      <c r="E26" s="4"/>
    </row>
    <row r="27" spans="1:5" ht="24.75" customHeight="1">
      <c r="A27" s="4">
        <v>55</v>
      </c>
      <c r="B27" s="7"/>
      <c r="C27" s="7"/>
      <c r="D27" s="7" t="s">
        <v>790</v>
      </c>
      <c r="E27" s="4"/>
    </row>
    <row r="28" spans="1:5" ht="24.75" customHeight="1">
      <c r="A28" s="4">
        <v>56</v>
      </c>
      <c r="B28" s="7" t="s">
        <v>791</v>
      </c>
      <c r="C28" s="7"/>
      <c r="D28" s="7" t="s">
        <v>792</v>
      </c>
      <c r="E28" s="7">
        <v>2000</v>
      </c>
    </row>
    <row r="29" spans="1:5" ht="24.75" customHeight="1">
      <c r="A29" s="4">
        <v>57</v>
      </c>
      <c r="B29" s="7" t="s">
        <v>793</v>
      </c>
      <c r="C29" s="7"/>
      <c r="D29" s="7" t="s">
        <v>794</v>
      </c>
      <c r="E29" s="7">
        <v>1333.33</v>
      </c>
    </row>
    <row r="30" spans="1:5" ht="24.75" customHeight="1">
      <c r="A30" s="4">
        <v>58</v>
      </c>
      <c r="B30" s="7" t="s">
        <v>795</v>
      </c>
      <c r="C30" s="7"/>
      <c r="D30" s="7" t="s">
        <v>796</v>
      </c>
      <c r="E30" s="7">
        <v>3333.33</v>
      </c>
    </row>
    <row r="31" spans="1:5" ht="24.75" customHeight="1">
      <c r="A31" s="4">
        <v>59</v>
      </c>
      <c r="B31" s="4" t="s">
        <v>797</v>
      </c>
      <c r="C31" s="4"/>
      <c r="D31" s="4" t="s">
        <v>798</v>
      </c>
      <c r="E31" s="4">
        <v>4000</v>
      </c>
    </row>
    <row r="32" spans="1:5" ht="24.75" customHeight="1">
      <c r="A32" s="4">
        <v>60</v>
      </c>
      <c r="B32" s="4" t="s">
        <v>799</v>
      </c>
      <c r="C32" s="4"/>
      <c r="D32" s="4" t="s">
        <v>800</v>
      </c>
      <c r="E32" s="4">
        <v>333.33</v>
      </c>
    </row>
    <row r="33" spans="1:5" ht="24.75" customHeight="1">
      <c r="A33" s="4">
        <v>61</v>
      </c>
      <c r="B33" s="4" t="s">
        <v>801</v>
      </c>
      <c r="C33" s="4"/>
      <c r="D33" s="7" t="s">
        <v>767</v>
      </c>
      <c r="E33" s="4">
        <v>1333.33</v>
      </c>
    </row>
    <row r="34" spans="1:5" ht="24.75" customHeight="1">
      <c r="A34" s="4">
        <v>62</v>
      </c>
      <c r="B34" s="4"/>
      <c r="C34" s="4"/>
      <c r="D34" s="7" t="s">
        <v>802</v>
      </c>
      <c r="E34" s="4">
        <v>2000</v>
      </c>
    </row>
    <row r="35" spans="1:5" ht="24.75" customHeight="1">
      <c r="A35" s="4">
        <v>63</v>
      </c>
      <c r="B35" s="4" t="s">
        <v>803</v>
      </c>
      <c r="C35" s="4"/>
      <c r="D35" s="4" t="s">
        <v>804</v>
      </c>
      <c r="E35" s="4">
        <v>6666.67</v>
      </c>
    </row>
    <row r="36" spans="1:5" ht="24.75" customHeight="1">
      <c r="A36" s="4">
        <v>64</v>
      </c>
      <c r="B36" s="7" t="s">
        <v>805</v>
      </c>
      <c r="C36" s="7"/>
      <c r="D36" s="7" t="s">
        <v>232</v>
      </c>
      <c r="E36" s="5"/>
    </row>
    <row r="37" spans="1:5" ht="24.75" customHeight="1">
      <c r="A37" s="4">
        <v>65</v>
      </c>
      <c r="B37" s="7" t="s">
        <v>806</v>
      </c>
      <c r="C37" s="7"/>
      <c r="D37" s="7" t="s">
        <v>807</v>
      </c>
      <c r="E37" s="4">
        <v>3333.33</v>
      </c>
    </row>
    <row r="38" spans="1:5" ht="24.75" customHeight="1">
      <c r="A38" s="4">
        <v>66</v>
      </c>
      <c r="B38" s="4" t="s">
        <v>808</v>
      </c>
      <c r="C38" s="4"/>
      <c r="D38" s="7" t="s">
        <v>809</v>
      </c>
      <c r="E38" s="4">
        <v>666.67</v>
      </c>
    </row>
    <row r="39" spans="1:5" ht="24.75" customHeight="1">
      <c r="A39" s="4"/>
      <c r="B39" s="4" t="s">
        <v>810</v>
      </c>
      <c r="C39" s="4"/>
      <c r="D39" s="4"/>
      <c r="E39" s="4"/>
    </row>
    <row r="40" spans="1:5" ht="24.75" customHeight="1">
      <c r="A40" s="4">
        <v>67</v>
      </c>
      <c r="B40" s="7" t="s">
        <v>811</v>
      </c>
      <c r="C40" s="7"/>
      <c r="D40" s="7" t="s">
        <v>812</v>
      </c>
      <c r="E40" s="4">
        <v>11333.33</v>
      </c>
    </row>
    <row r="41" spans="1:5" ht="24.75" customHeight="1">
      <c r="A41" s="4">
        <v>68</v>
      </c>
      <c r="B41" s="7"/>
      <c r="C41" s="7"/>
      <c r="D41" s="7" t="s">
        <v>813</v>
      </c>
      <c r="E41" s="4">
        <v>4000</v>
      </c>
    </row>
    <row r="42" spans="1:5" ht="24.75" customHeight="1">
      <c r="A42" s="4">
        <v>69</v>
      </c>
      <c r="B42" s="7"/>
      <c r="C42" s="7"/>
      <c r="D42" s="7" t="s">
        <v>814</v>
      </c>
      <c r="E42" s="4">
        <v>4666.67</v>
      </c>
    </row>
    <row r="43" spans="1:5" ht="24.75" customHeight="1">
      <c r="A43" s="4">
        <v>70</v>
      </c>
      <c r="B43" s="7" t="s">
        <v>815</v>
      </c>
      <c r="C43" s="7"/>
      <c r="D43" s="7" t="s">
        <v>816</v>
      </c>
      <c r="E43" s="4">
        <v>60</v>
      </c>
    </row>
    <row r="44" spans="1:5" ht="24.75" customHeight="1">
      <c r="A44" s="4">
        <v>71</v>
      </c>
      <c r="B44" s="7"/>
      <c r="C44" s="7"/>
      <c r="D44" s="7" t="s">
        <v>817</v>
      </c>
      <c r="E44" s="4">
        <v>170</v>
      </c>
    </row>
    <row r="45" spans="1:5" ht="24.75" customHeight="1">
      <c r="A45" s="4">
        <v>72</v>
      </c>
      <c r="B45" s="7"/>
      <c r="C45" s="7"/>
      <c r="D45" s="7" t="s">
        <v>818</v>
      </c>
      <c r="E45" s="4">
        <v>240</v>
      </c>
    </row>
    <row r="46" spans="1:5" ht="24.75" customHeight="1">
      <c r="A46" s="4">
        <v>73</v>
      </c>
      <c r="B46" s="7"/>
      <c r="C46" s="7"/>
      <c r="D46" s="7" t="s">
        <v>116</v>
      </c>
      <c r="E46" s="4">
        <v>140</v>
      </c>
    </row>
    <row r="47" spans="1:5" ht="24.75" customHeight="1">
      <c r="A47" s="4">
        <v>74</v>
      </c>
      <c r="B47" s="7" t="s">
        <v>819</v>
      </c>
      <c r="C47" s="7"/>
      <c r="D47" s="7" t="s">
        <v>820</v>
      </c>
      <c r="E47" s="4">
        <v>666.67</v>
      </c>
    </row>
    <row r="48" spans="1:5" ht="24.75" customHeight="1">
      <c r="A48" s="4">
        <v>75</v>
      </c>
      <c r="B48" s="7" t="s">
        <v>821</v>
      </c>
      <c r="C48" s="7"/>
      <c r="D48" s="7" t="s">
        <v>822</v>
      </c>
      <c r="E48" s="7">
        <v>1333.33</v>
      </c>
    </row>
    <row r="49" spans="1:5" ht="24.75" customHeight="1">
      <c r="A49" s="4">
        <v>76</v>
      </c>
      <c r="B49" s="4"/>
      <c r="C49" s="4"/>
      <c r="D49" s="4" t="s">
        <v>823</v>
      </c>
      <c r="E49" s="4">
        <v>1000</v>
      </c>
    </row>
    <row r="50" spans="1:5" ht="24.75" customHeight="1">
      <c r="A50" s="4">
        <v>77</v>
      </c>
      <c r="B50" s="4" t="s">
        <v>824</v>
      </c>
      <c r="C50" s="4"/>
      <c r="D50" s="4" t="s">
        <v>825</v>
      </c>
      <c r="E50" s="4">
        <v>333.33</v>
      </c>
    </row>
    <row r="51" spans="1:5" ht="24.75" customHeight="1">
      <c r="A51" s="4">
        <v>78</v>
      </c>
      <c r="B51" s="4"/>
      <c r="C51" s="4"/>
      <c r="D51" s="4" t="s">
        <v>826</v>
      </c>
      <c r="E51" s="4">
        <v>18666.67</v>
      </c>
    </row>
    <row r="52" spans="1:5" ht="24.75" customHeight="1">
      <c r="A52" s="4">
        <v>79</v>
      </c>
      <c r="B52" s="4" t="s">
        <v>827</v>
      </c>
      <c r="C52" s="4"/>
      <c r="D52" s="4" t="s">
        <v>828</v>
      </c>
      <c r="E52" s="4">
        <v>4666.67</v>
      </c>
    </row>
    <row r="53" spans="1:5" ht="24.75" customHeight="1">
      <c r="A53" s="4">
        <v>80</v>
      </c>
      <c r="B53" s="4" t="s">
        <v>829</v>
      </c>
      <c r="C53" s="4"/>
      <c r="D53" s="4" t="s">
        <v>767</v>
      </c>
      <c r="E53" s="4">
        <v>1333.33</v>
      </c>
    </row>
    <row r="54" spans="1:5" ht="24.75" customHeight="1">
      <c r="A54" s="4">
        <v>81</v>
      </c>
      <c r="B54" s="7" t="s">
        <v>830</v>
      </c>
      <c r="C54" s="7"/>
      <c r="D54" s="4" t="s">
        <v>831</v>
      </c>
      <c r="E54" s="4">
        <v>4666.67</v>
      </c>
    </row>
    <row r="55" spans="1:5" ht="24.75" customHeight="1">
      <c r="A55" s="4">
        <v>82</v>
      </c>
      <c r="B55" s="4"/>
      <c r="C55" s="4"/>
      <c r="D55" s="4" t="s">
        <v>832</v>
      </c>
      <c r="E55" s="5">
        <v>2666.67</v>
      </c>
    </row>
    <row r="56" spans="1:5" ht="24.75" customHeight="1">
      <c r="A56" s="4">
        <v>83</v>
      </c>
      <c r="B56" s="7" t="s">
        <v>833</v>
      </c>
      <c r="C56" s="7"/>
      <c r="D56" s="7" t="s">
        <v>834</v>
      </c>
      <c r="E56" s="4">
        <v>333.33</v>
      </c>
    </row>
    <row r="57" spans="1:5" ht="24.75" customHeight="1">
      <c r="A57" s="4">
        <v>84</v>
      </c>
      <c r="B57" s="4" t="s">
        <v>835</v>
      </c>
      <c r="C57" s="4"/>
      <c r="D57" s="7" t="s">
        <v>836</v>
      </c>
      <c r="E57" s="7">
        <v>45000</v>
      </c>
    </row>
    <row r="58" spans="1:5" ht="24.75" customHeight="1">
      <c r="A58" s="4">
        <v>85</v>
      </c>
      <c r="B58" s="4" t="s">
        <v>837</v>
      </c>
      <c r="C58" s="4"/>
      <c r="D58" s="7" t="s">
        <v>838</v>
      </c>
      <c r="E58" s="4">
        <v>24000</v>
      </c>
    </row>
    <row r="59" spans="1:5" ht="24.75" customHeight="1">
      <c r="A59" s="4">
        <v>86</v>
      </c>
      <c r="B59" s="4"/>
      <c r="C59" s="4"/>
      <c r="D59" s="7" t="s">
        <v>839</v>
      </c>
      <c r="E59" s="4">
        <v>1333.33</v>
      </c>
    </row>
    <row r="60" spans="1:5" ht="24.75" customHeight="1">
      <c r="A60" s="4">
        <v>87</v>
      </c>
      <c r="B60" s="4" t="s">
        <v>840</v>
      </c>
      <c r="C60" s="4"/>
      <c r="D60" s="7" t="s">
        <v>841</v>
      </c>
      <c r="E60" s="4">
        <v>333.33</v>
      </c>
    </row>
    <row r="61" spans="1:5" ht="24.75" customHeight="1">
      <c r="A61" s="4">
        <v>88</v>
      </c>
      <c r="B61" s="4" t="s">
        <v>842</v>
      </c>
      <c r="C61" s="4"/>
      <c r="D61" s="7" t="s">
        <v>843</v>
      </c>
      <c r="E61" s="7">
        <v>100</v>
      </c>
    </row>
    <row r="62" spans="1:5" ht="24.75" customHeight="1">
      <c r="A62" s="4">
        <v>89</v>
      </c>
      <c r="B62" s="4" t="s">
        <v>844</v>
      </c>
      <c r="C62" s="4"/>
      <c r="D62" s="7" t="s">
        <v>845</v>
      </c>
      <c r="E62" s="7">
        <v>2000</v>
      </c>
    </row>
    <row r="63" spans="1:5" ht="24.75" customHeight="1">
      <c r="A63" s="4">
        <v>90</v>
      </c>
      <c r="B63" s="4" t="s">
        <v>846</v>
      </c>
      <c r="C63" s="4"/>
      <c r="D63" s="7" t="s">
        <v>847</v>
      </c>
      <c r="E63" s="7">
        <v>4333.33</v>
      </c>
    </row>
    <row r="64" spans="1:5" ht="24.75" customHeight="1">
      <c r="A64" s="4">
        <v>91</v>
      </c>
      <c r="B64" s="4"/>
      <c r="C64" s="4"/>
      <c r="D64" s="7" t="s">
        <v>848</v>
      </c>
      <c r="E64" s="7">
        <v>2000</v>
      </c>
    </row>
    <row r="65" spans="1:5" ht="24.75" customHeight="1">
      <c r="A65" s="4">
        <v>92</v>
      </c>
      <c r="B65" s="4" t="s">
        <v>849</v>
      </c>
      <c r="C65" s="4"/>
      <c r="D65" s="7" t="s">
        <v>850</v>
      </c>
      <c r="E65" s="7">
        <v>3333.33</v>
      </c>
    </row>
    <row r="66" spans="1:5" ht="24.75" customHeight="1">
      <c r="A66" s="4">
        <v>93</v>
      </c>
      <c r="B66" s="4" t="s">
        <v>851</v>
      </c>
      <c r="C66" s="4"/>
      <c r="D66" s="7" t="s">
        <v>83</v>
      </c>
      <c r="E66" s="7">
        <v>1333.33</v>
      </c>
    </row>
    <row r="67" spans="1:5" ht="24.75" customHeight="1">
      <c r="A67" s="4">
        <v>94</v>
      </c>
      <c r="B67" s="4" t="s">
        <v>852</v>
      </c>
      <c r="C67" s="4"/>
      <c r="D67" s="7" t="s">
        <v>847</v>
      </c>
      <c r="E67" s="7">
        <v>3000</v>
      </c>
    </row>
    <row r="68" spans="1:5" ht="24.75" customHeight="1">
      <c r="A68" s="4"/>
      <c r="B68" s="4"/>
      <c r="C68" s="4"/>
      <c r="D68" s="4"/>
      <c r="E68" s="9">
        <f>SUM(E4:E67)</f>
        <v>221043.29999999993</v>
      </c>
    </row>
    <row r="69" ht="24.75" customHeight="1"/>
    <row r="70" ht="24.75" customHeight="1"/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</cp:lastModifiedBy>
  <cp:lastPrinted>2017-12-22T01:10:53Z</cp:lastPrinted>
  <dcterms:created xsi:type="dcterms:W3CDTF">2017-09-26T13:40:49Z</dcterms:created>
  <dcterms:modified xsi:type="dcterms:W3CDTF">2019-03-04T07:59:13Z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