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 tabRatio="980"/>
  </bookViews>
  <sheets>
    <sheet name="工程项目预算审核对比表" sheetId="1" r:id="rId1"/>
    <sheet name="0_1_专业工程预算审核计算表" sheetId="2" r:id="rId2"/>
    <sheet name="0_1_审计审核工程简明表(分部分项)" sheetId="3" r:id="rId3"/>
    <sheet name="0_1_审计审核工程简明表(技术措施)" sheetId="4" r:id="rId4"/>
    <sheet name="0_1_组织措施项目审计表" sheetId="5" r:id="rId5"/>
    <sheet name="0_2_专业工程预算审核计算表" sheetId="6" r:id="rId6"/>
    <sheet name="0_2_审计审核工程简明表(分部分项)" sheetId="7" r:id="rId7"/>
    <sheet name="0_2_审计审核工程简明表(技术措施)" sheetId="8" r:id="rId8"/>
    <sheet name="0_2_组织措施项目审计表" sheetId="9" r:id="rId9"/>
    <sheet name="0_3_专业工程预算审核计算表" sheetId="10" r:id="rId10"/>
    <sheet name="0_3_审计审核工程简明表(分部分项)" sheetId="11" r:id="rId11"/>
    <sheet name="0_3_审计审核工程简明表(技术措施)" sheetId="12" r:id="rId12"/>
    <sheet name="0_3_组织措施项目审计表" sheetId="13" r:id="rId13"/>
    <sheet name="0_4_专业工程预算审核计算表" sheetId="14" r:id="rId14"/>
    <sheet name="0_4_审计审核工程简明表(分部分项)" sheetId="15" r:id="rId15"/>
    <sheet name="0_4_审计审核工程简明表(技术措施)" sheetId="16" r:id="rId16"/>
    <sheet name="0_4_组织措施项目审计表" sheetId="17" r:id="rId17"/>
    <sheet name="0_5_专业工程预算审核计算表" sheetId="18" r:id="rId18"/>
    <sheet name="0_5_审计审核工程简明表(分部分项)" sheetId="19" r:id="rId19"/>
    <sheet name="0_5_审计审核工程简明表(技术措施)" sheetId="20" r:id="rId20"/>
    <sheet name="0_5_组织措施项目审计表" sheetId="21" r:id="rId21"/>
    <sheet name="0_6_专业工程预算审核计算表" sheetId="22" r:id="rId22"/>
    <sheet name="0_6_审计审核工程简明表(分部分项)" sheetId="23" r:id="rId23"/>
    <sheet name="0_6_审计审核工程简明表(技术措施)" sheetId="24" r:id="rId24"/>
    <sheet name="0_6_组织措施项目审计表" sheetId="25" r:id="rId25"/>
    <sheet name="0_7_专业工程预算审核计算表" sheetId="26" r:id="rId26"/>
    <sheet name="0_7_审计审核工程简明表(分部分项)" sheetId="27" r:id="rId27"/>
    <sheet name="0_7_审计审核工程简明表(技术措施)" sheetId="28" r:id="rId28"/>
    <sheet name="0_7_组织措施项目审计表" sheetId="29" r:id="rId29"/>
    <sheet name="0_8_专业工程预算审核计算表" sheetId="30" r:id="rId30"/>
    <sheet name="0_8_审计审核工程简明表(分部分项)" sheetId="31" r:id="rId31"/>
    <sheet name="0_8_审计审核工程简明表(技术措施)" sheetId="32" r:id="rId32"/>
    <sheet name="0_8_组织措施项目审计表" sheetId="33" r:id="rId33"/>
    <sheet name="0_9_专业工程预算审核计算表" sheetId="34" r:id="rId34"/>
    <sheet name="0_9_审计审核工程简明表(分部分项)" sheetId="35" r:id="rId35"/>
    <sheet name="0_9_审计审核工程简明表(技术措施)" sheetId="36" r:id="rId36"/>
    <sheet name="0_9_组织措施项目审计表" sheetId="37" r:id="rId37"/>
    <sheet name="主要材料表" sheetId="38" r:id="rId38"/>
  </sheets>
  <definedNames>
    <definedName name="_xlnm._FilterDatabase" localSheetId="2" hidden="1">'0_1_审计审核工程简明表(分部分项)'!$A$5:$O$108</definedName>
    <definedName name="_xlnm._FilterDatabase" localSheetId="26" hidden="1">'0_7_审计审核工程简明表(分部分项)'!$A$1:$O$60</definedName>
    <definedName name="_xlnm.Print_Area" localSheetId="0">工程项目预算审核对比表!$A$1:$F$33</definedName>
    <definedName name="_xlnm.Print_Titles" localSheetId="2">'0_1_审计审核工程简明表(分部分项)'!$1:$5</definedName>
    <definedName name="_xlnm.Print_Titles" localSheetId="6">'0_2_审计审核工程简明表(分部分项)'!$1:$5</definedName>
    <definedName name="_xlnm.Print_Titles" localSheetId="10">'0_3_审计审核工程简明表(分部分项)'!$1:$5</definedName>
    <definedName name="_xlnm.Print_Titles" localSheetId="34">'0_9_审计审核工程简明表(分部分项)'!$1:$5</definedName>
    <definedName name="_xlnm.Print_Titles" localSheetId="26">'0_7_审计审核工程简明表(分部分项)'!$1:$5</definedName>
    <definedName name="_xlnm.Print_Titles" localSheetId="9">'0_3_专业工程预算审核计算表'!$1:$4</definedName>
    <definedName name="_xlnm.Print_Titles" localSheetId="1">'0_1_专业工程预算审核计算表'!$1:$4</definedName>
    <definedName name="_xlnm.Print_Titles" localSheetId="5">'0_2_专业工程预算审核计算表'!$1:$4</definedName>
    <definedName name="_xlnm.Print_Titles" localSheetId="13">'0_4_专业工程预算审核计算表'!$1:$4</definedName>
    <definedName name="_xlnm.Print_Titles" localSheetId="17">'0_5_专业工程预算审核计算表'!$1:$4</definedName>
    <definedName name="_xlnm.Print_Titles" localSheetId="0">工程项目预算审核对比表!$1:$5</definedName>
    <definedName name="_xlnm.Print_Titles" localSheetId="33">'0_9_专业工程预算审核计算表'!$1:$4</definedName>
    <definedName name="_xlnm.Print_Titles" localSheetId="29">'0_8_专业工程预算审核计算表'!$1:$4</definedName>
    <definedName name="_xlnm.Print_Titles" localSheetId="25">'0_7_专业工程预算审核计算表'!$1:$4</definedName>
    <definedName name="_xlnm.Print_Area" localSheetId="6">'0_2_审计审核工程简明表(分部分项)'!$A$1:$O$150</definedName>
    <definedName name="_xlnm.Print_Titles" localSheetId="37">主要材料表!$1:$5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<sst xmlns="http://schemas.openxmlformats.org/spreadsheetml/2006/main" count="5688" uniqueCount="1385">
  <si>
    <t>浙江天平投资咨询有限公司</t>
  </si>
  <si>
    <t>工程预算审核对比表</t>
  </si>
  <si>
    <t>工程名称:南马高中食堂及功能室改造项目</t>
  </si>
  <si>
    <t>第1页 共86页</t>
  </si>
  <si>
    <t>序号</t>
  </si>
  <si>
    <t>单位工程名称</t>
  </si>
  <si>
    <t>送审</t>
  </si>
  <si>
    <t>审核</t>
  </si>
  <si>
    <t>核增</t>
  </si>
  <si>
    <t>核减</t>
  </si>
  <si>
    <t>1</t>
  </si>
  <si>
    <t>土建工程</t>
  </si>
  <si>
    <t>1.1</t>
  </si>
  <si>
    <t>食堂改造</t>
  </si>
  <si>
    <t>1.2</t>
  </si>
  <si>
    <t>党群活动</t>
  </si>
  <si>
    <t>2</t>
  </si>
  <si>
    <t>厨房改造安装</t>
  </si>
  <si>
    <t>2.1</t>
  </si>
  <si>
    <t>电气工程</t>
  </si>
  <si>
    <t>2.2</t>
  </si>
  <si>
    <t>弱电智能化工程</t>
  </si>
  <si>
    <t>2.3</t>
  </si>
  <si>
    <t>给排水工程</t>
  </si>
  <si>
    <t>2.4</t>
  </si>
  <si>
    <t>消防水工程</t>
  </si>
  <si>
    <t>3</t>
  </si>
  <si>
    <t>功能室改造安装</t>
  </si>
  <si>
    <t>3.1</t>
  </si>
  <si>
    <t>3.2</t>
  </si>
  <si>
    <t>3.3</t>
  </si>
  <si>
    <t>暖通工程</t>
  </si>
  <si>
    <t>合 计</t>
  </si>
  <si>
    <t>工程名称:南马高中食堂及功能室改造项目-食堂改造</t>
  </si>
  <si>
    <t>第2页  共86页</t>
  </si>
  <si>
    <t>汇总内容</t>
  </si>
  <si>
    <t>计算公式</t>
  </si>
  <si>
    <t>一</t>
  </si>
  <si>
    <t>分部分项工程费</t>
  </si>
  <si>
    <t>∑（分部分项工程数量 × 综合单价）</t>
  </si>
  <si>
    <t>1.人工费 + 机械费</t>
  </si>
  <si>
    <t>∑分部分项（定额人工费 + 定额机械费）</t>
  </si>
  <si>
    <t>二</t>
  </si>
  <si>
    <t>措施项目费</t>
  </si>
  <si>
    <t>(一) + (二)</t>
  </si>
  <si>
    <t>(一)</t>
  </si>
  <si>
    <t>(一)施工技术措施项目费</t>
  </si>
  <si>
    <t>∑（技术措施项目工程数量 × 综合单价）</t>
  </si>
  <si>
    <t>2.人工费 + 机械费</t>
  </si>
  <si>
    <t>∑技术措施项目（定额人工费 + 定额机械费）</t>
  </si>
  <si>
    <t>(二)</t>
  </si>
  <si>
    <t>(二)施工组织措施项目费</t>
  </si>
  <si>
    <t>按实际发生项之和计算</t>
  </si>
  <si>
    <t>3.安全文明施工基本费</t>
  </si>
  <si>
    <t>(1 + 2) ×10.95%</t>
  </si>
  <si>
    <t>4</t>
  </si>
  <si>
    <t>4.提前竣工增加费</t>
  </si>
  <si>
    <t>(1 + 2) ×0%</t>
  </si>
  <si>
    <t>5</t>
  </si>
  <si>
    <t>5.二次搬运费</t>
  </si>
  <si>
    <t>(1 + 2) ×0.5%</t>
  </si>
  <si>
    <t>6</t>
  </si>
  <si>
    <t>6.冬雨季施工增加费</t>
  </si>
  <si>
    <t>7</t>
  </si>
  <si>
    <t>7.其他施工组织措施费</t>
  </si>
  <si>
    <t>按相关规定进行计算</t>
  </si>
  <si>
    <t>三</t>
  </si>
  <si>
    <t>其他项目费</t>
  </si>
  <si>
    <t>(三) + (四) + (五) + (六)</t>
  </si>
  <si>
    <t>(三)</t>
  </si>
  <si>
    <t>(三)暂列金额</t>
  </si>
  <si>
    <t>9+10+11</t>
  </si>
  <si>
    <t>9</t>
  </si>
  <si>
    <t>9.标化工地暂列金额</t>
  </si>
  <si>
    <t>10</t>
  </si>
  <si>
    <t>10.优质工程暂列金额</t>
  </si>
  <si>
    <t>除暂列金额外税前工程造价×费率</t>
  </si>
  <si>
    <t>11</t>
  </si>
  <si>
    <t>11.其他暂列金额</t>
  </si>
  <si>
    <t>除暂列金额外税前工程造价×估算比例</t>
  </si>
  <si>
    <t>(四)</t>
  </si>
  <si>
    <t>(四)暂估价</t>
  </si>
  <si>
    <t>12+13</t>
  </si>
  <si>
    <t>12</t>
  </si>
  <si>
    <t>12.专业工程暂估价</t>
  </si>
  <si>
    <t>按各专业工程的除税金外全费用暂估金额之和进行计算</t>
  </si>
  <si>
    <t>13</t>
  </si>
  <si>
    <t>13.专项措施暂估价</t>
  </si>
  <si>
    <t>按各专项措施的除税金外全费用暂估金额之和进行计算</t>
  </si>
  <si>
    <t>(五)</t>
  </si>
  <si>
    <t>(五)计日工</t>
  </si>
  <si>
    <t>∑计日工（暂估数量×综合单价）</t>
  </si>
  <si>
    <t>(六)</t>
  </si>
  <si>
    <t>(六)施工总承包服务费</t>
  </si>
  <si>
    <t>14+15</t>
  </si>
  <si>
    <t>14</t>
  </si>
  <si>
    <t>14.专业发包工程管理费</t>
  </si>
  <si>
    <t>∑专业发包工程（暂估金额×费率）</t>
  </si>
  <si>
    <t>15</t>
  </si>
  <si>
    <t>15.甲供材料设备保管费</t>
  </si>
  <si>
    <t>甲供材料暂估金额×费率+甲供设备暂估金额×费率</t>
  </si>
  <si>
    <t>四</t>
  </si>
  <si>
    <t>规费</t>
  </si>
  <si>
    <t>(1 + 2) ×25.78%</t>
  </si>
  <si>
    <t>六</t>
  </si>
  <si>
    <t>单列费用</t>
  </si>
  <si>
    <t>七</t>
  </si>
  <si>
    <t>税金</t>
  </si>
  <si>
    <t>( 五 + 计税不计费 + 计税不计费不下浮)×9%</t>
  </si>
  <si>
    <t>九</t>
  </si>
  <si>
    <t>甲供费（不计入造价）</t>
  </si>
  <si>
    <t>甲供材料费+甲供主材费+甲供设备费</t>
  </si>
  <si>
    <t>十</t>
  </si>
  <si>
    <t>建设工程造价</t>
  </si>
  <si>
    <t xml:space="preserve">(五 + 六 + 七 ) </t>
  </si>
  <si>
    <t>第3页 共86页</t>
  </si>
  <si>
    <t>审查</t>
  </si>
  <si>
    <t>编号</t>
  </si>
  <si>
    <t>名    称</t>
  </si>
  <si>
    <t>单位</t>
  </si>
  <si>
    <t>数量</t>
  </si>
  <si>
    <t>单价</t>
  </si>
  <si>
    <t>合价</t>
  </si>
  <si>
    <t>拆除工程</t>
  </si>
  <si>
    <t>综合价</t>
  </si>
  <si>
    <t>依据图纸要求完成厨房所有拆除内容（包括但不限于地面拆除、墙面瓷砖拆除、砌体隔墙拆除、天棚拆除窗拆除）</t>
  </si>
  <si>
    <t>项</t>
  </si>
  <si>
    <t>依据图纸要求完成厨房所有拆除内容（包括但不限于地面拆除、墙面瓷砖拆除、砌体隔墙拆除、天棚拆除、门窗拆除、水沟拆除）</t>
  </si>
  <si>
    <t>除税综合价</t>
  </si>
  <si>
    <t>建筑垃圾清理及外运（配合业主搬运食堂设备统一安置待施工完成后重新搬回安装）</t>
  </si>
  <si>
    <t>建筑垃圾清理及外运（含配合业主搬运食堂设备统一安置待施工完成后重新搬回安装、含机械进出场运输费）</t>
  </si>
  <si>
    <t>砌砖工程</t>
  </si>
  <si>
    <t>4-41</t>
  </si>
  <si>
    <t>非黏土烧结多孔砖 墙厚1砖^DM M7.5</t>
  </si>
  <si>
    <t>m3</t>
  </si>
  <si>
    <t>4-42</t>
  </si>
  <si>
    <t>非黏土烧结多孔砖 墙厚1/2砖^DM M7.5</t>
  </si>
  <si>
    <t>4-66</t>
  </si>
  <si>
    <t>陶粒增强加气砌块</t>
  </si>
  <si>
    <t>5-38</t>
  </si>
  <si>
    <t>现浇构件带肋钢筋 HRB400以内 直径（mm以内）6</t>
  </si>
  <si>
    <t>t</t>
  </si>
  <si>
    <t>现浇构件带肋钢筋 HRB400以内 直径（mm以内）8</t>
  </si>
  <si>
    <t>8</t>
  </si>
  <si>
    <t>现浇构件带肋钢筋 HRB400以内 直径（mm以内）10</t>
  </si>
  <si>
    <t>5-39</t>
  </si>
  <si>
    <t>现浇构件带肋钢筋 HRB400以内 直径（mm以内）12</t>
  </si>
  <si>
    <t>5-46</t>
  </si>
  <si>
    <t>箍筋 圆钢 HPB300 直径（mm以内）6</t>
  </si>
  <si>
    <t>5-48</t>
  </si>
  <si>
    <t>箍筋 带肋钢筋 HRB400以内 直径（mm以内）6</t>
  </si>
  <si>
    <t>钢筋混凝土工程</t>
  </si>
  <si>
    <t>5-7</t>
  </si>
  <si>
    <t>现浇混凝土 构造柱^非泵送商品砼C25</t>
  </si>
  <si>
    <t>5-10</t>
  </si>
  <si>
    <t>现浇混凝土 圈梁、过梁、拱形梁^非泵送商品砼C25</t>
  </si>
  <si>
    <t>5-20</t>
  </si>
  <si>
    <t>现浇混凝土 栏板^非泵送商品混凝土C25</t>
  </si>
  <si>
    <t>5-20换</t>
  </si>
  <si>
    <t>5-16</t>
  </si>
  <si>
    <t>现浇混凝土 平板^非泵送商品混凝土C25</t>
  </si>
  <si>
    <t>5-16换</t>
  </si>
  <si>
    <t>地面</t>
  </si>
  <si>
    <t>地面1</t>
  </si>
  <si>
    <t>16</t>
  </si>
  <si>
    <t>11-4</t>
  </si>
  <si>
    <t>素水泥浆一道</t>
  </si>
  <si>
    <t>m2</t>
  </si>
  <si>
    <t>17</t>
  </si>
  <si>
    <t>11-5</t>
  </si>
  <si>
    <t>细石混凝土找平层^非泵送商品砼C20 ~厚30mm</t>
  </si>
  <si>
    <t>18</t>
  </si>
  <si>
    <t>9-88</t>
  </si>
  <si>
    <t>平面聚氨酯防水涂料 ~1.5mm厚</t>
  </si>
  <si>
    <t>19</t>
  </si>
  <si>
    <t>11-47+11-3*10</t>
  </si>
  <si>
    <t>10厚600 *1200防滑地砖 （含瓷砖切割、倒角等费用）
30厚1:3干硬性水泥砂浆结合层表面撒水泥粉</t>
  </si>
  <si>
    <t>11-47+11-3*10换</t>
  </si>
  <si>
    <t>10厚600 *1200抛光地砖 （含瓷砖切割、倒角等费用）
30厚1:3干硬性水泥砂浆结合层表面撒水泥粉</t>
  </si>
  <si>
    <t>20</t>
  </si>
  <si>
    <t>瓷砖美缝</t>
  </si>
  <si>
    <t>地面2</t>
  </si>
  <si>
    <t>21</t>
  </si>
  <si>
    <t>11-5+11-6*30</t>
  </si>
  <si>
    <t>细石混凝土找平层^非泵送商品砼C20 ~厚60(mm)</t>
  </si>
  <si>
    <t>11-5+11-6*30换</t>
  </si>
  <si>
    <t>楼面1</t>
  </si>
  <si>
    <t>22</t>
  </si>
  <si>
    <t>23</t>
  </si>
  <si>
    <t>24</t>
  </si>
  <si>
    <t>25</t>
  </si>
  <si>
    <t>10厚600 *1200防滑地砖（含瓷砖切割、倒角等费用）
30厚1:3干硬性水泥砂浆结合层表面撒水泥粉</t>
  </si>
  <si>
    <t>26</t>
  </si>
  <si>
    <t>楼面2</t>
  </si>
  <si>
    <t>27</t>
  </si>
  <si>
    <t>黑金沙门口板</t>
  </si>
  <si>
    <t>28</t>
  </si>
  <si>
    <t>29</t>
  </si>
  <si>
    <t>11-143</t>
  </si>
  <si>
    <t>20厚黑金沙门口板（含石材切割、倒角及磨边等加工费）</t>
  </si>
  <si>
    <t>排水沟（按水沟净长计算）样式详见建施24/3号   400宽成品圆孔2.0mm厚304 不锈钢水沟盖板、底部1.2mm厚304不锈钢三侧包边,端点与预埋传焊接牢固</t>
  </si>
  <si>
    <t>30</t>
  </si>
  <si>
    <t>m</t>
  </si>
  <si>
    <t>31</t>
  </si>
  <si>
    <t>1-2</t>
  </si>
  <si>
    <t>人工一般土方 三类土</t>
  </si>
  <si>
    <t>32</t>
  </si>
  <si>
    <t>1-1</t>
  </si>
  <si>
    <t>人工挖水沟</t>
  </si>
  <si>
    <t>33</t>
  </si>
  <si>
    <t>1-80</t>
  </si>
  <si>
    <t>人工就地回填土 夯实</t>
  </si>
  <si>
    <t>34</t>
  </si>
  <si>
    <t>1-39+1-40*9</t>
  </si>
  <si>
    <t>自卸汽车运土 ~运距10000(m)</t>
  </si>
  <si>
    <t>1-39+1-40*9换</t>
  </si>
  <si>
    <t>35</t>
  </si>
  <si>
    <t>5-1</t>
  </si>
  <si>
    <t>现浇混凝土 基础 垫层^非泵送商品混凝土 C20</t>
  </si>
  <si>
    <t>5-1换</t>
  </si>
  <si>
    <t>36</t>
  </si>
  <si>
    <t>5-26</t>
  </si>
  <si>
    <t>现浇混凝土 地沟^非泵送商品混凝土C20</t>
  </si>
  <si>
    <t>5-26换</t>
  </si>
  <si>
    <t>踢脚</t>
  </si>
  <si>
    <t>37</t>
  </si>
  <si>
    <t>11-96</t>
  </si>
  <si>
    <t>18厚芝麻灰光面花岗岩踢脚线</t>
  </si>
  <si>
    <t>墙面</t>
  </si>
  <si>
    <t>墙面1</t>
  </si>
  <si>
    <t>38</t>
  </si>
  <si>
    <t>12-19</t>
  </si>
  <si>
    <t>墙柱面界面剂喷涂</t>
  </si>
  <si>
    <t>39</t>
  </si>
  <si>
    <t>12-16+12-3*-6</t>
  </si>
  <si>
    <t>墙面砂浆打底找平~厚度9(mm)</t>
  </si>
  <si>
    <t>12-16+12-3*-6换</t>
  </si>
  <si>
    <t>40</t>
  </si>
  <si>
    <t>12-52</t>
  </si>
  <si>
    <t>10厚600*1200抛光砖面层至吊顶底（含磨边及加工费）
4厚强力胶粉泥粘结层,揉挤压实</t>
  </si>
  <si>
    <t>41</t>
  </si>
  <si>
    <t>墙面2</t>
  </si>
  <si>
    <t>42</t>
  </si>
  <si>
    <t>43</t>
  </si>
  <si>
    <t>12-1+12-3-1*-2;+12-3-2*2</t>
  </si>
  <si>
    <t>内墙砂浆抹灰 14+6mm厚^DP M15~基层厚12(mm) 面层厚8(mm)</t>
  </si>
  <si>
    <t>12-1+12-3-1*-2;+12-3-2*2换</t>
  </si>
  <si>
    <t>44</t>
  </si>
  <si>
    <t>14-141</t>
  </si>
  <si>
    <t>抹灰面批刮腻子（满刮两遍）</t>
  </si>
  <si>
    <t>45</t>
  </si>
  <si>
    <t>ZZ-15+ZZ-16*1</t>
  </si>
  <si>
    <t>白色无机涂料一底二面</t>
  </si>
  <si>
    <t>ZZ-15+ZZ-16*1换</t>
  </si>
  <si>
    <t>墙面3</t>
  </si>
  <si>
    <t>46</t>
  </si>
  <si>
    <t>12-2+12-3-1*-4;+12-3-2*-6</t>
  </si>
  <si>
    <t>外墙砂浆抹灰 14+6mm厚^DP M15`抹灰实际遍数：2~基层厚10(mm) 面层厚0(mm)</t>
  </si>
  <si>
    <t>12-2+12-3-1*-4;+12-3-2*-6换</t>
  </si>
  <si>
    <t>47</t>
  </si>
  <si>
    <t>10-22</t>
  </si>
  <si>
    <t>墙柱面耐碱玻纤网格布 抗裂保护层设计4mm厚`实际厚度为5(mm)：</t>
  </si>
  <si>
    <t>10-22换</t>
  </si>
  <si>
    <t>48</t>
  </si>
  <si>
    <t>(1)真石漆二道(光面),罩光漆--道
(2)封底涂料一遍  （含基层腻子）</t>
  </si>
  <si>
    <t>平方米</t>
  </si>
  <si>
    <t>窗台板</t>
  </si>
  <si>
    <t>49</t>
  </si>
  <si>
    <t>8-150</t>
  </si>
  <si>
    <t>20 厚芝麻白花岗岩窗台板（含石材切割、倒角及磨边等加工费）</t>
  </si>
  <si>
    <t>8-150换</t>
  </si>
  <si>
    <t>50</t>
  </si>
  <si>
    <t>20 厚芝麻灰花岗岩窗台板（含石材切割、倒角及磨边等加工费）</t>
  </si>
  <si>
    <t>屋面</t>
  </si>
  <si>
    <t>51</t>
  </si>
  <si>
    <t>52</t>
  </si>
  <si>
    <t>9-51</t>
  </si>
  <si>
    <t>平面改性沥青卷材 自粘法~一层</t>
  </si>
  <si>
    <t>平面改性沥青卷材 自粘法~一层  自粘聚合物改性沥青防水卷材 3.0mm I型 N类</t>
  </si>
  <si>
    <t>53</t>
  </si>
  <si>
    <t>9-80+9-82*8换</t>
  </si>
  <si>
    <t>平面聚合物水泥防水涂料 ~厚2(mm)</t>
  </si>
  <si>
    <t>54</t>
  </si>
  <si>
    <t>9-1+9-2*1</t>
  </si>
  <si>
    <t>刚性屋面 细石混凝土面层 ^非泵送砼C20 ~厚50(mm)</t>
  </si>
  <si>
    <t>9-1+9-2*1换</t>
  </si>
  <si>
    <t>55</t>
  </si>
  <si>
    <t>5-36</t>
  </si>
  <si>
    <t>现浇构件圆钢筋 HPB300 直径（mm以内）10</t>
  </si>
  <si>
    <t>天棚工程</t>
  </si>
  <si>
    <t>天棚1</t>
  </si>
  <si>
    <t>56</t>
  </si>
  <si>
    <t>1)0.6厚600x600铝扣板与配套专用龙骨固定,周围加配套收边条耐火极限≥0.25h
2)轻钢次龙骨@600双向,吊挂件连接
3)轻钢主龙骨@900,φ8钢筋吊杆
4)现浇钢筋混凝土结构板内预留φ8铁环,双向吊点,@900~1000</t>
  </si>
  <si>
    <t>天棚2</t>
  </si>
  <si>
    <t>57</t>
  </si>
  <si>
    <t>58</t>
  </si>
  <si>
    <t>门窗工程</t>
  </si>
  <si>
    <t>59</t>
  </si>
  <si>
    <t>1.4厚60系列铝合金边框(黑色）铝合金隔断（高度按2.1m计算面积）（单价包含深入吊顶以上部分铝合金边框）</t>
  </si>
  <si>
    <t>60</t>
  </si>
  <si>
    <t>12-201</t>
  </si>
  <si>
    <t>铝合金框玻璃隔断</t>
  </si>
  <si>
    <t>61</t>
  </si>
  <si>
    <t>8-37</t>
  </si>
  <si>
    <t>成品木质防火门安装--乙级</t>
  </si>
  <si>
    <t>62</t>
  </si>
  <si>
    <t>成品木质防火门安装-甲级</t>
  </si>
  <si>
    <t>63</t>
  </si>
  <si>
    <t>60系列铝合金门，铝合金壁厚2.0mm</t>
  </si>
  <si>
    <t>64</t>
  </si>
  <si>
    <t>落地式传递窗（60系列铝合金型材
壁厚6厚安全玻璃）</t>
  </si>
  <si>
    <t>65</t>
  </si>
  <si>
    <t>90系列断热铝合金中空玻璃推拉窗</t>
  </si>
  <si>
    <t>66</t>
  </si>
  <si>
    <t>售窗台（60系列铝合金型材、壁厚1.4mm、6厚安全玻璃样式详见建施24/售菜台详图）</t>
  </si>
  <si>
    <t>67</t>
  </si>
  <si>
    <t>不锈钢板门窗套面层-1.2mm厚3034不锈钢</t>
  </si>
  <si>
    <t>其他</t>
  </si>
  <si>
    <t>68</t>
  </si>
  <si>
    <t>2厚铝合金主面板（挡鼠板）详见附图建施-24</t>
  </si>
  <si>
    <t>69</t>
  </si>
  <si>
    <t>轻钢雨棚
样式详见建施24/6号(按钢雨棚玻璃投影面计算)</t>
  </si>
  <si>
    <t>70</t>
  </si>
  <si>
    <t>卫生间18厚抗倍特板隔断（含基脚及角钢）</t>
  </si>
  <si>
    <t>71</t>
  </si>
  <si>
    <t>18 厚免漆板衣柜（工程量按立面投影面计算）</t>
  </si>
  <si>
    <t>72</t>
  </si>
  <si>
    <t>5厚成品玻璃镜 20宽不锈钢边框 940*840mm</t>
  </si>
  <si>
    <t>73</t>
  </si>
  <si>
    <t>卫生间洗手台盆 详见附图建施-28</t>
  </si>
  <si>
    <t>套</t>
  </si>
  <si>
    <t>74</t>
  </si>
  <si>
    <t>卫生间蹲抬高</t>
  </si>
  <si>
    <t>个</t>
  </si>
  <si>
    <t>售菜窗</t>
  </si>
  <si>
    <t>75</t>
  </si>
  <si>
    <t>12-123</t>
  </si>
  <si>
    <t>墙面18厚细木工板</t>
  </si>
  <si>
    <t>76</t>
  </si>
  <si>
    <t>12-138</t>
  </si>
  <si>
    <t>墙面4厚塑料板饰面</t>
  </si>
  <si>
    <t>77</t>
  </si>
  <si>
    <t>1mm厚304不锈钢定制台面</t>
  </si>
  <si>
    <t>1.0mm厚304不锈钢定制台面</t>
  </si>
  <si>
    <t>78</t>
  </si>
  <si>
    <t>6-74</t>
  </si>
  <si>
    <t>其他钢构件现场制作</t>
  </si>
  <si>
    <t>79</t>
  </si>
  <si>
    <t>6-75</t>
  </si>
  <si>
    <t>钢构件喷砂除锈</t>
  </si>
  <si>
    <t>合计</t>
  </si>
  <si>
    <t>5-123</t>
  </si>
  <si>
    <t>现浇混凝土 构造柱</t>
  </si>
  <si>
    <t>5-140</t>
  </si>
  <si>
    <t>现浇混凝土 直形圈过梁 复合木模</t>
  </si>
  <si>
    <t>5-176</t>
  </si>
  <si>
    <t>现浇混凝土直形栏板、翻檐模板</t>
  </si>
  <si>
    <t>5-97</t>
  </si>
  <si>
    <t>现浇混凝土模板 基础垫层模板</t>
  </si>
  <si>
    <t>5-180</t>
  </si>
  <si>
    <t>现浇混凝土地沟 复合模板</t>
  </si>
  <si>
    <t>项目名称</t>
  </si>
  <si>
    <t>计算基数</t>
  </si>
  <si>
    <t>费率
(%)</t>
  </si>
  <si>
    <t>安全文明施工费</t>
  </si>
  <si>
    <t>安全文明施工基本费</t>
  </si>
  <si>
    <t>定额人工费+定额机械费</t>
  </si>
  <si>
    <t>10.95</t>
  </si>
  <si>
    <t>提前竣工增加费</t>
  </si>
  <si>
    <t>二次搬运费</t>
  </si>
  <si>
    <t>0.5</t>
  </si>
  <si>
    <t>冬雨季施工增加费</t>
  </si>
  <si>
    <t>其他施工组织措施费</t>
  </si>
  <si>
    <t>按相关规定计算</t>
  </si>
  <si>
    <t>合    计</t>
  </si>
  <si>
    <t>工程名称:南马高中食堂及功能室改造项目-党群活动</t>
  </si>
  <si>
    <t>第6页  共86页</t>
  </si>
  <si>
    <t>(五 + 六 + 七 ) - 八</t>
  </si>
  <si>
    <t>第7页 共86页</t>
  </si>
  <si>
    <t>地面-1  强化地板</t>
  </si>
  <si>
    <t>原地砖清洗</t>
  </si>
  <si>
    <t>12厚企口硬木地板面层（含基层5厚泡沫塑料衬垫）（含收扣条）</t>
  </si>
  <si>
    <t>地面-2  强化地板</t>
  </si>
  <si>
    <t>11-5+11-6*3</t>
  </si>
  <si>
    <t>细石混凝土找平层^非泵送商品砼C20 ~厚33(mm)</t>
  </si>
  <si>
    <t>11-5+11-6*3换</t>
  </si>
  <si>
    <t>木质踢脚线</t>
  </si>
  <si>
    <t>11-101</t>
  </si>
  <si>
    <t>1)30 X50木龙骨正面创光,满涂氟化钠防腐剂,双向中距400,与木楔固定
2)墙体基面钻子,子内打入反腐木楼,中距400</t>
  </si>
  <si>
    <t>1)钉铺15 厚木质踢脚线100高
2)5厚胶合板,满涂氟化钠防腐剂,木螺丝固定</t>
  </si>
  <si>
    <t>大理石门口板</t>
  </si>
  <si>
    <t>20mm大理石门口板（含石材切割、倒角及磨边等加工费）</t>
  </si>
  <si>
    <t>内墙1-无机涂料墙面</t>
  </si>
  <si>
    <t>12-1+12-3-1*-5</t>
  </si>
  <si>
    <t>内墙砂浆抹灰DP M15`抹灰实际遍数：2~基层厚9(mm) 面层厚6(mm)</t>
  </si>
  <si>
    <t>12-1+12-3-1*-5换</t>
  </si>
  <si>
    <t>12-1+12-3-1*-14</t>
  </si>
  <si>
    <t>内墙砂浆抹灰 14+6mm厚^DP M15`概算隧道工程专业套取其他定额时`抹灰实际遍数：1~基层厚0(mm) 面层厚6(mm)</t>
  </si>
  <si>
    <t>12-1+12-3-1*-14换</t>
  </si>
  <si>
    <t>14-128+14-129*1</t>
  </si>
  <si>
    <t>无机涂料三道饰面</t>
  </si>
  <si>
    <t>14-128+14-129*1换</t>
  </si>
  <si>
    <t>内墙 -2吸音板墙面</t>
  </si>
  <si>
    <t>1)15 厚复合木吸音板(阳角采用成品硬木压条)预留底部端脚线位置（含吸音板不锈钢分隔条）
2)玻璃布一层绷紧固定子龙骨表面                  3）75 x50 X0.7轻钢龙骨@400横向用膨胀螺栓与墙面固定</t>
  </si>
  <si>
    <t>柱面</t>
  </si>
  <si>
    <t>12-155</t>
  </si>
  <si>
    <t>圆形柱钢木龙骨基层</t>
  </si>
  <si>
    <t>12-123*A1.15B1.05</t>
  </si>
  <si>
    <t>墙面9mm阻燃板（弧形）</t>
  </si>
  <si>
    <t>12-123*A1.15B1.05换</t>
  </si>
  <si>
    <t>12-124*A1.15B1.05</t>
  </si>
  <si>
    <t>10mm纸面石膏板`弧形墙饰面</t>
  </si>
  <si>
    <t>12-124*A1.15B1.05换</t>
  </si>
  <si>
    <t>11-101*A1.15C1.15</t>
  </si>
  <si>
    <t>1)30 X50本龙骨正面创光,满涂氟化钠防腐剂,双向中距400,与木楔固定（弧形）
2)墙体基面钻子,子内打入反腐木楼,中距400</t>
  </si>
  <si>
    <t>11-101*A1.15C1.15换</t>
  </si>
  <si>
    <t>14-91</t>
  </si>
  <si>
    <t>其他板材面刷防火涂料 ~二遍</t>
  </si>
  <si>
    <t>轻钢龙骨隔墙-装饰柱子</t>
  </si>
  <si>
    <t>12-216</t>
  </si>
  <si>
    <t>轻钢龙骨（20*20镀锌方钢固定在砼柱上）（样式详见1-p-5/0.1）</t>
  </si>
  <si>
    <t>10mm纸面石膏板`弧形墙</t>
  </si>
  <si>
    <t>14-100</t>
  </si>
  <si>
    <t>板缝贴胶带、点锈</t>
  </si>
  <si>
    <t>蓝黄色分色PU材质软包</t>
  </si>
  <si>
    <t>蓝黄色分色PU材质软包（含基层覆面龙骨、阻燃填充物、实木造型边框、软包饰面（皮革）基层助燃处理、木挂条阻燃处理）</t>
  </si>
  <si>
    <t>南强党建展馆--立面</t>
  </si>
  <si>
    <t>隔墙轻钢龙骨基层 中距竖600mm横1500mm以内</t>
  </si>
  <si>
    <t>12-217</t>
  </si>
  <si>
    <t>隔墙木龙骨基层 中距400mm以内</t>
  </si>
  <si>
    <t>12-111</t>
  </si>
  <si>
    <t>附墙木龙骨基层 断面7.5cm2以内 平均中距30cm以内</t>
  </si>
  <si>
    <t>墙面15mm细木工板</t>
  </si>
  <si>
    <t>12-124</t>
  </si>
  <si>
    <t>10mm纸面石膏板`平面墙饰面</t>
  </si>
  <si>
    <t>13-75</t>
  </si>
  <si>
    <t>细木工板面悬挑式灯槽、灯带(直形 高15cm内)</t>
  </si>
  <si>
    <t>13-26</t>
  </si>
  <si>
    <t>天棚基层 每增加一层石膏板</t>
  </si>
  <si>
    <t>定制成品消火栓暗门尺寸700*1900（红色乳胶漆表面做消火栓标记）（含不锈钢护角、门碰、不锈钢铰链）</t>
  </si>
  <si>
    <t>樘</t>
  </si>
  <si>
    <t>天棚</t>
  </si>
  <si>
    <t>顶棚 -1石膏板顶棚</t>
  </si>
  <si>
    <t>13-17</t>
  </si>
  <si>
    <t>天棚18mm厚阻燃板平面基层 钉在轻钢龙骨上</t>
  </si>
  <si>
    <t>13-10</t>
  </si>
  <si>
    <t>轻钢龙骨（U50型）吊顶 平面</t>
  </si>
  <si>
    <t>13-11</t>
  </si>
  <si>
    <t>轻钢龙骨（U50型）吊顶 侧面</t>
  </si>
  <si>
    <t>13-18</t>
  </si>
  <si>
    <t>天棚18mm厚阻燃板面基层 钉在轻钢龙骨上-</t>
  </si>
  <si>
    <t>13-23</t>
  </si>
  <si>
    <t>天棚10mm石膏板侧面基层 安在U形轻钢龙骨上</t>
  </si>
  <si>
    <t>窗帘盒</t>
  </si>
  <si>
    <t>8-152</t>
  </si>
  <si>
    <t>18mm厚阻燃板窗帘盒基层(直形 吸顶式)</t>
  </si>
  <si>
    <t>13-19</t>
  </si>
  <si>
    <t>天棚基层 每增加一层18mm厚阻燃板（附加层）</t>
  </si>
  <si>
    <t>天棚基层 每增加一层10mm石膏板</t>
  </si>
  <si>
    <t>灯带</t>
  </si>
  <si>
    <t>18mm厚阻燃板悬挑式灯槽、灯带(直形 高15cm内)</t>
  </si>
  <si>
    <t>顶棚 -2铝方通</t>
  </si>
  <si>
    <t>1)50*100铝方通 厚度0.6,安装净距100
2)T型轻钢横撑龙骨TB24 x28,间距500,与次龙骨插接
3)T型轻钢龙骨TB24 X38,间距1000,用吊件与钢筋吊杆联结后找平
4)10号镀锌低碳钢丝(或Ф10 钢筋)吊杆,双向中距1000,吊杆上部用膨胀螺丝固定于结构板底</t>
  </si>
  <si>
    <t>13-71</t>
  </si>
  <si>
    <t>装配式成品铝方通天棚 间距150mm</t>
  </si>
  <si>
    <t>14-130</t>
  </si>
  <si>
    <t>墙、柱、天棚面刷涂料 ~二遍（喷深灰色无机涂料）</t>
  </si>
  <si>
    <t>顶棚 -3硅钙板吊顶</t>
  </si>
  <si>
    <t>1)10厚硅钙板,规格600X6001)
2）T型轻钢次龙骨TB24 x28,间距600,与主龙骨插接
3)T型轻钢主龙骨TB24 X38,间距1200,用挂件与承载龙骨固定
4)U型轻钢承载龙骨CB50X20(或CB60X27),中距1200,用吊杆与钢筋吊杆联结后找平
5)10号镀锌低碳钢丝(或Ф8 钢筋)吊杆,双向中距离1200,吊杆上部用膨胀螺丝固定于结构板底</t>
  </si>
  <si>
    <t>13-39</t>
  </si>
  <si>
    <t>天棚矿棉板面层 搁放在龙骨上</t>
  </si>
  <si>
    <t>13-8</t>
  </si>
  <si>
    <t>轻钢龙骨（U38型）吊顶 平面</t>
  </si>
  <si>
    <t>透光灯膜（灯膜党徽样式另计广告内）</t>
  </si>
  <si>
    <t>80</t>
  </si>
  <si>
    <t>天棚18mm厚阻燃板基层 钉在轻钢龙骨上</t>
  </si>
  <si>
    <t>81</t>
  </si>
  <si>
    <t>13-22</t>
  </si>
  <si>
    <t>天棚石膏板平面基层 安在U形轻钢龙骨上</t>
  </si>
  <si>
    <t>82</t>
  </si>
  <si>
    <t>天棚18mm厚阻燃板侧面基层 钉在轻钢龙骨上</t>
  </si>
  <si>
    <t>83</t>
  </si>
  <si>
    <t>84</t>
  </si>
  <si>
    <t>天棚石膏板侧面基层 安在U形轻钢龙骨上</t>
  </si>
  <si>
    <t>85</t>
  </si>
  <si>
    <t>砖砌</t>
  </si>
  <si>
    <t>86</t>
  </si>
  <si>
    <t>4-62</t>
  </si>
  <si>
    <t>蒸压加气混凝土砌块 墙厚200mm以内^DM M7.5（砂浆）</t>
  </si>
  <si>
    <t>87</t>
  </si>
  <si>
    <t>4-15</t>
  </si>
  <si>
    <t>混凝土实心砖 零星砌体^DM M7.5</t>
  </si>
  <si>
    <t>88</t>
  </si>
  <si>
    <t>89</t>
  </si>
  <si>
    <t>90</t>
  </si>
  <si>
    <t>91</t>
  </si>
  <si>
    <t>92</t>
  </si>
  <si>
    <t>93</t>
  </si>
  <si>
    <t>拆除部分</t>
  </si>
  <si>
    <t>94</t>
  </si>
  <si>
    <t>16-7</t>
  </si>
  <si>
    <t>多孔砖墙拆除</t>
  </si>
  <si>
    <t>95</t>
  </si>
  <si>
    <t>1-68</t>
  </si>
  <si>
    <t>挖掘机挖石渣 装车</t>
  </si>
  <si>
    <t>挖掘机进出场费</t>
  </si>
  <si>
    <t>1.00</t>
  </si>
  <si>
    <t>400.00</t>
  </si>
  <si>
    <t>400</t>
  </si>
  <si>
    <t>96</t>
  </si>
  <si>
    <t>1-73+1-74*9</t>
  </si>
  <si>
    <t>自卸汽车运石渣 ~运距10000(m)</t>
  </si>
  <si>
    <t>1-73+1-74*9换</t>
  </si>
  <si>
    <t>97</t>
  </si>
  <si>
    <t>M1524乙（深木色防火板饰面门）
含门窗五金安装牢固,位置适宜,边缘整齐,小五金件齐全,规格符合要求,插销关启灵活
门窗披水、盖口条、压缝条、密封条的安装就应尺寸一致,与门窗结合牢固,木盖口条、压缝条割向正确,拼缝严密、顺直,与清水木门窗表面颜色一致</t>
  </si>
  <si>
    <t>98</t>
  </si>
  <si>
    <t>M1224乙（深木色防火板饰面门）
含门窗五金安装牢固,位置适宜,边缘整齐,小五金件齐全,规格符合要求,插销关启灵活
门窗披水、盖口条、压缝条、密封条的安装就应尺寸一致,与门窗结合牢固,木盖口条、压缝条割向正确,拼缝严密、顺直,与清水木门窗表面颜色一致</t>
  </si>
  <si>
    <t>99</t>
  </si>
  <si>
    <t>M0922乙（深木色防火板饰面门）
含门窗五金安装牢固,位置适宜,边缘整齐,小五金件齐全,规格符合要求,插销关启灵活
门窗披水、盖口条、压缝条、密封条的安装就应尺寸一致,与门窗结合牢固,木盖口条、压缝条割向正确,拼缝严密、顺直,与清水木门窗表面颜色一致</t>
  </si>
  <si>
    <t>100</t>
  </si>
  <si>
    <t>8-46</t>
  </si>
  <si>
    <t>铝合金成品平开门安装 铝合金门 M1224</t>
  </si>
  <si>
    <t>101</t>
  </si>
  <si>
    <t>铝合金窗（窗框型号为90系列断热铝合金窗框,玻璃6 +12A+6）</t>
  </si>
  <si>
    <t>102</t>
  </si>
  <si>
    <t>1CM厚钢化玻璃钢化玻璃门</t>
  </si>
  <si>
    <t>103</t>
  </si>
  <si>
    <t>40*85黑色铝合金型材玻(5mm+5mm)中空百叶</t>
  </si>
  <si>
    <t>柜体</t>
  </si>
  <si>
    <t>104</t>
  </si>
  <si>
    <t>实木多层板成品定制书柜--1850*2000mm，柜深400mm，门板、侧板、底板均采用18厚免漆柜体实木多层板，铰链304不锈钢，带阻尼，激光封边</t>
  </si>
  <si>
    <t>105</t>
  </si>
  <si>
    <t>补</t>
  </si>
  <si>
    <t>玻璃成品展示柜-尺寸800*800mm，柜深400mm、门板、侧板、底板均采用18厚免漆柜体实木多层板，铰链304不锈钢，带阻尼，激光封边，顶面10厚安全玻璃</t>
  </si>
  <si>
    <t>106</t>
  </si>
  <si>
    <t>玻璃成品展示柜--尺寸2200*800mm，柜深400mm、门板、侧板、底板均采用18厚免漆柜体实木多层板，铰链304不锈钢，带阻尼，激光封边</t>
  </si>
  <si>
    <t>107</t>
  </si>
  <si>
    <t>成品定制书柜-尺寸1600*2100mm，柜深400mm，(门板、侧板、底板均采用18厚免漆柜体实木多层板，铰链304不锈钢，带阻尼激光封边</t>
  </si>
  <si>
    <t>108</t>
  </si>
  <si>
    <t>实木多层板成品定制书柜，柜深300mm（(门板、侧板、底板均采用18厚免漆柜体实木多层板）</t>
  </si>
  <si>
    <t>瑜伽室改造</t>
  </si>
  <si>
    <t>109</t>
  </si>
  <si>
    <t>110</t>
  </si>
  <si>
    <t>111</t>
  </si>
  <si>
    <t>墙面细木工板δ15</t>
  </si>
  <si>
    <t>112</t>
  </si>
  <si>
    <t>12-126</t>
  </si>
  <si>
    <t>墙面木（或夹板）基层上浅原木色护墙板</t>
  </si>
  <si>
    <t>113</t>
  </si>
  <si>
    <t>墙面18mm阻燃板</t>
  </si>
  <si>
    <t>114</t>
  </si>
  <si>
    <t>12-128</t>
  </si>
  <si>
    <t>墙面夹板基层上5 mm厚高清银镜</t>
  </si>
  <si>
    <t>115</t>
  </si>
  <si>
    <t>116</t>
  </si>
  <si>
    <t>成品定制舞蹈把杆立杆采用不锈钢烤漆，可伸缩，横杆采用中50榉木)</t>
  </si>
  <si>
    <t>广告工程（详见后附清单）</t>
  </si>
  <si>
    <t>117</t>
  </si>
  <si>
    <t>8.67</t>
  </si>
  <si>
    <t>50.30</t>
  </si>
  <si>
    <t>436</t>
  </si>
  <si>
    <t>50.29</t>
  </si>
  <si>
    <t>6.42</t>
  </si>
  <si>
    <t>54.63</t>
  </si>
  <si>
    <t>351</t>
  </si>
  <si>
    <t>787</t>
  </si>
  <si>
    <t>5285</t>
  </si>
  <si>
    <t>5682</t>
  </si>
  <si>
    <t>397</t>
  </si>
  <si>
    <t>工程名称:南马高中食堂及功能室改造项目-党群活动-电气工程</t>
  </si>
  <si>
    <t>第10页  共86页</t>
  </si>
  <si>
    <t>(1 + 2) ×5.92%</t>
  </si>
  <si>
    <t>(1 + 2) ×0.26%</t>
  </si>
  <si>
    <t>(1 + 2) ×30.63%</t>
  </si>
  <si>
    <t>15461</t>
  </si>
  <si>
    <t>18058</t>
  </si>
  <si>
    <t>42678</t>
  </si>
  <si>
    <t>40048</t>
  </si>
  <si>
    <t>516884</t>
  </si>
  <si>
    <t>485024</t>
  </si>
  <si>
    <t>第11页 共86页</t>
  </si>
  <si>
    <t>电气系统</t>
  </si>
  <si>
    <t>4-4-15</t>
  </si>
  <si>
    <t>成套配电箱安装 1AL1</t>
  </si>
  <si>
    <t>台</t>
  </si>
  <si>
    <t>4-4-16</t>
  </si>
  <si>
    <t>成套配电箱安装 1AP-CF1</t>
  </si>
  <si>
    <t>4-4-13</t>
  </si>
  <si>
    <t>成套配电箱安装 落地式 1AP-CF1</t>
  </si>
  <si>
    <t>成套配电箱安装 2AP-CF1</t>
  </si>
  <si>
    <t>成套配电箱安装 落地式2AP-CF1</t>
  </si>
  <si>
    <t>成套配电箱安装 3AP-CF1</t>
  </si>
  <si>
    <t>成套配电箱安装 落地式3AP-CF1</t>
  </si>
  <si>
    <t>成套配电箱安装 1AP-CF2</t>
  </si>
  <si>
    <t>成套配电箱安装 落地式1AP-CF2</t>
  </si>
  <si>
    <t>成套配电箱安装 2AP-CF2</t>
  </si>
  <si>
    <t>成套配电箱安装 落地式2AP-CF2</t>
  </si>
  <si>
    <t>成套配电箱安装 3AP-CF2</t>
  </si>
  <si>
    <t>成套配电箱安装 落地式3AP-CF2</t>
  </si>
  <si>
    <t>成套配电箱安装 2ALE</t>
  </si>
  <si>
    <t>成套配电箱安装 2AL-BW</t>
  </si>
  <si>
    <t>4-4-15换</t>
  </si>
  <si>
    <t>成套配电箱安装 2AL-BW`嵌入式成套配电箱安装</t>
  </si>
  <si>
    <t>成套配电箱安装1ALKT1 2ALKT1 3ALKT1`嵌入式成套配电箱安装</t>
  </si>
  <si>
    <t>成套配电箱安装 2DC</t>
  </si>
  <si>
    <t>4-4-69</t>
  </si>
  <si>
    <t>基础槽钢安装</t>
  </si>
  <si>
    <t>10m</t>
  </si>
  <si>
    <t>4-8-91</t>
  </si>
  <si>
    <t>铜芯电力电缆敷设 WDZB-YJY-4*185+E95</t>
  </si>
  <si>
    <t>铜芯电力电缆敷设 WDZB-YJY-4*185+E95（利旧）</t>
  </si>
  <si>
    <t>4-8-90</t>
  </si>
  <si>
    <t>铜芯电力电缆敷设 WDZB-YJY-4*120+1*70</t>
  </si>
  <si>
    <t>铜芯电力电缆敷设 WDZB-YJY-4*120+1*70（利旧）</t>
  </si>
  <si>
    <t>4-8-89</t>
  </si>
  <si>
    <t>铜芯电力电缆敷设 WDZB-YJY-4*50+1*25</t>
  </si>
  <si>
    <t>4-8-88*J0.5</t>
  </si>
  <si>
    <t>铜芯电力电缆敷设 WDZB-YJY-4*25+1*16</t>
  </si>
  <si>
    <t>4-8-88*J0.5换</t>
  </si>
  <si>
    <t>4-8-88*J0.4</t>
  </si>
  <si>
    <t>铜芯电力电缆敷设 WDZB-YJY-5*10</t>
  </si>
  <si>
    <t>4-8-88*J0.4换</t>
  </si>
  <si>
    <t>铜芯电力电缆敷设 WDZB-YJY-5*16</t>
  </si>
  <si>
    <t>铜芯电力电缆敷设 WDZB-YJY-5*4</t>
  </si>
  <si>
    <t>铜芯电力电缆敷设 WDZB-YJY-5*6</t>
  </si>
  <si>
    <t>铜芯电力电缆敷设 WDZC-YJY-3*6</t>
  </si>
  <si>
    <t>铜芯电力电缆敷设 WDZ-YJY-3*4</t>
  </si>
  <si>
    <t>铜芯电力电缆敷设 WDZB-YJY-5*2.5</t>
  </si>
  <si>
    <t>4-8-153</t>
  </si>
  <si>
    <t>矿物绝缘电力电缆 BBTRZ-4*4+E4</t>
  </si>
  <si>
    <t>4-8-156</t>
  </si>
  <si>
    <t>电缆终端头 单芯（截面积mm2以下）4</t>
  </si>
  <si>
    <t>4-8-101</t>
  </si>
  <si>
    <t>户内干包式电力电缆头制作、安装 干包终端头（1kV以下截面mm2以下）240</t>
  </si>
  <si>
    <t>4-8-100</t>
  </si>
  <si>
    <t>户内干包式电力电缆头制作、安装 干包终端头（1kV以下截面mm2以下）120</t>
  </si>
  <si>
    <t>4-8-99*J0.4</t>
  </si>
  <si>
    <t>户内干包式电力电缆头制作、安装 干包终端头（1kV以下截面mm2以下）35`铜芯25mm2及以下三芯及以上电缆头制安</t>
  </si>
  <si>
    <t>4-8-99*J0.4换</t>
  </si>
  <si>
    <t>户内干包式电力电缆头制作、安装 干包终端头（1kV以下截面mm2以下）铜芯25mm2及以下三芯及以上电缆头制安</t>
  </si>
  <si>
    <t>4-8-99*J0.3</t>
  </si>
  <si>
    <t>户内干包式电力电缆头制作、安装 干包终端头（1kV以下截面mm2以下）35`铜芯10mm2及以下三芯及以上电缆头制安</t>
  </si>
  <si>
    <t>4-8-99*J0.3换</t>
  </si>
  <si>
    <t>户内干包式电力电缆头制作、安装 干包终端头（1kV以下截面mm2以下）铜芯10mm2及以下三芯及以上电缆头制安</t>
  </si>
  <si>
    <t>4-12-5</t>
  </si>
  <si>
    <t>穿照明线 WDZC-BYJ2.5</t>
  </si>
  <si>
    <t>穿照明线 WDZC-BYJR2.5</t>
  </si>
  <si>
    <t>4-12-6</t>
  </si>
  <si>
    <t>穿照明线 WDZC-BYJ4</t>
  </si>
  <si>
    <t>穿照明线 WDZC-BYJR4</t>
  </si>
  <si>
    <t>穿照明线 WDZ-BYJ2.5</t>
  </si>
  <si>
    <t>4-12-40</t>
  </si>
  <si>
    <t>二芯单芯导线 WDZN-RYJS-2*1.5</t>
  </si>
  <si>
    <t>4-12-41</t>
  </si>
  <si>
    <t>二芯单芯导线 WDZN-RYJS-2*2.5</t>
  </si>
  <si>
    <t>4-11-130</t>
  </si>
  <si>
    <t>吊顶内敷设可挠金属套管 规格10＃</t>
  </si>
  <si>
    <t>4-11-8</t>
  </si>
  <si>
    <t>砖、混凝土结构暗配JDG管 公称直径（mm）20</t>
  </si>
  <si>
    <t>4-11-9</t>
  </si>
  <si>
    <t>砖、混凝土结构暗配JDG管 公称直径（mm）25</t>
  </si>
  <si>
    <t>4-11-42</t>
  </si>
  <si>
    <t>砖、混凝土结构暗配镀锌钢管 公称直径（DN）≤100</t>
  </si>
  <si>
    <t>4-11-35</t>
  </si>
  <si>
    <t>砖、混凝土结构暗配镀锌钢管 公称直径（DN）≤20</t>
  </si>
  <si>
    <t>4-11-36</t>
  </si>
  <si>
    <t>砖、混凝土结构暗配镀锌钢管 公称直径（DN）≤25</t>
  </si>
  <si>
    <t>4-11-37</t>
  </si>
  <si>
    <t>砖、混凝土结构暗配镀锌钢管 公称直径（DN）≤32</t>
  </si>
  <si>
    <t>4-11-38</t>
  </si>
  <si>
    <t>砖、混凝土结构暗配镀锌钢管 公称直径（DN）≤40</t>
  </si>
  <si>
    <t>4-11-39</t>
  </si>
  <si>
    <t>砖、混凝土结构暗配镀锌钢管 公称直径（DN）≤50</t>
  </si>
  <si>
    <t>4-11-40</t>
  </si>
  <si>
    <t>砖、混凝土结构暗配镀锌钢管 公称直径（DN）≤65</t>
  </si>
  <si>
    <t>4-11-41</t>
  </si>
  <si>
    <t>砖、混凝土结构暗配镀锌钢管 公称直径（DN）≤80</t>
  </si>
  <si>
    <t>13-1-142换</t>
  </si>
  <si>
    <t>混凝土刨沟槽 管径(mm以内)20`二次精装修工程，在原粉刷层上进行砖墙开凿，砖墙开凿增加费</t>
  </si>
  <si>
    <t>13-1-142</t>
  </si>
  <si>
    <t>混凝土刨沟槽 管径(mm以内)20</t>
  </si>
  <si>
    <t>4-8-28</t>
  </si>
  <si>
    <t>钢制槽式桥架   200*100</t>
  </si>
  <si>
    <t>4-8-29</t>
  </si>
  <si>
    <t>钢制槽式桥架   300*150</t>
  </si>
  <si>
    <t>13-1-27</t>
  </si>
  <si>
    <t>一般铁构件制作</t>
  </si>
  <si>
    <t>kg</t>
  </si>
  <si>
    <t>13-1-28</t>
  </si>
  <si>
    <t>一般铁构件安装</t>
  </si>
  <si>
    <t>12-1-5</t>
  </si>
  <si>
    <t>手工除锈 一般钢结构轻锈</t>
  </si>
  <si>
    <t>12-2-55+12-2-56*1</t>
  </si>
  <si>
    <t>一般钢结构 防锈漆~遍数2</t>
  </si>
  <si>
    <t>12-2-55+12-2-56*1换</t>
  </si>
  <si>
    <t>12-2-62+12-2-63*1</t>
  </si>
  <si>
    <t>一般钢结构 调和漆~遍数2</t>
  </si>
  <si>
    <t>12-2-62+12-2-63*1换</t>
  </si>
  <si>
    <t>4-13-3</t>
  </si>
  <si>
    <t>600*600吸顶灯</t>
  </si>
  <si>
    <t>4-13-164</t>
  </si>
  <si>
    <t>圆形筒灯φ120</t>
  </si>
  <si>
    <t>4-13-8</t>
  </si>
  <si>
    <t>灭蚊灯</t>
  </si>
  <si>
    <t>4-13-154</t>
  </si>
  <si>
    <t>应急照明灯 1*6W</t>
  </si>
  <si>
    <t>4-13-156</t>
  </si>
  <si>
    <t>疏散指示灯  1*1w</t>
  </si>
  <si>
    <t>疏散出口指示灯 1*1w</t>
  </si>
  <si>
    <t>楼层标志灯  1*1W</t>
  </si>
  <si>
    <t>安全出口标志灯 1*1W</t>
  </si>
  <si>
    <t>壁装应急照明灯 1*6W</t>
  </si>
  <si>
    <t>单向疏散指示灯  1*1W</t>
  </si>
  <si>
    <t>4-13-301</t>
  </si>
  <si>
    <t>单联单控暗开关</t>
  </si>
  <si>
    <t>单联双控暗开关</t>
  </si>
  <si>
    <t>防水单联单控暗开关</t>
  </si>
  <si>
    <t>防水双联单控暗开关</t>
  </si>
  <si>
    <t>4-13-323</t>
  </si>
  <si>
    <t>空调插座</t>
  </si>
  <si>
    <t>五孔插座</t>
  </si>
  <si>
    <t>厨房插座</t>
  </si>
  <si>
    <t>9-4-7</t>
  </si>
  <si>
    <t>消火栓按钮</t>
  </si>
  <si>
    <t>4-11-211</t>
  </si>
  <si>
    <t>开关盒、插座盒安装</t>
  </si>
  <si>
    <t>4-11-212</t>
  </si>
  <si>
    <t>暗装接线盒</t>
  </si>
  <si>
    <t>4-14-12</t>
  </si>
  <si>
    <t>送配电装置系统调试 1kV以下交流供电(综  合)</t>
  </si>
  <si>
    <t>系统</t>
  </si>
  <si>
    <t>13-2-4</t>
  </si>
  <si>
    <t>脚手架搭拆费第四册</t>
  </si>
  <si>
    <t>工日</t>
  </si>
  <si>
    <t>13-2-9</t>
  </si>
  <si>
    <t>脚手架搭拆费第九册</t>
  </si>
  <si>
    <t>13-2-11</t>
  </si>
  <si>
    <t>脚手架搭拆费第十二册 刷油工程（第二章）</t>
  </si>
  <si>
    <t>2158</t>
  </si>
  <si>
    <t>2334</t>
  </si>
  <si>
    <t>5.92</t>
  </si>
  <si>
    <t>0.26</t>
  </si>
  <si>
    <t>工程名称:南马高中食堂及功能室改造项目-弱电智能化工程</t>
  </si>
  <si>
    <t>第14页  共86页</t>
  </si>
  <si>
    <t>弱电系统</t>
  </si>
  <si>
    <t>5-2-13*A1.1</t>
  </si>
  <si>
    <t>双绞线缆 管内穿放≤4对`高于超五类的布线时</t>
  </si>
  <si>
    <t>5-2-13*A1.1换</t>
  </si>
  <si>
    <t>4-12-39</t>
  </si>
  <si>
    <t>RVV2*1.0</t>
  </si>
  <si>
    <t>管内穿线RVV2*1.0</t>
  </si>
  <si>
    <t>4-8-27</t>
  </si>
  <si>
    <t>钢制槽式桥架  100*100</t>
  </si>
  <si>
    <t>钢制槽式桥架  200*100</t>
  </si>
  <si>
    <t>431</t>
  </si>
  <si>
    <t>649</t>
  </si>
  <si>
    <t>工程名称:南马高中食堂及功能室改造项目-给排水工程</t>
  </si>
  <si>
    <t>第18页  共86页</t>
  </si>
  <si>
    <t>66867</t>
  </si>
  <si>
    <t>69380</t>
  </si>
  <si>
    <t>18399</t>
  </si>
  <si>
    <t>18941</t>
  </si>
  <si>
    <t>2152</t>
  </si>
  <si>
    <t>2217</t>
  </si>
  <si>
    <t>1001</t>
  </si>
  <si>
    <t>1032</t>
  </si>
  <si>
    <t>218</t>
  </si>
  <si>
    <t>225</t>
  </si>
  <si>
    <t>1151</t>
  </si>
  <si>
    <t>1184</t>
  </si>
  <si>
    <t>1102</t>
  </si>
  <si>
    <t>1135</t>
  </si>
  <si>
    <t>5703</t>
  </si>
  <si>
    <t>5871</t>
  </si>
  <si>
    <t>6725</t>
  </si>
  <si>
    <t>6972</t>
  </si>
  <si>
    <t>81447</t>
  </si>
  <si>
    <t>84439</t>
  </si>
  <si>
    <t>第19页 共86页</t>
  </si>
  <si>
    <t>给水系统</t>
  </si>
  <si>
    <t>10-1-189</t>
  </si>
  <si>
    <t>室内钢塑给水管（螺纹连接） 公称直径 （mm以内）80</t>
  </si>
  <si>
    <t>10-1-188</t>
  </si>
  <si>
    <t>室内钢塑给水管（螺纹连接） 公称直径 （mm以内）65</t>
  </si>
  <si>
    <t>10-1-187</t>
  </si>
  <si>
    <t>室内钢塑给水管（螺纹连接） 公称直径 （mm以内）50</t>
  </si>
  <si>
    <t>10-1-186</t>
  </si>
  <si>
    <t>室内钢塑给水管（螺纹连接） 公称直径 （mm以内）40</t>
  </si>
  <si>
    <t>10-1-235</t>
  </si>
  <si>
    <t>室内塑料给水管（热熔连接） 公称直径 （mm以内）65</t>
  </si>
  <si>
    <t>10-1-234</t>
  </si>
  <si>
    <t>室内塑料给水管（热熔连接） 公称直径 （mm以内）50</t>
  </si>
  <si>
    <t>10-1-233</t>
  </si>
  <si>
    <t>室内塑料给水管（热熔连接） 公称直径 （mm以内）40</t>
  </si>
  <si>
    <t>10-1-232</t>
  </si>
  <si>
    <t>室内塑料给水管（热熔连接） 公称直径 （mm以内）32</t>
  </si>
  <si>
    <t>10-1-231</t>
  </si>
  <si>
    <t>室内塑料给水管（热熔连接） 公称直径 （mm以内）25</t>
  </si>
  <si>
    <t>10-1-230</t>
  </si>
  <si>
    <t>室内塑料给水管（热熔连接） 公称直径 （mm以内）20</t>
  </si>
  <si>
    <t>10-1-229</t>
  </si>
  <si>
    <t>室内塑料给水管（热熔连接） 公称直径 （mm以内）15</t>
  </si>
  <si>
    <t>10-8-31</t>
  </si>
  <si>
    <t>管道消毒、冲洗 公称直径 （mm以内）50</t>
  </si>
  <si>
    <t>10-8-32</t>
  </si>
  <si>
    <t>管道消毒、冲洗 公称直径 （mm以内）100</t>
  </si>
  <si>
    <t>10B-2-2</t>
  </si>
  <si>
    <t>螺纹水表组成安装 DN65（含一个闸阀）</t>
  </si>
  <si>
    <t>组</t>
  </si>
  <si>
    <t>10B-2-1</t>
  </si>
  <si>
    <t>螺纹水表组成安装 DN50（含一个闸阀）</t>
  </si>
  <si>
    <t>螺纹水表组成安装 DN80（含一个闸阀）</t>
  </si>
  <si>
    <t>10-2-5</t>
  </si>
  <si>
    <t>止回阀 DN40</t>
  </si>
  <si>
    <t>10-2-4</t>
  </si>
  <si>
    <t>止回阀 DN32</t>
  </si>
  <si>
    <t>截止阀   DN40</t>
  </si>
  <si>
    <t>截止阀DN40</t>
  </si>
  <si>
    <t>截止阀DN32</t>
  </si>
  <si>
    <t>10-2-21</t>
  </si>
  <si>
    <t>自动排气阀安装 公称直径（mm以内）25</t>
  </si>
  <si>
    <t>D5-526</t>
  </si>
  <si>
    <t>砖砌矩形水表井 井室净空尺寸（m）1.5×1井室~净高（m）1.9</t>
  </si>
  <si>
    <t>座</t>
  </si>
  <si>
    <t>10-2-20</t>
  </si>
  <si>
    <t>自动排气阀安装 公称直径（mm以内）20</t>
  </si>
  <si>
    <t>排水系统</t>
  </si>
  <si>
    <t>10-1-279</t>
  </si>
  <si>
    <t>室内塑料排水管（粘接） 公称直径 （mm以内）150</t>
  </si>
  <si>
    <t>10-1-278</t>
  </si>
  <si>
    <t>室内塑料排水管（粘接） 公称直径 （mm以内）100</t>
  </si>
  <si>
    <t>10-1-277</t>
  </si>
  <si>
    <t>室内塑料排水管（粘接） 公称直径 （mm以内）75</t>
  </si>
  <si>
    <t>10-1-276</t>
  </si>
  <si>
    <t>室内塑料排水管（粘接） 公称直径 （mm以内）50</t>
  </si>
  <si>
    <t>10-3-17*J0.8</t>
  </si>
  <si>
    <t>洗脸盆 台下式冷热水`台式洗脸盆（冷水）安装</t>
  </si>
  <si>
    <t>洗脸盆 台下式冷热水</t>
  </si>
  <si>
    <t>10-3-31</t>
  </si>
  <si>
    <t>蹲式大便器安装 手动开关</t>
  </si>
  <si>
    <t>10-3-38</t>
  </si>
  <si>
    <t>壁挂式小便器安装 感应开关埋入式</t>
  </si>
  <si>
    <t>10-3-41</t>
  </si>
  <si>
    <t>拖布池安装</t>
  </si>
  <si>
    <t>10-3-81</t>
  </si>
  <si>
    <t>地漏安装 公称直径（mm以内）100</t>
  </si>
  <si>
    <t>10-3-79</t>
  </si>
  <si>
    <t>地漏安装 公称直径（mm以内）50</t>
  </si>
  <si>
    <t>10-3-85</t>
  </si>
  <si>
    <t>地面扫除口安装 公称直径（mm以内）100</t>
  </si>
  <si>
    <t>补说明2</t>
  </si>
  <si>
    <t>卫生间（内周长在12m以上）暗敷管道，每间补贴 1.5 工日</t>
  </si>
  <si>
    <t>间</t>
  </si>
  <si>
    <t>13-2-10</t>
  </si>
  <si>
    <t>脚手架搭拆费第十册</t>
  </si>
  <si>
    <t>129.22</t>
  </si>
  <si>
    <t>7.75</t>
  </si>
  <si>
    <t>133.20</t>
  </si>
  <si>
    <t>工程名称:南马高中食堂及功能室改造项目-消防水工程</t>
  </si>
  <si>
    <t>第22页  共86页</t>
  </si>
  <si>
    <t>第23页 共86页</t>
  </si>
  <si>
    <t>消防系统</t>
  </si>
  <si>
    <t>9-1-30</t>
  </si>
  <si>
    <t>镀锌钢管（沟槽连接）公称直径（mm以内）100</t>
  </si>
  <si>
    <t>9-1-25</t>
  </si>
  <si>
    <t>镀锌钢管（螺纹连接） 公称直径（mm以内）65</t>
  </si>
  <si>
    <t>主材</t>
  </si>
  <si>
    <t>90°弯头 DN100</t>
  </si>
  <si>
    <t>90°弯头 DN65</t>
  </si>
  <si>
    <t>卡箍 DN100</t>
  </si>
  <si>
    <t>正三通 DN100</t>
  </si>
  <si>
    <t>机械正三通 DN100</t>
  </si>
  <si>
    <t>10-2-99</t>
  </si>
  <si>
    <t>闸阀 DN100</t>
  </si>
  <si>
    <t>9-1-75*J1.1</t>
  </si>
  <si>
    <t>室内消火栓（明装）（带自救卷盘）公称直径（mm以内）单栓65`组合式消防柜安装</t>
  </si>
  <si>
    <t>9-1-75*J1.1换</t>
  </si>
  <si>
    <t>9-1-91</t>
  </si>
  <si>
    <t>室内灭火器安装箱体暗装</t>
  </si>
  <si>
    <t>室内灭火器安装箱体暗装内配两具MF/ABC4</t>
  </si>
  <si>
    <t>12-2-1+12-2-2*1</t>
  </si>
  <si>
    <t>管道刷油 红丹防锈漆~遍数2</t>
  </si>
  <si>
    <t>12-2-1+12-2-2*1换</t>
  </si>
  <si>
    <t>12-2-8+12-2-9*1</t>
  </si>
  <si>
    <t>管道刷油 调和漆~遍数2</t>
  </si>
  <si>
    <t>12-2-8+12-2-9*1换</t>
  </si>
  <si>
    <t>9-5-12</t>
  </si>
  <si>
    <t>消火栓灭火系统调试</t>
  </si>
  <si>
    <t>点</t>
  </si>
  <si>
    <t>99.98</t>
  </si>
  <si>
    <t>775</t>
  </si>
  <si>
    <t>6.10</t>
  </si>
  <si>
    <t>12.43</t>
  </si>
  <si>
    <t>12.39</t>
  </si>
  <si>
    <t>154</t>
  </si>
  <si>
    <t>976</t>
  </si>
  <si>
    <t>1302</t>
  </si>
  <si>
    <t>1359</t>
  </si>
  <si>
    <t>工程名称:南马高中食堂及功能室改造项目-电气工程</t>
  </si>
  <si>
    <t>第26页  共86页</t>
  </si>
  <si>
    <t>54978</t>
  </si>
  <si>
    <t>59545</t>
  </si>
  <si>
    <t>13052</t>
  </si>
  <si>
    <t>16146</t>
  </si>
  <si>
    <t>1416</t>
  </si>
  <si>
    <t>1622</t>
  </si>
  <si>
    <t>602</t>
  </si>
  <si>
    <t>616</t>
  </si>
  <si>
    <t>131</t>
  </si>
  <si>
    <t>134</t>
  </si>
  <si>
    <t>815</t>
  </si>
  <si>
    <t>1006</t>
  </si>
  <si>
    <t>780</t>
  </si>
  <si>
    <t>964</t>
  </si>
  <si>
    <t>4038</t>
  </si>
  <si>
    <t>4987</t>
  </si>
  <si>
    <t>5439</t>
  </si>
  <si>
    <t>5954</t>
  </si>
  <si>
    <t>(五 + 六 + 七 )</t>
  </si>
  <si>
    <t>65871</t>
  </si>
  <si>
    <t>72108</t>
  </si>
  <si>
    <t>第27页 共86页</t>
  </si>
  <si>
    <t>4-4-15*J1.2</t>
  </si>
  <si>
    <t>成套配电箱安装 AL1</t>
  </si>
  <si>
    <t>4-4-15*J1.2换</t>
  </si>
  <si>
    <t>成套配电箱安装 AL2</t>
  </si>
  <si>
    <t>铜芯电力电缆敷设 WDZ-YJY-4X25+1*16</t>
  </si>
  <si>
    <t>4-8-88</t>
  </si>
  <si>
    <t>铜芯电力电缆敷设 WDZ-YJY-4X6+1*6</t>
  </si>
  <si>
    <t>铜芯电力电缆敷设 WDZ-YJY-5*4</t>
  </si>
  <si>
    <t>4-11-72</t>
  </si>
  <si>
    <t>砖、混凝土结构明配焊接钢管 公称直径（DN）≤65</t>
  </si>
  <si>
    <t>4-11-69</t>
  </si>
  <si>
    <t>砖、混凝土结构明配焊接钢管 公称直径（DN）≤32</t>
  </si>
  <si>
    <t>穿照明线 WDZ-BYJ4</t>
  </si>
  <si>
    <t>穿照明线 WDZ-BYJR-4</t>
  </si>
  <si>
    <t>穿照明线 WDZ-BYJR-2.5</t>
  </si>
  <si>
    <t>4-11-2</t>
  </si>
  <si>
    <t>砖、混凝土结构明配JDG管 公称直径（mm）20</t>
  </si>
  <si>
    <t>4-11-3</t>
  </si>
  <si>
    <t>砖、混凝土结构明配JDG管 公称直径（mm）25</t>
  </si>
  <si>
    <t>4-11-68</t>
  </si>
  <si>
    <t>砖、混凝土结构明配焊接钢管 公称直径（DN）≤25</t>
  </si>
  <si>
    <t>4-13-137</t>
  </si>
  <si>
    <t>天棚荧光灯带</t>
  </si>
  <si>
    <t>4-13-205</t>
  </si>
  <si>
    <t>100*1200长条灯</t>
  </si>
  <si>
    <t>120筒灯</t>
  </si>
  <si>
    <t>4-13-163</t>
  </si>
  <si>
    <t>80筒灯</t>
  </si>
  <si>
    <t>4-13-171</t>
  </si>
  <si>
    <t>轨道射灯</t>
  </si>
  <si>
    <t>4-13-172</t>
  </si>
  <si>
    <t>点光源艺术装饰灯具安装 滑轨</t>
  </si>
  <si>
    <t>安全插座</t>
  </si>
  <si>
    <t>带开关柜式空调插座</t>
  </si>
  <si>
    <t>家具五孔插座</t>
  </si>
  <si>
    <t>空调三孔插座</t>
  </si>
  <si>
    <t>双联单控暗开关</t>
  </si>
  <si>
    <t>三联单控暗开关</t>
  </si>
  <si>
    <t>消防电系统</t>
  </si>
  <si>
    <t>穿照明线 WDZN-BYJ-2.5</t>
  </si>
  <si>
    <t>二芯单芯导线截面WDZN-RYJS-2*1.5</t>
  </si>
  <si>
    <t>4-11-67</t>
  </si>
  <si>
    <t>砖、混凝土结构明配焊接钢管 公称直径（DN）≤20</t>
  </si>
  <si>
    <t>9-4-1*J1.1</t>
  </si>
  <si>
    <t>点型探测器安装 感烟(无吊顶)`感烟探测器（有吊顶）安装</t>
  </si>
  <si>
    <t>9-4-1*J1.1换</t>
  </si>
  <si>
    <t>9-4-21</t>
  </si>
  <si>
    <t>短路隔离器</t>
  </si>
  <si>
    <t>9-4-19</t>
  </si>
  <si>
    <t>扬声器吸顶式（3W-5W）</t>
  </si>
  <si>
    <t>输入输出模块</t>
  </si>
  <si>
    <t>4-6-5</t>
  </si>
  <si>
    <t>小型直流发电机检查接线 单机容量（kW）≤3</t>
  </si>
  <si>
    <t>9-5-17</t>
  </si>
  <si>
    <t>电动防火阀、电动排烟阀、电动正压送风阀调试</t>
  </si>
  <si>
    <t>89.13</t>
  </si>
  <si>
    <t>6.19</t>
  </si>
  <si>
    <t>552</t>
  </si>
  <si>
    <t>91.04</t>
  </si>
  <si>
    <t>564</t>
  </si>
  <si>
    <t>6.44</t>
  </si>
  <si>
    <t>6.80</t>
  </si>
  <si>
    <t>工程名称:南马高中食堂及功能室改造项目--弱电智能化工程</t>
  </si>
  <si>
    <t>第30页  共86页</t>
  </si>
  <si>
    <t>5787</t>
  </si>
  <si>
    <t>6052</t>
  </si>
  <si>
    <t>1725</t>
  </si>
  <si>
    <t>1892</t>
  </si>
  <si>
    <t>156</t>
  </si>
  <si>
    <t>167</t>
  </si>
  <si>
    <t>118</t>
  </si>
  <si>
    <t>531</t>
  </si>
  <si>
    <t>583</t>
  </si>
  <si>
    <t>612</t>
  </si>
  <si>
    <t>7057</t>
  </si>
  <si>
    <t>7413</t>
  </si>
  <si>
    <t>第31页 共86页</t>
  </si>
  <si>
    <t>钢制槽式桥架(宽+高mm)100*100</t>
  </si>
  <si>
    <t>35.86</t>
  </si>
  <si>
    <t>54.43</t>
  </si>
  <si>
    <t>1952</t>
  </si>
  <si>
    <t>54.47</t>
  </si>
  <si>
    <t>1953</t>
  </si>
  <si>
    <t>22.29</t>
  </si>
  <si>
    <t>10.98</t>
  </si>
  <si>
    <t>245</t>
  </si>
  <si>
    <t>10.94</t>
  </si>
  <si>
    <t>244</t>
  </si>
  <si>
    <t>5.14</t>
  </si>
  <si>
    <t>5.15</t>
  </si>
  <si>
    <t>0.45</t>
  </si>
  <si>
    <t>0.81</t>
  </si>
  <si>
    <t>0.84</t>
  </si>
  <si>
    <t>103.47</t>
  </si>
  <si>
    <t>13.68</t>
  </si>
  <si>
    <t>1415</t>
  </si>
  <si>
    <t>13.66</t>
  </si>
  <si>
    <t>1413</t>
  </si>
  <si>
    <t>14.00</t>
  </si>
  <si>
    <t>2.69</t>
  </si>
  <si>
    <t>13.79</t>
  </si>
  <si>
    <t>13.50</t>
  </si>
  <si>
    <t>186</t>
  </si>
  <si>
    <t>514.94</t>
  </si>
  <si>
    <t>3.91</t>
  </si>
  <si>
    <t>2013</t>
  </si>
  <si>
    <t>3.89</t>
  </si>
  <si>
    <t>2003</t>
  </si>
  <si>
    <t>7.00</t>
  </si>
  <si>
    <t>7.52</t>
  </si>
  <si>
    <t>工程名称:工程名称:南马高中食堂及功能室改造项目--弱电智能化工程</t>
  </si>
  <si>
    <t>7.60</t>
  </si>
  <si>
    <t>0.10</t>
  </si>
  <si>
    <t>工程名称:南马高中食堂及功能室改造项目-暖通工程</t>
  </si>
  <si>
    <t>第34页  共86页</t>
  </si>
  <si>
    <t>57882</t>
  </si>
  <si>
    <t>56116</t>
  </si>
  <si>
    <t>17479</t>
  </si>
  <si>
    <t>17755</t>
  </si>
  <si>
    <t>1865</t>
  </si>
  <si>
    <t>1896</t>
  </si>
  <si>
    <t>774</t>
  </si>
  <si>
    <t>788</t>
  </si>
  <si>
    <t>168</t>
  </si>
  <si>
    <t>172</t>
  </si>
  <si>
    <t>1091</t>
  </si>
  <si>
    <t>1108</t>
  </si>
  <si>
    <t>1045</t>
  </si>
  <si>
    <t>1061</t>
  </si>
  <si>
    <t>5405</t>
  </si>
  <si>
    <t>5491</t>
  </si>
  <si>
    <t>5864</t>
  </si>
  <si>
    <t>5715</t>
  </si>
  <si>
    <t>71015</t>
  </si>
  <si>
    <t>69218</t>
  </si>
  <si>
    <t>第35页 共86页</t>
  </si>
  <si>
    <t>消防排烟系统</t>
  </si>
  <si>
    <t>7-2-9</t>
  </si>
  <si>
    <t>镀锌薄钢板矩形风管(δ=1.2mm以内咬口)长边长（mm）≤1250</t>
  </si>
  <si>
    <t>52.11</t>
  </si>
  <si>
    <t>114.98</t>
  </si>
  <si>
    <t>5992</t>
  </si>
  <si>
    <t>54.36</t>
  </si>
  <si>
    <t>123.92</t>
  </si>
  <si>
    <t>6736</t>
  </si>
  <si>
    <t>7-2-8</t>
  </si>
  <si>
    <t>镀锌薄钢板矩形风管(δ=1.0mm以内咬口)长边长（mm）≤1000</t>
  </si>
  <si>
    <t>72.96</t>
  </si>
  <si>
    <t>113.69</t>
  </si>
  <si>
    <t>8295</t>
  </si>
  <si>
    <t>73.59</t>
  </si>
  <si>
    <t>112.51</t>
  </si>
  <si>
    <t>8280</t>
  </si>
  <si>
    <t>559.07</t>
  </si>
  <si>
    <t>252</t>
  </si>
  <si>
    <t>453</t>
  </si>
  <si>
    <t>470</t>
  </si>
  <si>
    <t>7-3-33</t>
  </si>
  <si>
    <t>280°防火阀 1000*250</t>
  </si>
  <si>
    <t>3.00</t>
  </si>
  <si>
    <t>617.34</t>
  </si>
  <si>
    <t>1852</t>
  </si>
  <si>
    <t>617.60</t>
  </si>
  <si>
    <t>1853</t>
  </si>
  <si>
    <t>280°防火阀 1250*400</t>
  </si>
  <si>
    <t>2.00</t>
  </si>
  <si>
    <t>840.80</t>
  </si>
  <si>
    <t>1682</t>
  </si>
  <si>
    <t>841.06</t>
  </si>
  <si>
    <t>280°防火阀 1000*320</t>
  </si>
  <si>
    <t>679.91</t>
  </si>
  <si>
    <t>1360</t>
  </si>
  <si>
    <t>680.17</t>
  </si>
  <si>
    <t>手动控制阀  1000*250</t>
  </si>
  <si>
    <t>512.26</t>
  </si>
  <si>
    <t>1537</t>
  </si>
  <si>
    <t>512.52</t>
  </si>
  <si>
    <t>1538</t>
  </si>
  <si>
    <t>手动控制阀  1250*400</t>
  </si>
  <si>
    <t>626.19</t>
  </si>
  <si>
    <t>1252</t>
  </si>
  <si>
    <t>626.45</t>
  </si>
  <si>
    <t>1253</t>
  </si>
  <si>
    <t>手动控制阀  1000*320</t>
  </si>
  <si>
    <t>544.16</t>
  </si>
  <si>
    <t>1088</t>
  </si>
  <si>
    <t>544.42</t>
  </si>
  <si>
    <t>1089</t>
  </si>
  <si>
    <t>4-13-305</t>
  </si>
  <si>
    <t>远程手动控制装置</t>
  </si>
  <si>
    <t>5.00</t>
  </si>
  <si>
    <t>131.52</t>
  </si>
  <si>
    <t>658</t>
  </si>
  <si>
    <t>63.28</t>
  </si>
  <si>
    <t>316</t>
  </si>
  <si>
    <t>7-3-46</t>
  </si>
  <si>
    <t>单层百叶风口  800*800</t>
  </si>
  <si>
    <t>4.00</t>
  </si>
  <si>
    <t>354.27</t>
  </si>
  <si>
    <t>1417</t>
  </si>
  <si>
    <t>354.23</t>
  </si>
  <si>
    <t>7-3-47</t>
  </si>
  <si>
    <t>单层百叶风口  1000*600</t>
  </si>
  <si>
    <t>353.42</t>
  </si>
  <si>
    <t>353</t>
  </si>
  <si>
    <t>353.35</t>
  </si>
  <si>
    <t>12B-4-1</t>
  </si>
  <si>
    <t>防火板安装（风管）</t>
  </si>
  <si>
    <t>125.07</t>
  </si>
  <si>
    <t>98.80</t>
  </si>
  <si>
    <t>12357</t>
  </si>
  <si>
    <t>127.95</t>
  </si>
  <si>
    <t>86.57</t>
  </si>
  <si>
    <t>11077</t>
  </si>
  <si>
    <t>12-4-435</t>
  </si>
  <si>
    <t>0.2mm厚彩钢板保护层</t>
  </si>
  <si>
    <t>19.86</t>
  </si>
  <si>
    <t>2484</t>
  </si>
  <si>
    <t>19.87</t>
  </si>
  <si>
    <t>2542</t>
  </si>
  <si>
    <t>12-4-352</t>
  </si>
  <si>
    <t>绝热硅酸铝纤维棉</t>
  </si>
  <si>
    <t>3.75</t>
  </si>
  <si>
    <t>1007.39</t>
  </si>
  <si>
    <t>3780</t>
  </si>
  <si>
    <t>3.84</t>
  </si>
  <si>
    <t>1010.29</t>
  </si>
  <si>
    <t>3878</t>
  </si>
  <si>
    <t>通风系统</t>
  </si>
  <si>
    <t>1-7-1</t>
  </si>
  <si>
    <t>离心管道风机GDF2.5-6、L=720m3/h,P=130Pa,N=90W</t>
  </si>
  <si>
    <t>1365.16</t>
  </si>
  <si>
    <t>4095</t>
  </si>
  <si>
    <t>1366.34</t>
  </si>
  <si>
    <t>4099</t>
  </si>
  <si>
    <t>7-2-6</t>
  </si>
  <si>
    <t>镀锌薄钢板矩形风管(δ=0.5mm以内咬口)长边长（mm）≤320</t>
  </si>
  <si>
    <t>21.64</t>
  </si>
  <si>
    <t>135.79</t>
  </si>
  <si>
    <t>2939</t>
  </si>
  <si>
    <t>136.67</t>
  </si>
  <si>
    <t>2958</t>
  </si>
  <si>
    <t>47.77</t>
  </si>
  <si>
    <t>7-2-163</t>
  </si>
  <si>
    <t>硅玻钛金防火软接头</t>
  </si>
  <si>
    <t>5.24</t>
  </si>
  <si>
    <t>243.96</t>
  </si>
  <si>
    <t>1278</t>
  </si>
  <si>
    <t>231.33</t>
  </si>
  <si>
    <t>1212</t>
  </si>
  <si>
    <t>7-3-12</t>
  </si>
  <si>
    <t>风管止回阀  120*120</t>
  </si>
  <si>
    <t>128.65</t>
  </si>
  <si>
    <t>515</t>
  </si>
  <si>
    <t>128.76</t>
  </si>
  <si>
    <t>风管止回阀  160*120</t>
  </si>
  <si>
    <t>131.01</t>
  </si>
  <si>
    <t>131.12</t>
  </si>
  <si>
    <t>7-3-42</t>
  </si>
  <si>
    <t>防雨百叶风口 250*160</t>
  </si>
  <si>
    <t>83.86</t>
  </si>
  <si>
    <t>7-3-44</t>
  </si>
  <si>
    <t>单层百叶风口  500*200</t>
  </si>
  <si>
    <t>125.67</t>
  </si>
  <si>
    <t>251</t>
  </si>
  <si>
    <t>125.65</t>
  </si>
  <si>
    <t>单层百叶风口  200*120</t>
  </si>
  <si>
    <t>75.01</t>
  </si>
  <si>
    <t>单层百叶风口  200*100</t>
  </si>
  <si>
    <t>300</t>
  </si>
  <si>
    <t>7-5-1</t>
  </si>
  <si>
    <t>通风空调系统调试费</t>
  </si>
  <si>
    <t>62.77</t>
  </si>
  <si>
    <t>10.60</t>
  </si>
  <si>
    <t>665</t>
  </si>
  <si>
    <t>63.65</t>
  </si>
  <si>
    <t>675</t>
  </si>
  <si>
    <t>抗震支架</t>
  </si>
  <si>
    <t>2000.00</t>
  </si>
  <si>
    <t>2000</t>
  </si>
  <si>
    <t>1000.00</t>
  </si>
  <si>
    <t>1000</t>
  </si>
  <si>
    <t>0.21</t>
  </si>
  <si>
    <t>13-2-7</t>
  </si>
  <si>
    <t>脚手架搭拆费第七册</t>
  </si>
  <si>
    <t>4.65</t>
  </si>
  <si>
    <t>292</t>
  </si>
  <si>
    <t>296</t>
  </si>
  <si>
    <t>2.83</t>
  </si>
  <si>
    <t>13-2-13</t>
  </si>
  <si>
    <t>脚手架搭拆费第十二册 绝热工程（第四章）</t>
  </si>
  <si>
    <t>14.39</t>
  </si>
  <si>
    <t>30.98</t>
  </si>
  <si>
    <t>446</t>
  </si>
  <si>
    <t>14.72</t>
  </si>
  <si>
    <t>456</t>
  </si>
  <si>
    <t>第6页  共95页</t>
  </si>
  <si>
    <t>编码</t>
  </si>
  <si>
    <t>材料名称</t>
  </si>
  <si>
    <t>规格型号</t>
  </si>
  <si>
    <t>单价(元)</t>
  </si>
  <si>
    <t>0001110001</t>
  </si>
  <si>
    <t>一类人工</t>
  </si>
  <si>
    <t>0001110003</t>
  </si>
  <si>
    <t>二类人工</t>
  </si>
  <si>
    <t>0001110005</t>
  </si>
  <si>
    <t>三类人工</t>
  </si>
  <si>
    <t>0109120025</t>
  </si>
  <si>
    <t>热轧光圆钢筋</t>
  </si>
  <si>
    <t>HPB300 φ6</t>
  </si>
  <si>
    <t>0401120021</t>
  </si>
  <si>
    <t>普通硅酸盐水泥</t>
  </si>
  <si>
    <t>PO 42.5综合</t>
  </si>
  <si>
    <t>0403120009</t>
  </si>
  <si>
    <t>黄砂</t>
  </si>
  <si>
    <t>机制砂</t>
  </si>
  <si>
    <t>0415120181</t>
  </si>
  <si>
    <t>600×240×200</t>
  </si>
  <si>
    <t>0431120173</t>
  </si>
  <si>
    <t>非泵送商品混凝土</t>
  </si>
  <si>
    <t>C20</t>
  </si>
  <si>
    <t>0431120177</t>
  </si>
  <si>
    <t>C20细石</t>
  </si>
  <si>
    <t>0431120181</t>
  </si>
  <si>
    <t>C25</t>
  </si>
  <si>
    <t>0433120003</t>
  </si>
  <si>
    <t>干混地面砂浆</t>
  </si>
  <si>
    <t>DS M15.0</t>
  </si>
  <si>
    <t>0433120005</t>
  </si>
  <si>
    <t>DS M20.0</t>
  </si>
  <si>
    <t>0433120025</t>
  </si>
  <si>
    <t>干混抹灰砂浆</t>
  </si>
  <si>
    <t>DP M15.0</t>
  </si>
  <si>
    <t>0433120027</t>
  </si>
  <si>
    <t>DP M20.0</t>
  </si>
  <si>
    <t>0433120051</t>
  </si>
  <si>
    <t>干混砌筑砂浆</t>
  </si>
  <si>
    <t>DM M7.5</t>
  </si>
  <si>
    <t>0509120011</t>
  </si>
  <si>
    <t>细木工板</t>
  </si>
  <si>
    <t>δ15</t>
  </si>
  <si>
    <t>0800120013</t>
  </si>
  <si>
    <t>20 厚芝麻白花岗岩窗台板</t>
  </si>
  <si>
    <t>20厚</t>
  </si>
  <si>
    <t>0103120025</t>
  </si>
  <si>
    <t>钢丝</t>
  </si>
  <si>
    <t>φ1.2-1.8</t>
  </si>
  <si>
    <t>2801120899</t>
  </si>
  <si>
    <t>铜芯塑料绝缘线</t>
  </si>
  <si>
    <t>BV2.5</t>
  </si>
  <si>
    <t>2801120949</t>
  </si>
  <si>
    <t>BVR4</t>
  </si>
  <si>
    <t>2801121067</t>
  </si>
  <si>
    <t>ZR-RVS2×1.5</t>
  </si>
  <si>
    <t>2801330133</t>
  </si>
  <si>
    <t>BVR6</t>
  </si>
  <si>
    <t>3411120015</t>
  </si>
  <si>
    <t>水</t>
  </si>
  <si>
    <t>0109120003~1</t>
  </si>
  <si>
    <t>综合</t>
  </si>
  <si>
    <t>0113120071~1</t>
  </si>
  <si>
    <t>扁钢</t>
  </si>
  <si>
    <t>Q235B综合</t>
  </si>
  <si>
    <t>0121120049~1</t>
  </si>
  <si>
    <t>角钢</t>
  </si>
  <si>
    <t>1301120097~1</t>
  </si>
  <si>
    <t>酚醛调和漆</t>
  </si>
  <si>
    <t>各色</t>
  </si>
  <si>
    <t>1305120069~1</t>
  </si>
  <si>
    <t>酚醛防锈漆（各种颜色）</t>
  </si>
  <si>
    <t>1701120087~10</t>
  </si>
  <si>
    <t>碳素结构钢镀锌焊接钢管</t>
  </si>
  <si>
    <t>DN100</t>
  </si>
  <si>
    <t>1701120087~3</t>
  </si>
  <si>
    <t>DN20</t>
  </si>
  <si>
    <t>1701120087~4</t>
  </si>
  <si>
    <t>DN25</t>
  </si>
  <si>
    <t>1701120087~5</t>
  </si>
  <si>
    <t>DN32</t>
  </si>
  <si>
    <t>1701120087~6</t>
  </si>
  <si>
    <t>DN40</t>
  </si>
  <si>
    <t>1701120087~7</t>
  </si>
  <si>
    <t>DN50</t>
  </si>
  <si>
    <t>1701120087~8</t>
  </si>
  <si>
    <t>DN65</t>
  </si>
  <si>
    <t>1701120087~9</t>
  </si>
  <si>
    <t>DN80</t>
  </si>
  <si>
    <t>2500120001~1</t>
  </si>
  <si>
    <t>单向疏散指示灯</t>
  </si>
  <si>
    <t>1*1W</t>
  </si>
  <si>
    <t>壁装应急照明灯</t>
  </si>
  <si>
    <t>1*6W</t>
  </si>
  <si>
    <t>安全出口标志灯</t>
  </si>
  <si>
    <t>应急照明灯</t>
  </si>
  <si>
    <t>楼层标志灯</t>
  </si>
  <si>
    <t>疏散出口指示灯</t>
  </si>
  <si>
    <t>1*1w</t>
  </si>
  <si>
    <t>疏散指示灯</t>
  </si>
  <si>
    <t>2605120033~1</t>
  </si>
  <si>
    <t>只</t>
  </si>
  <si>
    <t>2641120027~1</t>
  </si>
  <si>
    <t>2649330001~1</t>
  </si>
  <si>
    <t>2801120393~1</t>
  </si>
  <si>
    <t>铜芯多股绝缘电线</t>
  </si>
  <si>
    <t>WDZN-RYJS-2*1.5</t>
  </si>
  <si>
    <t>WDZN-RYJS-2*2.5</t>
  </si>
  <si>
    <t>2801120885~1</t>
  </si>
  <si>
    <t>WDZC-BYJ4</t>
  </si>
  <si>
    <t>WDZ-BYJ2.5</t>
  </si>
  <si>
    <t>WDZC-BYJ2.5</t>
  </si>
  <si>
    <t>WDZC-BYJR4</t>
  </si>
  <si>
    <t>WDZC-BYJR2.5</t>
  </si>
  <si>
    <t>2803330009~1</t>
  </si>
  <si>
    <t>电力电缆</t>
  </si>
  <si>
    <t>WDZB-YJY-5*10</t>
  </si>
  <si>
    <t>WDZB-YJY-5*2.5</t>
  </si>
  <si>
    <t>WDZC-YJY-3*6</t>
  </si>
  <si>
    <t>WDZB-YJY-5*4</t>
  </si>
  <si>
    <t>WDZ-YJY-3*4</t>
  </si>
  <si>
    <t>WDZB-YJY-5*6</t>
  </si>
  <si>
    <t>WDZB-YJY-4*50+1*25</t>
  </si>
  <si>
    <t>WDZB-YJY-5*16</t>
  </si>
  <si>
    <t>WDZB-YJY-4*185+E95</t>
  </si>
  <si>
    <t>WDZB-YJY-4*120+1*70</t>
  </si>
  <si>
    <t>WDZB-YJY-4*25+1*16</t>
  </si>
  <si>
    <t>2841330003~1</t>
  </si>
  <si>
    <t>矿物绝缘电缆</t>
  </si>
  <si>
    <t>BBTRZ-4*4+E4</t>
  </si>
  <si>
    <t>2906330001~2</t>
  </si>
  <si>
    <t>JDG电线套管(镀锌)</t>
  </si>
  <si>
    <t>2906330001~3</t>
  </si>
  <si>
    <t>2907330007~1</t>
  </si>
  <si>
    <t>矿物绝缘电缆终端头</t>
  </si>
  <si>
    <t>2911120055~1</t>
  </si>
  <si>
    <t>接线盒</t>
  </si>
  <si>
    <t>2927330007~1</t>
  </si>
  <si>
    <t>电缆桥架</t>
  </si>
  <si>
    <t>300*150</t>
  </si>
  <si>
    <t>200*100</t>
  </si>
  <si>
    <t>B55111225~1</t>
  </si>
  <si>
    <t>成套配电箱</t>
  </si>
  <si>
    <t>2AP-CF2</t>
  </si>
  <si>
    <t>1AP-CF2</t>
  </si>
  <si>
    <t>2AL-BW</t>
  </si>
  <si>
    <t>3AP-CF1</t>
  </si>
  <si>
    <t>1AL1</t>
  </si>
  <si>
    <t>1AP-CF1</t>
  </si>
  <si>
    <t>1ALKT1 2ALKT1 3ALKT1</t>
  </si>
  <si>
    <t>2AP-CF1</t>
  </si>
  <si>
    <t>2ALE</t>
  </si>
  <si>
    <t>3AP-CF2</t>
  </si>
  <si>
    <t>2DC</t>
  </si>
  <si>
    <t>3411120001</t>
  </si>
  <si>
    <t>电</t>
  </si>
  <si>
    <t>kW·h</t>
  </si>
  <si>
    <t>3501120021</t>
  </si>
  <si>
    <t>复合模板</t>
  </si>
  <si>
    <t>ZJ_05RG</t>
  </si>
  <si>
    <t>机械人工</t>
  </si>
  <si>
    <t>ZJ_10D</t>
  </si>
  <si>
    <t>电(机械)</t>
  </si>
  <si>
    <t>184183</t>
  </si>
  <si>
    <t>407703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</si>
</sst>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0"/>
      <name val="Arial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8"/>
      <color rgb="FF000000"/>
      <name val="宋体"/>
      <charset val="134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right" vertical="center" wrapText="1"/>
    </xf>
    <xf numFmtId="1" fontId="2" fillId="2" borderId="2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right" vertical="center" wrapText="1"/>
    </xf>
    <xf numFmtId="1" fontId="2" fillId="2" borderId="5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1" fontId="2" fillId="2" borderId="6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0" fillId="0" borderId="8" xfId="0" applyBorder="1"/>
    <xf numFmtId="0" fontId="2" fillId="2" borderId="2" xfId="0" applyNumberFormat="1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wrapText="1"/>
    </xf>
    <xf numFmtId="1" fontId="2" fillId="2" borderId="9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tyles" Target="styles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view="pageBreakPreview" zoomScaleNormal="100" topLeftCell="A16" workbookViewId="0">
      <selection activeCell="K15" sqref="K15"/>
    </sheetView>
  </sheetViews>
  <sheetFormatPr defaultColWidth="9.14814814814815" defaultRowHeight="13.2" outlineLevelCol="5"/>
  <cols>
    <col min="1" max="1" width="7.42592592592593" customWidth="1"/>
    <col min="2" max="2" width="38" customWidth="1"/>
    <col min="3" max="6" width="12.8518518518519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6">
      <c r="A3" s="2" t="s">
        <v>2</v>
      </c>
      <c r="B3" s="3"/>
      <c r="C3" s="3"/>
      <c r="D3" s="3"/>
      <c r="E3" s="27" t="s">
        <v>3</v>
      </c>
      <c r="F3" s="3"/>
    </row>
    <row r="4" ht="14.25" customHeight="1" spans="1:6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</row>
    <row r="5" ht="22.5" customHeight="1" spans="1:6">
      <c r="A5" s="5"/>
      <c r="B5" s="5"/>
      <c r="C5" s="5"/>
      <c r="D5" s="5"/>
      <c r="E5" s="5"/>
      <c r="F5" s="5"/>
    </row>
    <row r="6" ht="22.5" customHeight="1" spans="1:6">
      <c r="A6" s="8" t="s">
        <v>10</v>
      </c>
      <c r="B6" s="7" t="s">
        <v>11</v>
      </c>
      <c r="C6" s="9">
        <v>1915817</v>
      </c>
      <c r="D6" s="34">
        <v>1910401</v>
      </c>
      <c r="E6" s="9">
        <f>E7+E8</f>
        <v>30851</v>
      </c>
      <c r="F6" s="9">
        <f>F7+F8</f>
        <v>36266</v>
      </c>
    </row>
    <row r="7" ht="22.5" customHeight="1" spans="1:6">
      <c r="A7" s="8" t="s">
        <v>12</v>
      </c>
      <c r="B7" s="7" t="s">
        <v>13</v>
      </c>
      <c r="C7" s="9">
        <v>1471578</v>
      </c>
      <c r="D7" s="34">
        <v>1502429</v>
      </c>
      <c r="E7" s="9">
        <f t="shared" ref="E7:E17" si="0">IF(D7&gt;C7,D7-C7,0)</f>
        <v>30851</v>
      </c>
      <c r="F7" s="9">
        <f t="shared" ref="F7:F17" si="1">IF(C7&gt;D7,C7-D7,0)</f>
        <v>0</v>
      </c>
    </row>
    <row r="8" ht="22.5" customHeight="1" spans="1:6">
      <c r="A8" s="8" t="s">
        <v>14</v>
      </c>
      <c r="B8" s="7" t="s">
        <v>15</v>
      </c>
      <c r="C8" s="9">
        <v>444239</v>
      </c>
      <c r="D8" s="34">
        <v>407973</v>
      </c>
      <c r="E8" s="9">
        <f t="shared" si="0"/>
        <v>0</v>
      </c>
      <c r="F8" s="9">
        <f t="shared" si="1"/>
        <v>36266</v>
      </c>
    </row>
    <row r="9" ht="22.5" customHeight="1" spans="1:6">
      <c r="A9" s="8" t="s">
        <v>16</v>
      </c>
      <c r="B9" s="7" t="s">
        <v>17</v>
      </c>
      <c r="C9" s="9">
        <f>C10+C11+C12+C13</f>
        <v>739870</v>
      </c>
      <c r="D9" s="34">
        <v>722297</v>
      </c>
      <c r="E9" s="9">
        <f>E10+E11+E12+E13</f>
        <v>16890</v>
      </c>
      <c r="F9" s="9">
        <f>F10+F11+F12+F13</f>
        <v>34462</v>
      </c>
    </row>
    <row r="10" ht="22.5" customHeight="1" spans="1:6">
      <c r="A10" s="8" t="s">
        <v>18</v>
      </c>
      <c r="B10" s="7" t="s">
        <v>19</v>
      </c>
      <c r="C10" s="9">
        <v>516884</v>
      </c>
      <c r="D10" s="34">
        <v>485028</v>
      </c>
      <c r="E10" s="9">
        <f t="shared" si="0"/>
        <v>0</v>
      </c>
      <c r="F10" s="9">
        <f t="shared" si="1"/>
        <v>31856</v>
      </c>
    </row>
    <row r="11" ht="22.5" customHeight="1" spans="1:6">
      <c r="A11" s="8" t="s">
        <v>20</v>
      </c>
      <c r="B11" s="7" t="s">
        <v>21</v>
      </c>
      <c r="C11" s="9">
        <v>32689</v>
      </c>
      <c r="D11" s="34">
        <v>46587</v>
      </c>
      <c r="E11" s="9">
        <f t="shared" si="0"/>
        <v>13898</v>
      </c>
      <c r="F11" s="9">
        <f t="shared" si="1"/>
        <v>0</v>
      </c>
    </row>
    <row r="12" ht="22.5" customHeight="1" spans="1:6">
      <c r="A12" s="8" t="s">
        <v>22</v>
      </c>
      <c r="B12" s="7" t="s">
        <v>23</v>
      </c>
      <c r="C12" s="9">
        <v>81447</v>
      </c>
      <c r="D12" s="34">
        <v>84439</v>
      </c>
      <c r="E12" s="9">
        <f t="shared" si="0"/>
        <v>2992</v>
      </c>
      <c r="F12" s="9">
        <f t="shared" si="1"/>
        <v>0</v>
      </c>
    </row>
    <row r="13" ht="22.5" customHeight="1" spans="1:6">
      <c r="A13" s="8" t="s">
        <v>24</v>
      </c>
      <c r="B13" s="7" t="s">
        <v>25</v>
      </c>
      <c r="C13" s="9">
        <v>108850</v>
      </c>
      <c r="D13" s="34">
        <v>106244</v>
      </c>
      <c r="E13" s="9">
        <f t="shared" si="0"/>
        <v>0</v>
      </c>
      <c r="F13" s="9">
        <f t="shared" si="1"/>
        <v>2606</v>
      </c>
    </row>
    <row r="14" ht="22.5" customHeight="1" spans="1:6">
      <c r="A14" s="8" t="s">
        <v>26</v>
      </c>
      <c r="B14" s="7" t="s">
        <v>27</v>
      </c>
      <c r="C14" s="9">
        <v>143943</v>
      </c>
      <c r="D14" s="34">
        <v>148790</v>
      </c>
      <c r="E14" s="9">
        <f>E15+E16+E17</f>
        <v>6643</v>
      </c>
      <c r="F14" s="9">
        <f>F15+F16+F17</f>
        <v>1797</v>
      </c>
    </row>
    <row r="15" ht="22.5" customHeight="1" spans="1:6">
      <c r="A15" s="8" t="s">
        <v>28</v>
      </c>
      <c r="B15" s="7" t="s">
        <v>19</v>
      </c>
      <c r="C15" s="9">
        <v>65871</v>
      </c>
      <c r="D15" s="34">
        <v>72158</v>
      </c>
      <c r="E15" s="9">
        <f t="shared" si="0"/>
        <v>6287</v>
      </c>
      <c r="F15" s="9">
        <f t="shared" si="1"/>
        <v>0</v>
      </c>
    </row>
    <row r="16" ht="22.5" customHeight="1" spans="1:6">
      <c r="A16" s="8" t="s">
        <v>29</v>
      </c>
      <c r="B16" s="7" t="s">
        <v>21</v>
      </c>
      <c r="C16" s="9">
        <v>7057</v>
      </c>
      <c r="D16" s="34">
        <v>7413</v>
      </c>
      <c r="E16" s="9">
        <f t="shared" si="0"/>
        <v>356</v>
      </c>
      <c r="F16" s="9">
        <f t="shared" si="1"/>
        <v>0</v>
      </c>
    </row>
    <row r="17" ht="22.5" customHeight="1" spans="1:6">
      <c r="A17" s="8" t="s">
        <v>30</v>
      </c>
      <c r="B17" s="7" t="s">
        <v>31</v>
      </c>
      <c r="C17" s="9">
        <v>71015</v>
      </c>
      <c r="D17" s="34">
        <v>69218</v>
      </c>
      <c r="E17" s="9">
        <f t="shared" si="0"/>
        <v>0</v>
      </c>
      <c r="F17" s="9">
        <f t="shared" si="1"/>
        <v>1797</v>
      </c>
    </row>
    <row r="18" ht="22.5" customHeight="1" spans="1:6">
      <c r="A18" s="8"/>
      <c r="B18" s="7"/>
      <c r="C18" s="10"/>
      <c r="D18" s="22"/>
      <c r="E18" s="10"/>
      <c r="F18" s="10"/>
    </row>
    <row r="19" ht="22.5" customHeight="1" spans="1:6">
      <c r="A19" s="8"/>
      <c r="B19" s="7"/>
      <c r="C19" s="10"/>
      <c r="D19" s="10"/>
      <c r="E19" s="10"/>
      <c r="F19" s="10"/>
    </row>
    <row r="20" ht="22.5" customHeight="1" spans="1:6">
      <c r="A20" s="8"/>
      <c r="B20" s="7"/>
      <c r="C20" s="10"/>
      <c r="D20" s="10"/>
      <c r="E20" s="10"/>
      <c r="F20" s="10"/>
    </row>
    <row r="21" ht="22.5" customHeight="1" spans="1:6">
      <c r="A21" s="8"/>
      <c r="B21" s="7"/>
      <c r="C21" s="10"/>
      <c r="D21" s="10"/>
      <c r="E21" s="10"/>
      <c r="F21" s="10"/>
    </row>
    <row r="22" ht="22.5" customHeight="1" spans="1:6">
      <c r="A22" s="8"/>
      <c r="B22" s="7"/>
      <c r="C22" s="10"/>
      <c r="D22" s="10"/>
      <c r="E22" s="10"/>
      <c r="F22" s="10"/>
    </row>
    <row r="23" ht="22.5" customHeight="1" spans="1:6">
      <c r="A23" s="8"/>
      <c r="B23" s="7"/>
      <c r="C23" s="10"/>
      <c r="D23" s="10"/>
      <c r="E23" s="10"/>
      <c r="F23" s="10"/>
    </row>
    <row r="24" ht="22.5" customHeight="1" spans="1:6">
      <c r="A24" s="8"/>
      <c r="B24" s="7"/>
      <c r="C24" s="10"/>
      <c r="D24" s="10"/>
      <c r="E24" s="10"/>
      <c r="F24" s="10"/>
    </row>
    <row r="25" ht="22.5" customHeight="1" spans="1:6">
      <c r="A25" s="8"/>
      <c r="B25" s="7"/>
      <c r="C25" s="10"/>
      <c r="D25" s="10"/>
      <c r="E25" s="10"/>
      <c r="F25" s="10"/>
    </row>
    <row r="26" ht="22.5" customHeight="1" spans="1:6">
      <c r="A26" s="8"/>
      <c r="B26" s="7"/>
      <c r="C26" s="10"/>
      <c r="D26" s="10"/>
      <c r="E26" s="10"/>
      <c r="F26" s="10"/>
    </row>
    <row r="27" ht="22.5" customHeight="1" spans="1:6">
      <c r="A27" s="8"/>
      <c r="B27" s="7"/>
      <c r="C27" s="10"/>
      <c r="D27" s="10"/>
      <c r="E27" s="10"/>
      <c r="F27" s="10"/>
    </row>
    <row r="28" ht="22.5" customHeight="1" spans="1:6">
      <c r="A28" s="8"/>
      <c r="B28" s="7"/>
      <c r="C28" s="10"/>
      <c r="D28" s="10"/>
      <c r="E28" s="10"/>
      <c r="F28" s="10"/>
    </row>
    <row r="29" ht="22.5" customHeight="1" spans="1:6">
      <c r="A29" s="8"/>
      <c r="B29" s="7"/>
      <c r="C29" s="10"/>
      <c r="D29" s="10"/>
      <c r="E29" s="10"/>
      <c r="F29" s="10"/>
    </row>
    <row r="30" ht="22.5" customHeight="1" spans="1:6">
      <c r="A30" s="8"/>
      <c r="B30" s="7"/>
      <c r="C30" s="10"/>
      <c r="D30" s="10"/>
      <c r="E30" s="10"/>
      <c r="F30" s="10"/>
    </row>
    <row r="31" ht="22.5" customHeight="1" spans="1:6">
      <c r="A31" s="8"/>
      <c r="B31" s="7"/>
      <c r="C31" s="10"/>
      <c r="D31" s="10"/>
      <c r="E31" s="10"/>
      <c r="F31" s="10"/>
    </row>
    <row r="32" ht="22.5" customHeight="1" spans="1:6">
      <c r="A32" s="8"/>
      <c r="B32" s="7"/>
      <c r="C32" s="10"/>
      <c r="D32" s="10"/>
      <c r="E32" s="10"/>
      <c r="F32" s="10"/>
    </row>
    <row r="33" ht="22.5" customHeight="1" spans="1:6">
      <c r="A33" s="8" t="s">
        <v>32</v>
      </c>
      <c r="B33" s="5"/>
      <c r="C33" s="39">
        <f>C6+C9+C14-1</f>
        <v>2799629</v>
      </c>
      <c r="D33" s="39">
        <f>D6+D9+D14</f>
        <v>2781488</v>
      </c>
      <c r="E33" s="39">
        <f t="shared" ref="C33:F33" si="2">E6+E9+E14</f>
        <v>54384</v>
      </c>
      <c r="F33" s="39">
        <f t="shared" si="2"/>
        <v>72525</v>
      </c>
    </row>
    <row r="34" ht="7.5" customHeight="1"/>
    <row r="35" ht="22.5" customHeight="1" spans="1:6">
      <c r="A35" s="40"/>
      <c r="B35" s="40"/>
      <c r="C35" s="40"/>
      <c r="D35" s="40"/>
      <c r="E35" s="40"/>
      <c r="F35" s="40"/>
    </row>
  </sheetData>
  <mergeCells count="11">
    <mergeCell ref="A1:F1"/>
    <mergeCell ref="A2:F2"/>
    <mergeCell ref="A3:D3"/>
    <mergeCell ref="E3:F3"/>
    <mergeCell ref="A33:B33"/>
    <mergeCell ref="A4:A5"/>
    <mergeCell ref="B4:B5"/>
    <mergeCell ref="C4:C5"/>
    <mergeCell ref="D4:D5"/>
    <mergeCell ref="E4:E5"/>
    <mergeCell ref="F4:F5"/>
  </mergeCells>
  <printOptions horizontalCentered="1"/>
  <pageMargins left="0.786805555555556" right="0.393055555555556" top="0.393055555555556" bottom="0.393055555555556" header="0" footer="0"/>
  <pageSetup paperSize="9" scale="95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Normal="100" workbookViewId="0">
      <selection activeCell="E11" sqref="E11"/>
    </sheetView>
  </sheetViews>
  <sheetFormatPr defaultColWidth="9.14814814814815" defaultRowHeight="13.2" outlineLevelCol="6"/>
  <cols>
    <col min="1" max="1" width="5.57407407407407" customWidth="1"/>
    <col min="2" max="3" width="25.5740740740741" customWidth="1"/>
    <col min="4" max="7" width="10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30.75" customHeight="1" spans="1:7">
      <c r="A3" s="2" t="s">
        <v>569</v>
      </c>
      <c r="B3" s="3"/>
      <c r="C3" s="3"/>
      <c r="D3" s="3"/>
      <c r="E3" s="3"/>
      <c r="F3" s="11" t="s">
        <v>570</v>
      </c>
      <c r="G3" s="3"/>
    </row>
    <row r="4" ht="29.25" customHeight="1" spans="1:7">
      <c r="A4" s="4" t="s">
        <v>4</v>
      </c>
      <c r="B4" s="4" t="s">
        <v>35</v>
      </c>
      <c r="C4" s="4" t="s">
        <v>36</v>
      </c>
      <c r="D4" s="4" t="s">
        <v>6</v>
      </c>
      <c r="E4" s="4" t="s">
        <v>7</v>
      </c>
      <c r="F4" s="4" t="s">
        <v>8</v>
      </c>
      <c r="G4" s="4" t="s">
        <v>9</v>
      </c>
    </row>
    <row r="5" ht="30.75" customHeight="1" spans="1:7">
      <c r="A5" s="8" t="s">
        <v>37</v>
      </c>
      <c r="B5" s="7" t="s">
        <v>38</v>
      </c>
      <c r="C5" s="7" t="s">
        <v>39</v>
      </c>
      <c r="D5" s="9">
        <v>453467</v>
      </c>
      <c r="E5" s="9">
        <v>420941</v>
      </c>
      <c r="F5" s="9">
        <f>IF(E5&gt;D5,E5-D5,0)</f>
        <v>0</v>
      </c>
      <c r="G5" s="9">
        <f>IF(D5&gt;E5,D5-E5,0)</f>
        <v>32526</v>
      </c>
    </row>
    <row r="6" ht="30.75" customHeight="1" spans="1:7">
      <c r="A6" s="8" t="s">
        <v>10</v>
      </c>
      <c r="B6" s="7" t="s">
        <v>40</v>
      </c>
      <c r="C6" s="7" t="s">
        <v>41</v>
      </c>
      <c r="D6" s="9">
        <v>50006</v>
      </c>
      <c r="E6" s="9">
        <v>58446</v>
      </c>
      <c r="F6" s="9">
        <f>IF(E6&gt;D6,E6-D6,0)</f>
        <v>8440</v>
      </c>
      <c r="G6" s="9">
        <f>IF(D6&gt;E6,D6-E6,0)</f>
        <v>0</v>
      </c>
    </row>
    <row r="7" ht="24" customHeight="1" spans="1:7">
      <c r="A7" s="8" t="s">
        <v>42</v>
      </c>
      <c r="B7" s="7" t="s">
        <v>43</v>
      </c>
      <c r="C7" s="7" t="s">
        <v>44</v>
      </c>
      <c r="D7" s="9">
        <v>5277</v>
      </c>
      <c r="E7" s="9">
        <v>5977</v>
      </c>
      <c r="F7" s="9">
        <f t="shared" ref="F7:F13" si="0">IF(E7&gt;D7,E7-D7,0)</f>
        <v>700</v>
      </c>
      <c r="G7" s="9">
        <f t="shared" ref="G7:G13" si="1">IF(D7&gt;E7,D7-E7,0)</f>
        <v>0</v>
      </c>
    </row>
    <row r="8" ht="30.75" customHeight="1" spans="1:7">
      <c r="A8" s="8" t="s">
        <v>45</v>
      </c>
      <c r="B8" s="7" t="s">
        <v>46</v>
      </c>
      <c r="C8" s="7" t="s">
        <v>47</v>
      </c>
      <c r="D8" s="9">
        <v>2158</v>
      </c>
      <c r="E8" s="9">
        <v>2334</v>
      </c>
      <c r="F8" s="9">
        <f t="shared" si="0"/>
        <v>176</v>
      </c>
      <c r="G8" s="9">
        <f t="shared" si="1"/>
        <v>0</v>
      </c>
    </row>
    <row r="9" ht="30.75" customHeight="1" spans="1:7">
      <c r="A9" s="8" t="s">
        <v>16</v>
      </c>
      <c r="B9" s="7" t="s">
        <v>48</v>
      </c>
      <c r="C9" s="7" t="s">
        <v>49</v>
      </c>
      <c r="D9" s="9">
        <v>471</v>
      </c>
      <c r="E9" s="9">
        <v>509</v>
      </c>
      <c r="F9" s="9">
        <f t="shared" si="0"/>
        <v>38</v>
      </c>
      <c r="G9" s="9">
        <f t="shared" si="1"/>
        <v>0</v>
      </c>
    </row>
    <row r="10" ht="24" customHeight="1" spans="1:7">
      <c r="A10" s="8" t="s">
        <v>50</v>
      </c>
      <c r="B10" s="7" t="s">
        <v>51</v>
      </c>
      <c r="C10" s="7" t="s">
        <v>52</v>
      </c>
      <c r="D10" s="9">
        <v>3119</v>
      </c>
      <c r="E10" s="9">
        <v>3643</v>
      </c>
      <c r="F10" s="9">
        <f t="shared" si="0"/>
        <v>524</v>
      </c>
      <c r="G10" s="9">
        <f t="shared" si="1"/>
        <v>0</v>
      </c>
    </row>
    <row r="11" ht="24" customHeight="1" spans="1:7">
      <c r="A11" s="8" t="s">
        <v>26</v>
      </c>
      <c r="B11" s="7" t="s">
        <v>53</v>
      </c>
      <c r="C11" s="7" t="s">
        <v>571</v>
      </c>
      <c r="D11" s="9">
        <v>2988</v>
      </c>
      <c r="E11" s="9">
        <v>3490</v>
      </c>
      <c r="F11" s="9">
        <f t="shared" si="0"/>
        <v>502</v>
      </c>
      <c r="G11" s="9">
        <f t="shared" si="1"/>
        <v>0</v>
      </c>
    </row>
    <row r="12" ht="24" customHeight="1" spans="1:7">
      <c r="A12" s="8" t="s">
        <v>55</v>
      </c>
      <c r="B12" s="7" t="s">
        <v>56</v>
      </c>
      <c r="C12" s="7" t="s">
        <v>57</v>
      </c>
      <c r="D12" s="10"/>
      <c r="E12" s="10"/>
      <c r="F12" s="9"/>
      <c r="G12" s="9"/>
    </row>
    <row r="13" ht="24" customHeight="1" spans="1:7">
      <c r="A13" s="8" t="s">
        <v>58</v>
      </c>
      <c r="B13" s="7" t="s">
        <v>59</v>
      </c>
      <c r="C13" s="7" t="s">
        <v>572</v>
      </c>
      <c r="D13" s="9">
        <v>131</v>
      </c>
      <c r="E13" s="9">
        <v>153</v>
      </c>
      <c r="F13" s="9">
        <f t="shared" si="0"/>
        <v>22</v>
      </c>
      <c r="G13" s="9">
        <f t="shared" si="1"/>
        <v>0</v>
      </c>
    </row>
    <row r="14" ht="24" customHeight="1" spans="1:7">
      <c r="A14" s="8" t="s">
        <v>61</v>
      </c>
      <c r="B14" s="7" t="s">
        <v>62</v>
      </c>
      <c r="C14" s="7" t="s">
        <v>57</v>
      </c>
      <c r="D14" s="10"/>
      <c r="E14" s="10"/>
      <c r="F14" s="10"/>
      <c r="G14" s="10"/>
    </row>
    <row r="15" ht="24" customHeight="1" spans="1:7">
      <c r="A15" s="8" t="s">
        <v>63</v>
      </c>
      <c r="B15" s="7" t="s">
        <v>64</v>
      </c>
      <c r="C15" s="7" t="s">
        <v>65</v>
      </c>
      <c r="D15" s="10"/>
      <c r="E15" s="10"/>
      <c r="F15" s="10"/>
      <c r="G15" s="10"/>
    </row>
    <row r="16" ht="24" customHeight="1" spans="1:7">
      <c r="A16" s="8" t="s">
        <v>66</v>
      </c>
      <c r="B16" s="7" t="s">
        <v>67</v>
      </c>
      <c r="C16" s="7" t="s">
        <v>68</v>
      </c>
      <c r="D16" s="10"/>
      <c r="E16" s="10"/>
      <c r="F16" s="10"/>
      <c r="G16" s="10"/>
    </row>
    <row r="17" ht="24" customHeight="1" spans="1:7">
      <c r="A17" s="8" t="s">
        <v>69</v>
      </c>
      <c r="B17" s="7" t="s">
        <v>70</v>
      </c>
      <c r="C17" s="7" t="s">
        <v>71</v>
      </c>
      <c r="D17" s="10"/>
      <c r="E17" s="10"/>
      <c r="F17" s="10"/>
      <c r="G17" s="10"/>
    </row>
    <row r="18" ht="24" customHeight="1" spans="1:7">
      <c r="A18" s="8" t="s">
        <v>72</v>
      </c>
      <c r="B18" s="7" t="s">
        <v>73</v>
      </c>
      <c r="C18" s="7" t="s">
        <v>57</v>
      </c>
      <c r="D18" s="10"/>
      <c r="E18" s="10"/>
      <c r="F18" s="10"/>
      <c r="G18" s="10"/>
    </row>
    <row r="19" ht="30.75" customHeight="1" spans="1:7">
      <c r="A19" s="8" t="s">
        <v>74</v>
      </c>
      <c r="B19" s="7" t="s">
        <v>75</v>
      </c>
      <c r="C19" s="7" t="s">
        <v>76</v>
      </c>
      <c r="D19" s="10"/>
      <c r="E19" s="10"/>
      <c r="F19" s="10"/>
      <c r="G19" s="10"/>
    </row>
    <row r="20" ht="30.75" customHeight="1" spans="1:7">
      <c r="A20" s="8" t="s">
        <v>77</v>
      </c>
      <c r="B20" s="7" t="s">
        <v>78</v>
      </c>
      <c r="C20" s="7" t="s">
        <v>79</v>
      </c>
      <c r="D20" s="10"/>
      <c r="E20" s="10"/>
      <c r="F20" s="10"/>
      <c r="G20" s="10"/>
    </row>
    <row r="21" ht="24" customHeight="1" spans="1:7">
      <c r="A21" s="8" t="s">
        <v>80</v>
      </c>
      <c r="B21" s="7" t="s">
        <v>81</v>
      </c>
      <c r="C21" s="7" t="s">
        <v>82</v>
      </c>
      <c r="D21" s="10"/>
      <c r="E21" s="10"/>
      <c r="F21" s="10"/>
      <c r="G21" s="10"/>
    </row>
    <row r="22" ht="30.75" customHeight="1" spans="1:7">
      <c r="A22" s="8" t="s">
        <v>83</v>
      </c>
      <c r="B22" s="7" t="s">
        <v>84</v>
      </c>
      <c r="C22" s="7" t="s">
        <v>85</v>
      </c>
      <c r="D22" s="10"/>
      <c r="E22" s="10"/>
      <c r="F22" s="10"/>
      <c r="G22" s="10"/>
    </row>
    <row r="23" ht="30.75" customHeight="1" spans="1:7">
      <c r="A23" s="8" t="s">
        <v>86</v>
      </c>
      <c r="B23" s="7" t="s">
        <v>87</v>
      </c>
      <c r="C23" s="7" t="s">
        <v>88</v>
      </c>
      <c r="D23" s="10"/>
      <c r="E23" s="10"/>
      <c r="F23" s="10"/>
      <c r="G23" s="10"/>
    </row>
    <row r="24" ht="30.75" customHeight="1" spans="1:7">
      <c r="A24" s="8" t="s">
        <v>89</v>
      </c>
      <c r="B24" s="7" t="s">
        <v>90</v>
      </c>
      <c r="C24" s="7" t="s">
        <v>91</v>
      </c>
      <c r="D24" s="10"/>
      <c r="E24" s="10"/>
      <c r="F24" s="10"/>
      <c r="G24" s="10"/>
    </row>
    <row r="25" ht="24" customHeight="1" spans="1:7">
      <c r="A25" s="8" t="s">
        <v>92</v>
      </c>
      <c r="B25" s="7" t="s">
        <v>93</v>
      </c>
      <c r="C25" s="7" t="s">
        <v>94</v>
      </c>
      <c r="D25" s="10"/>
      <c r="E25" s="10"/>
      <c r="F25" s="10"/>
      <c r="G25" s="10"/>
    </row>
    <row r="26" ht="30.75" customHeight="1" spans="1:7">
      <c r="A26" s="8" t="s">
        <v>95</v>
      </c>
      <c r="B26" s="7" t="s">
        <v>96</v>
      </c>
      <c r="C26" s="7" t="s">
        <v>97</v>
      </c>
      <c r="D26" s="10"/>
      <c r="E26" s="10"/>
      <c r="F26" s="10"/>
      <c r="G26" s="10"/>
    </row>
    <row r="27" ht="30.75" customHeight="1" spans="1:7">
      <c r="A27" s="8" t="s">
        <v>98</v>
      </c>
      <c r="B27" s="7" t="s">
        <v>99</v>
      </c>
      <c r="C27" s="7" t="s">
        <v>100</v>
      </c>
      <c r="D27" s="10"/>
      <c r="E27" s="10"/>
      <c r="F27" s="10"/>
      <c r="G27" s="10"/>
    </row>
    <row r="28" ht="24" customHeight="1" spans="1:7">
      <c r="A28" s="8" t="s">
        <v>101</v>
      </c>
      <c r="B28" s="7" t="s">
        <v>102</v>
      </c>
      <c r="C28" s="7" t="s">
        <v>573</v>
      </c>
      <c r="D28" s="10" t="s">
        <v>574</v>
      </c>
      <c r="E28" s="10" t="s">
        <v>575</v>
      </c>
      <c r="F28" s="9">
        <f t="shared" ref="F28:F32" si="2">IF(E28&gt;D28,E28-D28,0)</f>
        <v>2597</v>
      </c>
      <c r="G28" s="9">
        <f t="shared" ref="G28:G32" si="3">IF(D28&gt;E28,D28-E28,0)</f>
        <v>0</v>
      </c>
    </row>
    <row r="29" ht="24" customHeight="1" spans="1:7">
      <c r="A29" s="8" t="s">
        <v>104</v>
      </c>
      <c r="B29" s="7" t="s">
        <v>105</v>
      </c>
      <c r="C29" s="7" t="s">
        <v>105</v>
      </c>
      <c r="D29" s="10"/>
      <c r="E29" s="10"/>
      <c r="F29" s="9"/>
      <c r="G29" s="9"/>
    </row>
    <row r="30" ht="30.75" customHeight="1" spans="1:7">
      <c r="A30" s="8" t="s">
        <v>106</v>
      </c>
      <c r="B30" s="7" t="s">
        <v>107</v>
      </c>
      <c r="C30" s="7" t="s">
        <v>108</v>
      </c>
      <c r="D30" s="10" t="s">
        <v>576</v>
      </c>
      <c r="E30" s="10" t="s">
        <v>577</v>
      </c>
      <c r="F30" s="9">
        <f t="shared" si="2"/>
        <v>0</v>
      </c>
      <c r="G30" s="9">
        <f t="shared" si="3"/>
        <v>2630</v>
      </c>
    </row>
    <row r="31" ht="30.75" customHeight="1" spans="1:7">
      <c r="A31" s="8" t="s">
        <v>109</v>
      </c>
      <c r="B31" s="7" t="s">
        <v>110</v>
      </c>
      <c r="C31" s="7" t="s">
        <v>111</v>
      </c>
      <c r="D31" s="10"/>
      <c r="E31" s="10"/>
      <c r="F31" s="9"/>
      <c r="G31" s="9"/>
    </row>
    <row r="32" ht="24" customHeight="1" spans="1:7">
      <c r="A32" s="8" t="s">
        <v>112</v>
      </c>
      <c r="B32" s="7" t="s">
        <v>113</v>
      </c>
      <c r="C32" s="7" t="s">
        <v>114</v>
      </c>
      <c r="D32" s="10" t="s">
        <v>578</v>
      </c>
      <c r="E32" s="10" t="s">
        <v>579</v>
      </c>
      <c r="F32" s="9">
        <f t="shared" si="2"/>
        <v>0</v>
      </c>
      <c r="G32" s="9">
        <f t="shared" si="3"/>
        <v>31860</v>
      </c>
    </row>
  </sheetData>
  <mergeCells count="4">
    <mergeCell ref="A1:G1"/>
    <mergeCell ref="A2:G2"/>
    <mergeCell ref="A3:E3"/>
    <mergeCell ref="F3:G3"/>
  </mergeCells>
  <printOptions horizontalCentered="1"/>
  <pageMargins left="0.786805555555556" right="0.393055555555556" top="0.393055555555556" bottom="0.393055555555556" header="0" footer="0"/>
  <pageSetup paperSize="1" scale="98" fitToHeight="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2"/>
  <sheetViews>
    <sheetView view="pageBreakPreview" zoomScaleNormal="100" workbookViewId="0">
      <selection activeCell="K13" sqref="K13"/>
    </sheetView>
  </sheetViews>
  <sheetFormatPr defaultColWidth="9.14814814814815" defaultRowHeight="13.2"/>
  <cols>
    <col min="1" max="1" width="4.14814814814815" customWidth="1"/>
    <col min="2" max="2" width="9.42592592592593" customWidth="1"/>
    <col min="3" max="3" width="25.1481481481481" customWidth="1"/>
    <col min="4" max="4" width="5.57407407407407" customWidth="1"/>
    <col min="5" max="6" width="7" customWidth="1"/>
    <col min="7" max="7" width="10.2777777777778" customWidth="1"/>
    <col min="8" max="8" width="8.72222222222222" customWidth="1"/>
    <col min="9" max="9" width="22.7222222222222" customWidth="1"/>
    <col min="10" max="10" width="5.57407407407407" customWidth="1"/>
    <col min="11" max="12" width="7" customWidth="1"/>
    <col min="13" max="13" width="9.27777777777778" customWidth="1"/>
    <col min="14" max="14" width="9.57407407407407" customWidth="1"/>
    <col min="15" max="15" width="10.2777777777778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19.5" customHeight="1" spans="1:15">
      <c r="A3" s="15" t="s">
        <v>569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580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/>
      <c r="B6" s="7"/>
      <c r="C6" s="7" t="s">
        <v>581</v>
      </c>
      <c r="D6" s="8"/>
      <c r="E6" s="31"/>
      <c r="F6" s="31"/>
      <c r="G6" s="10"/>
      <c r="H6" s="7"/>
      <c r="I6" s="7" t="s">
        <v>581</v>
      </c>
      <c r="J6" s="8"/>
      <c r="K6" s="31"/>
      <c r="L6" s="31"/>
      <c r="M6" s="10"/>
      <c r="N6" s="10"/>
      <c r="O6" s="10"/>
    </row>
    <row r="7" ht="30" customHeight="1" spans="1:15">
      <c r="A7" s="8" t="s">
        <v>10</v>
      </c>
      <c r="B7" s="7" t="s">
        <v>582</v>
      </c>
      <c r="C7" s="7" t="s">
        <v>583</v>
      </c>
      <c r="D7" s="8" t="s">
        <v>584</v>
      </c>
      <c r="E7" s="9">
        <v>1</v>
      </c>
      <c r="F7" s="9">
        <v>502.18</v>
      </c>
      <c r="G7" s="9">
        <v>502</v>
      </c>
      <c r="H7" s="7" t="s">
        <v>582</v>
      </c>
      <c r="I7" s="7" t="s">
        <v>583</v>
      </c>
      <c r="J7" s="8" t="s">
        <v>584</v>
      </c>
      <c r="K7" s="9">
        <v>1</v>
      </c>
      <c r="L7" s="9">
        <v>502.59</v>
      </c>
      <c r="M7" s="9">
        <v>503</v>
      </c>
      <c r="N7" s="10">
        <f>IF(M7&gt;G7,M7-G7,0)</f>
        <v>1</v>
      </c>
      <c r="O7" s="10">
        <f>IF(G7&gt;M7,G7-M7,0)</f>
        <v>0</v>
      </c>
    </row>
    <row r="8" ht="30.75" customHeight="1" spans="1:15">
      <c r="A8" s="8" t="s">
        <v>16</v>
      </c>
      <c r="B8" s="7" t="s">
        <v>585</v>
      </c>
      <c r="C8" s="7" t="s">
        <v>586</v>
      </c>
      <c r="D8" s="8" t="s">
        <v>584</v>
      </c>
      <c r="E8" s="9">
        <v>1</v>
      </c>
      <c r="F8" s="9">
        <v>12094.7</v>
      </c>
      <c r="G8" s="9">
        <v>12095</v>
      </c>
      <c r="H8" s="7" t="s">
        <v>585</v>
      </c>
      <c r="I8" s="7" t="s">
        <v>586</v>
      </c>
      <c r="J8" s="8" t="s">
        <v>584</v>
      </c>
      <c r="K8" s="31"/>
      <c r="L8" s="9">
        <v>10733.04</v>
      </c>
      <c r="M8" s="10"/>
      <c r="N8" s="10">
        <f t="shared" ref="N8:N13" si="0">IF(M8&gt;G8,M8-G8,0)</f>
        <v>0</v>
      </c>
      <c r="O8" s="10">
        <f t="shared" ref="O8:O13" si="1">IF(G8&gt;M8,G8-M8,0)</f>
        <v>12095</v>
      </c>
    </row>
    <row r="9" ht="30.75" customHeight="1" spans="1:15">
      <c r="A9" s="8" t="s">
        <v>26</v>
      </c>
      <c r="B9" s="7"/>
      <c r="C9" s="7"/>
      <c r="D9" s="8"/>
      <c r="E9" s="31"/>
      <c r="F9" s="31"/>
      <c r="G9" s="10"/>
      <c r="H9" s="7" t="s">
        <v>587</v>
      </c>
      <c r="I9" s="7" t="s">
        <v>588</v>
      </c>
      <c r="J9" s="8" t="s">
        <v>584</v>
      </c>
      <c r="K9" s="9">
        <v>1</v>
      </c>
      <c r="L9" s="9">
        <v>6243.83</v>
      </c>
      <c r="M9" s="9">
        <v>6244</v>
      </c>
      <c r="N9" s="10">
        <f t="shared" si="0"/>
        <v>6244</v>
      </c>
      <c r="O9" s="10">
        <f t="shared" si="1"/>
        <v>0</v>
      </c>
    </row>
    <row r="10" ht="30.75" customHeight="1" spans="1:15">
      <c r="A10" s="8" t="s">
        <v>55</v>
      </c>
      <c r="B10" s="7" t="s">
        <v>585</v>
      </c>
      <c r="C10" s="7" t="s">
        <v>589</v>
      </c>
      <c r="D10" s="8" t="s">
        <v>584</v>
      </c>
      <c r="E10" s="9">
        <v>1</v>
      </c>
      <c r="F10" s="9">
        <v>11204.7</v>
      </c>
      <c r="G10" s="9">
        <v>11205</v>
      </c>
      <c r="H10" s="7" t="s">
        <v>585</v>
      </c>
      <c r="I10" s="7" t="s">
        <v>589</v>
      </c>
      <c r="J10" s="8" t="s">
        <v>584</v>
      </c>
      <c r="K10" s="31"/>
      <c r="L10" s="9">
        <v>9945.43</v>
      </c>
      <c r="M10" s="10"/>
      <c r="N10" s="10">
        <f t="shared" si="0"/>
        <v>0</v>
      </c>
      <c r="O10" s="10">
        <f t="shared" si="1"/>
        <v>11205</v>
      </c>
    </row>
    <row r="11" ht="30.75" customHeight="1" spans="1:15">
      <c r="A11" s="8" t="s">
        <v>58</v>
      </c>
      <c r="B11" s="7"/>
      <c r="C11" s="7"/>
      <c r="D11" s="8"/>
      <c r="E11" s="31"/>
      <c r="F11" s="31"/>
      <c r="G11" s="10"/>
      <c r="H11" s="7" t="s">
        <v>587</v>
      </c>
      <c r="I11" s="7" t="s">
        <v>590</v>
      </c>
      <c r="J11" s="8" t="s">
        <v>584</v>
      </c>
      <c r="K11" s="9">
        <v>1</v>
      </c>
      <c r="L11" s="9">
        <v>4993.83</v>
      </c>
      <c r="M11" s="9">
        <v>4994</v>
      </c>
      <c r="N11" s="10">
        <f t="shared" si="0"/>
        <v>4994</v>
      </c>
      <c r="O11" s="10">
        <f t="shared" si="1"/>
        <v>0</v>
      </c>
    </row>
    <row r="12" ht="30.75" customHeight="1" spans="1:15">
      <c r="A12" s="8" t="s">
        <v>61</v>
      </c>
      <c r="B12" s="7" t="s">
        <v>585</v>
      </c>
      <c r="C12" s="7" t="s">
        <v>591</v>
      </c>
      <c r="D12" s="8" t="s">
        <v>584</v>
      </c>
      <c r="E12" s="9">
        <v>1</v>
      </c>
      <c r="F12" s="9">
        <v>14554.7</v>
      </c>
      <c r="G12" s="9">
        <v>14555</v>
      </c>
      <c r="H12" s="7" t="s">
        <v>585</v>
      </c>
      <c r="I12" s="7" t="s">
        <v>591</v>
      </c>
      <c r="J12" s="8" t="s">
        <v>584</v>
      </c>
      <c r="K12" s="31"/>
      <c r="L12" s="9">
        <v>11317.11</v>
      </c>
      <c r="M12" s="10"/>
      <c r="N12" s="10">
        <f t="shared" si="0"/>
        <v>0</v>
      </c>
      <c r="O12" s="10">
        <f t="shared" si="1"/>
        <v>14555</v>
      </c>
    </row>
    <row r="13" ht="30.75" customHeight="1" spans="1:15">
      <c r="A13" s="8" t="s">
        <v>63</v>
      </c>
      <c r="B13" s="7"/>
      <c r="C13" s="7"/>
      <c r="D13" s="8"/>
      <c r="E13" s="31"/>
      <c r="F13" s="31"/>
      <c r="G13" s="10"/>
      <c r="H13" s="7" t="s">
        <v>587</v>
      </c>
      <c r="I13" s="7" t="s">
        <v>592</v>
      </c>
      <c r="J13" s="8" t="s">
        <v>584</v>
      </c>
      <c r="K13" s="9">
        <v>1</v>
      </c>
      <c r="L13" s="9">
        <v>6993.83</v>
      </c>
      <c r="M13" s="9">
        <v>6994</v>
      </c>
      <c r="N13" s="10">
        <f t="shared" si="0"/>
        <v>6994</v>
      </c>
      <c r="O13" s="10">
        <f t="shared" si="1"/>
        <v>0</v>
      </c>
    </row>
    <row r="14" ht="30" customHeight="1" spans="1:15">
      <c r="A14" s="8" t="s">
        <v>143</v>
      </c>
      <c r="B14" s="7" t="s">
        <v>585</v>
      </c>
      <c r="C14" s="7" t="s">
        <v>593</v>
      </c>
      <c r="D14" s="8" t="s">
        <v>584</v>
      </c>
      <c r="E14" s="9">
        <v>1</v>
      </c>
      <c r="F14" s="9">
        <v>8834.7</v>
      </c>
      <c r="G14" s="9">
        <v>8835</v>
      </c>
      <c r="H14" s="7" t="s">
        <v>585</v>
      </c>
      <c r="I14" s="7" t="s">
        <v>593</v>
      </c>
      <c r="J14" s="8" t="s">
        <v>584</v>
      </c>
      <c r="K14" s="31"/>
      <c r="L14" s="9">
        <v>7848.08</v>
      </c>
      <c r="M14" s="10"/>
      <c r="N14" s="10">
        <f t="shared" ref="N14:N45" si="2">IF(M14&gt;G14,M14-G14,0)</f>
        <v>0</v>
      </c>
      <c r="O14" s="10">
        <f t="shared" ref="O14:O45" si="3">IF(G14&gt;M14,G14-M14,0)</f>
        <v>8835</v>
      </c>
    </row>
    <row r="15" ht="30.75" customHeight="1" spans="1:15">
      <c r="A15" s="8" t="s">
        <v>72</v>
      </c>
      <c r="B15" s="7"/>
      <c r="C15" s="7"/>
      <c r="D15" s="8"/>
      <c r="E15" s="31"/>
      <c r="F15" s="31"/>
      <c r="G15" s="10"/>
      <c r="H15" s="7" t="s">
        <v>587</v>
      </c>
      <c r="I15" s="7" t="s">
        <v>594</v>
      </c>
      <c r="J15" s="8" t="s">
        <v>584</v>
      </c>
      <c r="K15" s="9">
        <v>1</v>
      </c>
      <c r="L15" s="9">
        <v>6993.83</v>
      </c>
      <c r="M15" s="9">
        <v>6994</v>
      </c>
      <c r="N15" s="10">
        <f t="shared" si="2"/>
        <v>6994</v>
      </c>
      <c r="O15" s="10">
        <f t="shared" si="3"/>
        <v>0</v>
      </c>
    </row>
    <row r="16" ht="30" customHeight="1" spans="1:15">
      <c r="A16" s="8" t="s">
        <v>74</v>
      </c>
      <c r="B16" s="7" t="s">
        <v>585</v>
      </c>
      <c r="C16" s="7" t="s">
        <v>595</v>
      </c>
      <c r="D16" s="8" t="s">
        <v>584</v>
      </c>
      <c r="E16" s="9">
        <v>1</v>
      </c>
      <c r="F16" s="9">
        <v>8304.7</v>
      </c>
      <c r="G16" s="9">
        <v>8305</v>
      </c>
      <c r="H16" s="7" t="s">
        <v>585</v>
      </c>
      <c r="I16" s="7" t="s">
        <v>595</v>
      </c>
      <c r="J16" s="8" t="s">
        <v>584</v>
      </c>
      <c r="K16" s="31"/>
      <c r="L16" s="9">
        <v>7379.05</v>
      </c>
      <c r="M16" s="10"/>
      <c r="N16" s="10">
        <f t="shared" si="2"/>
        <v>0</v>
      </c>
      <c r="O16" s="10">
        <f t="shared" si="3"/>
        <v>8305</v>
      </c>
    </row>
    <row r="17" ht="30.75" customHeight="1" spans="1:15">
      <c r="A17" s="8" t="s">
        <v>77</v>
      </c>
      <c r="B17" s="7"/>
      <c r="C17" s="7"/>
      <c r="D17" s="8"/>
      <c r="E17" s="31"/>
      <c r="F17" s="31"/>
      <c r="G17" s="10"/>
      <c r="H17" s="7" t="s">
        <v>587</v>
      </c>
      <c r="I17" s="7" t="s">
        <v>596</v>
      </c>
      <c r="J17" s="8" t="s">
        <v>584</v>
      </c>
      <c r="K17" s="9">
        <v>1</v>
      </c>
      <c r="L17" s="9">
        <v>5693.83</v>
      </c>
      <c r="M17" s="9">
        <v>5694</v>
      </c>
      <c r="N17" s="10">
        <f t="shared" si="2"/>
        <v>5694</v>
      </c>
      <c r="O17" s="10">
        <f t="shared" si="3"/>
        <v>0</v>
      </c>
    </row>
    <row r="18" ht="30" customHeight="1" spans="1:15">
      <c r="A18" s="8" t="s">
        <v>83</v>
      </c>
      <c r="B18" s="7" t="s">
        <v>585</v>
      </c>
      <c r="C18" s="7" t="s">
        <v>597</v>
      </c>
      <c r="D18" s="8" t="s">
        <v>584</v>
      </c>
      <c r="E18" s="9">
        <v>1</v>
      </c>
      <c r="F18" s="9">
        <v>9374.7</v>
      </c>
      <c r="G18" s="9">
        <v>9375</v>
      </c>
      <c r="H18" s="7" t="s">
        <v>585</v>
      </c>
      <c r="I18" s="7" t="s">
        <v>597</v>
      </c>
      <c r="J18" s="8" t="s">
        <v>584</v>
      </c>
      <c r="K18" s="31"/>
      <c r="L18" s="9">
        <v>8325.96</v>
      </c>
      <c r="M18" s="10"/>
      <c r="N18" s="10">
        <f t="shared" si="2"/>
        <v>0</v>
      </c>
      <c r="O18" s="10">
        <f t="shared" si="3"/>
        <v>9375</v>
      </c>
    </row>
    <row r="19" ht="30.75" customHeight="1" spans="1:15">
      <c r="A19" s="8" t="s">
        <v>86</v>
      </c>
      <c r="B19" s="7"/>
      <c r="C19" s="7"/>
      <c r="D19" s="8"/>
      <c r="E19" s="31"/>
      <c r="F19" s="31"/>
      <c r="G19" s="10"/>
      <c r="H19" s="7" t="s">
        <v>587</v>
      </c>
      <c r="I19" s="7" t="s">
        <v>598</v>
      </c>
      <c r="J19" s="8" t="s">
        <v>584</v>
      </c>
      <c r="K19" s="9">
        <v>1</v>
      </c>
      <c r="L19" s="9">
        <v>6693.83</v>
      </c>
      <c r="M19" s="9">
        <v>6694</v>
      </c>
      <c r="N19" s="10">
        <f t="shared" si="2"/>
        <v>6694</v>
      </c>
      <c r="O19" s="10">
        <f t="shared" si="3"/>
        <v>0</v>
      </c>
    </row>
    <row r="20" ht="30" customHeight="1" spans="1:15">
      <c r="A20" s="8" t="s">
        <v>95</v>
      </c>
      <c r="B20" s="7" t="s">
        <v>582</v>
      </c>
      <c r="C20" s="7" t="s">
        <v>599</v>
      </c>
      <c r="D20" s="8" t="s">
        <v>584</v>
      </c>
      <c r="E20" s="9">
        <v>1</v>
      </c>
      <c r="F20" s="9">
        <v>1332.18</v>
      </c>
      <c r="G20" s="9">
        <v>1332</v>
      </c>
      <c r="H20" s="7" t="s">
        <v>582</v>
      </c>
      <c r="I20" s="7" t="s">
        <v>599</v>
      </c>
      <c r="J20" s="8" t="s">
        <v>584</v>
      </c>
      <c r="K20" s="9">
        <v>1</v>
      </c>
      <c r="L20" s="9">
        <v>3702.59</v>
      </c>
      <c r="M20" s="9">
        <v>3703</v>
      </c>
      <c r="N20" s="10">
        <f t="shared" si="2"/>
        <v>2371</v>
      </c>
      <c r="O20" s="10">
        <f t="shared" si="3"/>
        <v>0</v>
      </c>
    </row>
    <row r="21" ht="30.75" customHeight="1" spans="1:15">
      <c r="A21" s="8" t="s">
        <v>98</v>
      </c>
      <c r="B21" s="7" t="s">
        <v>582</v>
      </c>
      <c r="C21" s="7" t="s">
        <v>600</v>
      </c>
      <c r="D21" s="8" t="s">
        <v>584</v>
      </c>
      <c r="E21" s="9">
        <v>1</v>
      </c>
      <c r="F21" s="9">
        <v>502.18</v>
      </c>
      <c r="G21" s="9">
        <v>502</v>
      </c>
      <c r="H21" s="7" t="s">
        <v>601</v>
      </c>
      <c r="I21" s="7" t="s">
        <v>602</v>
      </c>
      <c r="J21" s="8" t="s">
        <v>584</v>
      </c>
      <c r="K21" s="9">
        <v>1</v>
      </c>
      <c r="L21" s="9">
        <v>1043.12</v>
      </c>
      <c r="M21" s="9">
        <v>1043</v>
      </c>
      <c r="N21" s="10">
        <f t="shared" si="2"/>
        <v>541</v>
      </c>
      <c r="O21" s="10">
        <f t="shared" si="3"/>
        <v>0</v>
      </c>
    </row>
    <row r="22" ht="42.75" customHeight="1" spans="1:15">
      <c r="A22" s="8" t="s">
        <v>164</v>
      </c>
      <c r="B22" s="7"/>
      <c r="C22" s="7"/>
      <c r="D22" s="8"/>
      <c r="E22" s="31"/>
      <c r="F22" s="31"/>
      <c r="G22" s="10"/>
      <c r="H22" s="7" t="s">
        <v>601</v>
      </c>
      <c r="I22" s="7" t="s">
        <v>603</v>
      </c>
      <c r="J22" s="8" t="s">
        <v>584</v>
      </c>
      <c r="K22" s="9">
        <v>3</v>
      </c>
      <c r="L22" s="9">
        <v>1493.12</v>
      </c>
      <c r="M22" s="9">
        <v>4479</v>
      </c>
      <c r="N22" s="10">
        <f t="shared" si="2"/>
        <v>4479</v>
      </c>
      <c r="O22" s="10">
        <f t="shared" si="3"/>
        <v>0</v>
      </c>
    </row>
    <row r="23" ht="30" customHeight="1" spans="1:15">
      <c r="A23" s="8" t="s">
        <v>168</v>
      </c>
      <c r="B23" s="7" t="s">
        <v>582</v>
      </c>
      <c r="C23" s="7" t="s">
        <v>604</v>
      </c>
      <c r="D23" s="8" t="s">
        <v>584</v>
      </c>
      <c r="E23" s="9">
        <v>1</v>
      </c>
      <c r="F23" s="9">
        <v>2152.18</v>
      </c>
      <c r="G23" s="9">
        <v>2152</v>
      </c>
      <c r="H23" s="7" t="s">
        <v>582</v>
      </c>
      <c r="I23" s="7" t="s">
        <v>604</v>
      </c>
      <c r="J23" s="8" t="s">
        <v>584</v>
      </c>
      <c r="K23" s="31"/>
      <c r="L23" s="9">
        <v>3152.59</v>
      </c>
      <c r="M23" s="10"/>
      <c r="N23" s="10">
        <f t="shared" si="2"/>
        <v>0</v>
      </c>
      <c r="O23" s="10">
        <f t="shared" si="3"/>
        <v>2152</v>
      </c>
    </row>
    <row r="24" ht="30" customHeight="1" spans="1:15">
      <c r="A24" s="8" t="s">
        <v>171</v>
      </c>
      <c r="B24" s="7"/>
      <c r="C24" s="7"/>
      <c r="D24" s="8"/>
      <c r="E24" s="31"/>
      <c r="F24" s="31"/>
      <c r="G24" s="10"/>
      <c r="H24" s="7" t="s">
        <v>605</v>
      </c>
      <c r="I24" s="7" t="s">
        <v>606</v>
      </c>
      <c r="J24" s="8" t="s">
        <v>607</v>
      </c>
      <c r="K24" s="9">
        <v>1.44</v>
      </c>
      <c r="L24" s="9">
        <v>674.13</v>
      </c>
      <c r="M24" s="9">
        <v>971</v>
      </c>
      <c r="N24" s="10">
        <f t="shared" si="2"/>
        <v>971</v>
      </c>
      <c r="O24" s="10">
        <f t="shared" si="3"/>
        <v>0</v>
      </c>
    </row>
    <row r="25" ht="30.75" customHeight="1" spans="1:15">
      <c r="A25" s="8" t="s">
        <v>174</v>
      </c>
      <c r="B25" s="7" t="s">
        <v>608</v>
      </c>
      <c r="C25" s="7" t="s">
        <v>609</v>
      </c>
      <c r="D25" s="8" t="s">
        <v>202</v>
      </c>
      <c r="E25" s="9">
        <v>103.79</v>
      </c>
      <c r="F25" s="9">
        <v>511.19</v>
      </c>
      <c r="G25" s="9">
        <v>53056</v>
      </c>
      <c r="H25" s="7" t="s">
        <v>608</v>
      </c>
      <c r="I25" s="7" t="s">
        <v>609</v>
      </c>
      <c r="J25" s="8" t="s">
        <v>202</v>
      </c>
      <c r="K25" s="9">
        <v>72.24</v>
      </c>
      <c r="L25" s="9">
        <v>503.38</v>
      </c>
      <c r="M25" s="9">
        <v>36364</v>
      </c>
      <c r="N25" s="10">
        <f t="shared" si="2"/>
        <v>0</v>
      </c>
      <c r="O25" s="10">
        <f t="shared" si="3"/>
        <v>16692</v>
      </c>
    </row>
    <row r="26" ht="42.75" customHeight="1" spans="1:15">
      <c r="A26" s="8" t="s">
        <v>179</v>
      </c>
      <c r="B26" s="7"/>
      <c r="C26" s="7"/>
      <c r="D26" s="8"/>
      <c r="E26" s="31"/>
      <c r="F26" s="31"/>
      <c r="G26" s="10"/>
      <c r="H26" s="7" t="s">
        <v>608</v>
      </c>
      <c r="I26" s="7" t="s">
        <v>610</v>
      </c>
      <c r="J26" s="8" t="s">
        <v>202</v>
      </c>
      <c r="K26" s="9">
        <v>73.06</v>
      </c>
      <c r="L26" s="9">
        <v>18.06</v>
      </c>
      <c r="M26" s="9">
        <v>1319</v>
      </c>
      <c r="N26" s="10">
        <f t="shared" si="2"/>
        <v>1319</v>
      </c>
      <c r="O26" s="10">
        <f t="shared" si="3"/>
        <v>0</v>
      </c>
    </row>
    <row r="27" ht="30.75" customHeight="1" spans="1:15">
      <c r="A27" s="8" t="s">
        <v>182</v>
      </c>
      <c r="B27" s="7" t="s">
        <v>611</v>
      </c>
      <c r="C27" s="7" t="s">
        <v>612</v>
      </c>
      <c r="D27" s="8" t="s">
        <v>202</v>
      </c>
      <c r="E27" s="9">
        <v>81.07</v>
      </c>
      <c r="F27" s="9">
        <v>446.87</v>
      </c>
      <c r="G27" s="9">
        <v>36228</v>
      </c>
      <c r="H27" s="7" t="s">
        <v>611</v>
      </c>
      <c r="I27" s="7" t="s">
        <v>612</v>
      </c>
      <c r="J27" s="8" t="s">
        <v>202</v>
      </c>
      <c r="K27" s="9">
        <v>83.1</v>
      </c>
      <c r="L27" s="9">
        <v>333.95</v>
      </c>
      <c r="M27" s="9">
        <v>27751</v>
      </c>
      <c r="N27" s="10">
        <f t="shared" si="2"/>
        <v>0</v>
      </c>
      <c r="O27" s="10">
        <f t="shared" si="3"/>
        <v>8477</v>
      </c>
    </row>
    <row r="28" ht="42.75" customHeight="1" spans="1:15">
      <c r="A28" s="8" t="s">
        <v>187</v>
      </c>
      <c r="B28" s="7"/>
      <c r="C28" s="7"/>
      <c r="D28" s="8"/>
      <c r="E28" s="31"/>
      <c r="F28" s="31"/>
      <c r="G28" s="10"/>
      <c r="H28" s="7" t="s">
        <v>611</v>
      </c>
      <c r="I28" s="7" t="s">
        <v>613</v>
      </c>
      <c r="J28" s="8" t="s">
        <v>202</v>
      </c>
      <c r="K28" s="9">
        <v>43.94</v>
      </c>
      <c r="L28" s="9">
        <v>13.67</v>
      </c>
      <c r="M28" s="9">
        <v>601</v>
      </c>
      <c r="N28" s="10">
        <f t="shared" si="2"/>
        <v>601</v>
      </c>
      <c r="O28" s="10">
        <f t="shared" si="3"/>
        <v>0</v>
      </c>
    </row>
    <row r="29" ht="30.75" customHeight="1" spans="1:15">
      <c r="A29" s="8" t="s">
        <v>188</v>
      </c>
      <c r="B29" s="7" t="s">
        <v>614</v>
      </c>
      <c r="C29" s="7" t="s">
        <v>615</v>
      </c>
      <c r="D29" s="8" t="s">
        <v>202</v>
      </c>
      <c r="E29" s="9">
        <v>76.54</v>
      </c>
      <c r="F29" s="9">
        <v>185.71</v>
      </c>
      <c r="G29" s="9">
        <v>14214</v>
      </c>
      <c r="H29" s="7" t="s">
        <v>614</v>
      </c>
      <c r="I29" s="7" t="s">
        <v>615</v>
      </c>
      <c r="J29" s="8" t="s">
        <v>202</v>
      </c>
      <c r="K29" s="9">
        <v>76.54</v>
      </c>
      <c r="L29" s="9">
        <v>183.02</v>
      </c>
      <c r="M29" s="9">
        <v>14008</v>
      </c>
      <c r="N29" s="10">
        <f t="shared" si="2"/>
        <v>0</v>
      </c>
      <c r="O29" s="10">
        <f t="shared" si="3"/>
        <v>206</v>
      </c>
    </row>
    <row r="30" ht="30.75" customHeight="1" spans="1:15">
      <c r="A30" s="8" t="s">
        <v>189</v>
      </c>
      <c r="B30" s="7" t="s">
        <v>616</v>
      </c>
      <c r="C30" s="7" t="s">
        <v>617</v>
      </c>
      <c r="D30" s="8" t="s">
        <v>202</v>
      </c>
      <c r="E30" s="9">
        <v>80.82</v>
      </c>
      <c r="F30" s="9">
        <v>99.81</v>
      </c>
      <c r="G30" s="9">
        <v>8067</v>
      </c>
      <c r="H30" s="7" t="s">
        <v>618</v>
      </c>
      <c r="I30" s="7" t="s">
        <v>617</v>
      </c>
      <c r="J30" s="8" t="s">
        <v>202</v>
      </c>
      <c r="K30" s="9">
        <v>80.82</v>
      </c>
      <c r="L30" s="9">
        <v>98.43</v>
      </c>
      <c r="M30" s="9">
        <v>7955</v>
      </c>
      <c r="N30" s="10">
        <f t="shared" si="2"/>
        <v>0</v>
      </c>
      <c r="O30" s="10">
        <f t="shared" si="3"/>
        <v>112</v>
      </c>
    </row>
    <row r="31" ht="30.75" customHeight="1" spans="1:15">
      <c r="A31" s="8" t="s">
        <v>190</v>
      </c>
      <c r="B31" s="7" t="s">
        <v>619</v>
      </c>
      <c r="C31" s="7" t="s">
        <v>620</v>
      </c>
      <c r="D31" s="8" t="s">
        <v>202</v>
      </c>
      <c r="E31" s="9">
        <v>201.27</v>
      </c>
      <c r="F31" s="9">
        <v>48.57</v>
      </c>
      <c r="G31" s="9">
        <v>9776</v>
      </c>
      <c r="H31" s="7" t="s">
        <v>621</v>
      </c>
      <c r="I31" s="7" t="s">
        <v>620</v>
      </c>
      <c r="J31" s="8" t="s">
        <v>202</v>
      </c>
      <c r="K31" s="9">
        <v>257.67</v>
      </c>
      <c r="L31" s="9">
        <v>47.96</v>
      </c>
      <c r="M31" s="9">
        <v>12358</v>
      </c>
      <c r="N31" s="10">
        <f t="shared" si="2"/>
        <v>2582</v>
      </c>
      <c r="O31" s="10">
        <f t="shared" si="3"/>
        <v>0</v>
      </c>
    </row>
    <row r="32" ht="30.75" customHeight="1" spans="1:15">
      <c r="A32" s="8" t="s">
        <v>192</v>
      </c>
      <c r="B32" s="7" t="s">
        <v>616</v>
      </c>
      <c r="C32" s="7" t="s">
        <v>622</v>
      </c>
      <c r="D32" s="8" t="s">
        <v>202</v>
      </c>
      <c r="E32" s="9">
        <v>680.07</v>
      </c>
      <c r="F32" s="9">
        <v>73.22</v>
      </c>
      <c r="G32" s="9">
        <v>49795</v>
      </c>
      <c r="H32" s="7" t="s">
        <v>618</v>
      </c>
      <c r="I32" s="7" t="s">
        <v>622</v>
      </c>
      <c r="J32" s="8" t="s">
        <v>202</v>
      </c>
      <c r="K32" s="9">
        <v>686.86</v>
      </c>
      <c r="L32" s="9">
        <v>74.45</v>
      </c>
      <c r="M32" s="9">
        <v>51137</v>
      </c>
      <c r="N32" s="10">
        <f t="shared" si="2"/>
        <v>1342</v>
      </c>
      <c r="O32" s="10">
        <f t="shared" si="3"/>
        <v>0</v>
      </c>
    </row>
    <row r="33" ht="30.75" customHeight="1" spans="1:15">
      <c r="A33" s="8" t="s">
        <v>194</v>
      </c>
      <c r="B33" s="7" t="s">
        <v>619</v>
      </c>
      <c r="C33" s="7" t="s">
        <v>623</v>
      </c>
      <c r="D33" s="8" t="s">
        <v>202</v>
      </c>
      <c r="E33" s="9">
        <v>1432.53</v>
      </c>
      <c r="F33" s="9">
        <v>22.89</v>
      </c>
      <c r="G33" s="9">
        <v>32791</v>
      </c>
      <c r="H33" s="7" t="s">
        <v>621</v>
      </c>
      <c r="I33" s="7" t="s">
        <v>623</v>
      </c>
      <c r="J33" s="8" t="s">
        <v>202</v>
      </c>
      <c r="K33" s="9">
        <v>1536.43</v>
      </c>
      <c r="L33" s="9">
        <v>22.65</v>
      </c>
      <c r="M33" s="9">
        <v>34800</v>
      </c>
      <c r="N33" s="10">
        <f t="shared" si="2"/>
        <v>2009</v>
      </c>
      <c r="O33" s="10">
        <f t="shared" si="3"/>
        <v>0</v>
      </c>
    </row>
    <row r="34" ht="30.75" customHeight="1" spans="1:15">
      <c r="A34" s="8" t="s">
        <v>196</v>
      </c>
      <c r="B34" s="7" t="s">
        <v>619</v>
      </c>
      <c r="C34" s="7" t="s">
        <v>624</v>
      </c>
      <c r="D34" s="8" t="s">
        <v>202</v>
      </c>
      <c r="E34" s="9">
        <v>235.39</v>
      </c>
      <c r="F34" s="9">
        <v>32.23</v>
      </c>
      <c r="G34" s="9">
        <v>7587</v>
      </c>
      <c r="H34" s="7" t="s">
        <v>621</v>
      </c>
      <c r="I34" s="7" t="s">
        <v>624</v>
      </c>
      <c r="J34" s="8" t="s">
        <v>202</v>
      </c>
      <c r="K34" s="9">
        <v>251.27</v>
      </c>
      <c r="L34" s="9">
        <v>31.89</v>
      </c>
      <c r="M34" s="9">
        <v>8013</v>
      </c>
      <c r="N34" s="10">
        <f t="shared" si="2"/>
        <v>426</v>
      </c>
      <c r="O34" s="10">
        <f t="shared" si="3"/>
        <v>0</v>
      </c>
    </row>
    <row r="35" ht="30.75" customHeight="1" spans="1:15">
      <c r="A35" s="8" t="s">
        <v>197</v>
      </c>
      <c r="B35" s="7" t="s">
        <v>619</v>
      </c>
      <c r="C35" s="7" t="s">
        <v>625</v>
      </c>
      <c r="D35" s="8" t="s">
        <v>202</v>
      </c>
      <c r="E35" s="9">
        <v>448.54</v>
      </c>
      <c r="F35" s="9">
        <v>20.94</v>
      </c>
      <c r="G35" s="9">
        <v>9392</v>
      </c>
      <c r="H35" s="7" t="s">
        <v>621</v>
      </c>
      <c r="I35" s="7" t="s">
        <v>625</v>
      </c>
      <c r="J35" s="8" t="s">
        <v>202</v>
      </c>
      <c r="K35" s="9">
        <v>448.54</v>
      </c>
      <c r="L35" s="9">
        <v>21.16</v>
      </c>
      <c r="M35" s="9">
        <v>9491</v>
      </c>
      <c r="N35" s="10">
        <f t="shared" si="2"/>
        <v>99</v>
      </c>
      <c r="O35" s="10">
        <f t="shared" si="3"/>
        <v>0</v>
      </c>
    </row>
    <row r="36" ht="30.75" customHeight="1" spans="1:15">
      <c r="A36" s="8" t="s">
        <v>201</v>
      </c>
      <c r="B36" s="7" t="s">
        <v>619</v>
      </c>
      <c r="C36" s="7" t="s">
        <v>626</v>
      </c>
      <c r="D36" s="8" t="s">
        <v>202</v>
      </c>
      <c r="E36" s="9">
        <v>28.66</v>
      </c>
      <c r="F36" s="9">
        <v>15.41</v>
      </c>
      <c r="G36" s="9">
        <v>442</v>
      </c>
      <c r="H36" s="7" t="s">
        <v>621</v>
      </c>
      <c r="I36" s="7" t="s">
        <v>626</v>
      </c>
      <c r="J36" s="8" t="s">
        <v>202</v>
      </c>
      <c r="K36" s="9">
        <v>28.66</v>
      </c>
      <c r="L36" s="9">
        <v>15.41</v>
      </c>
      <c r="M36" s="9">
        <v>442</v>
      </c>
      <c r="N36" s="10">
        <f t="shared" si="2"/>
        <v>0</v>
      </c>
      <c r="O36" s="10">
        <f t="shared" si="3"/>
        <v>0</v>
      </c>
    </row>
    <row r="37" ht="30.75" customHeight="1" spans="1:15">
      <c r="A37" s="8" t="s">
        <v>203</v>
      </c>
      <c r="B37" s="7" t="s">
        <v>619</v>
      </c>
      <c r="C37" s="7" t="s">
        <v>627</v>
      </c>
      <c r="D37" s="8" t="s">
        <v>202</v>
      </c>
      <c r="E37" s="9">
        <v>240.1</v>
      </c>
      <c r="F37" s="9">
        <v>12.97</v>
      </c>
      <c r="G37" s="9">
        <v>3114</v>
      </c>
      <c r="H37" s="7" t="s">
        <v>621</v>
      </c>
      <c r="I37" s="7" t="s">
        <v>627</v>
      </c>
      <c r="J37" s="8" t="s">
        <v>202</v>
      </c>
      <c r="K37" s="9">
        <v>240.1</v>
      </c>
      <c r="L37" s="9">
        <v>14.51</v>
      </c>
      <c r="M37" s="9">
        <v>3484</v>
      </c>
      <c r="N37" s="10">
        <f t="shared" si="2"/>
        <v>370</v>
      </c>
      <c r="O37" s="10">
        <f t="shared" si="3"/>
        <v>0</v>
      </c>
    </row>
    <row r="38" ht="30.75" customHeight="1" spans="1:15">
      <c r="A38" s="8" t="s">
        <v>206</v>
      </c>
      <c r="B38" s="7" t="s">
        <v>628</v>
      </c>
      <c r="C38" s="7" t="s">
        <v>629</v>
      </c>
      <c r="D38" s="8" t="s">
        <v>202</v>
      </c>
      <c r="E38" s="9">
        <v>60.61</v>
      </c>
      <c r="F38" s="9">
        <v>55.07</v>
      </c>
      <c r="G38" s="9">
        <v>3338</v>
      </c>
      <c r="H38" s="7" t="s">
        <v>628</v>
      </c>
      <c r="I38" s="7" t="s">
        <v>629</v>
      </c>
      <c r="J38" s="8" t="s">
        <v>202</v>
      </c>
      <c r="K38" s="9">
        <v>60.61</v>
      </c>
      <c r="L38" s="9">
        <v>43.68</v>
      </c>
      <c r="M38" s="9">
        <v>2647</v>
      </c>
      <c r="N38" s="10">
        <f t="shared" si="2"/>
        <v>0</v>
      </c>
      <c r="O38" s="10">
        <f t="shared" si="3"/>
        <v>691</v>
      </c>
    </row>
    <row r="39" ht="30.75" customHeight="1" spans="1:15">
      <c r="A39" s="8" t="s">
        <v>209</v>
      </c>
      <c r="B39" s="7" t="s">
        <v>630</v>
      </c>
      <c r="C39" s="7" t="s">
        <v>631</v>
      </c>
      <c r="D39" s="8" t="s">
        <v>333</v>
      </c>
      <c r="E39" s="9">
        <v>4</v>
      </c>
      <c r="F39" s="9">
        <v>64.44</v>
      </c>
      <c r="G39" s="9">
        <v>258</v>
      </c>
      <c r="H39" s="7" t="s">
        <v>630</v>
      </c>
      <c r="I39" s="7" t="s">
        <v>631</v>
      </c>
      <c r="J39" s="8" t="s">
        <v>333</v>
      </c>
      <c r="K39" s="9">
        <v>4</v>
      </c>
      <c r="L39" s="9">
        <v>64.69</v>
      </c>
      <c r="M39" s="9">
        <v>259</v>
      </c>
      <c r="N39" s="10">
        <f t="shared" si="2"/>
        <v>1</v>
      </c>
      <c r="O39" s="10">
        <f t="shared" si="3"/>
        <v>0</v>
      </c>
    </row>
    <row r="40" ht="42.75" customHeight="1" spans="1:15">
      <c r="A40" s="8" t="s">
        <v>212</v>
      </c>
      <c r="B40" s="7" t="s">
        <v>632</v>
      </c>
      <c r="C40" s="7" t="s">
        <v>633</v>
      </c>
      <c r="D40" s="8" t="s">
        <v>333</v>
      </c>
      <c r="E40" s="9">
        <v>6</v>
      </c>
      <c r="F40" s="9">
        <v>262.99</v>
      </c>
      <c r="G40" s="9">
        <v>1578</v>
      </c>
      <c r="H40" s="7" t="s">
        <v>632</v>
      </c>
      <c r="I40" s="7" t="s">
        <v>633</v>
      </c>
      <c r="J40" s="8" t="s">
        <v>333</v>
      </c>
      <c r="K40" s="9">
        <v>8</v>
      </c>
      <c r="L40" s="9">
        <v>266.32</v>
      </c>
      <c r="M40" s="9">
        <v>2131</v>
      </c>
      <c r="N40" s="10">
        <f t="shared" si="2"/>
        <v>553</v>
      </c>
      <c r="O40" s="10">
        <f t="shared" si="3"/>
        <v>0</v>
      </c>
    </row>
    <row r="41" ht="42.75" customHeight="1" spans="1:15">
      <c r="A41" s="8" t="s">
        <v>216</v>
      </c>
      <c r="B41" s="7" t="s">
        <v>634</v>
      </c>
      <c r="C41" s="7" t="s">
        <v>635</v>
      </c>
      <c r="D41" s="8" t="s">
        <v>333</v>
      </c>
      <c r="E41" s="9">
        <v>13</v>
      </c>
      <c r="F41" s="9">
        <v>167.39</v>
      </c>
      <c r="G41" s="9">
        <v>2176</v>
      </c>
      <c r="H41" s="7" t="s">
        <v>634</v>
      </c>
      <c r="I41" s="7" t="s">
        <v>635</v>
      </c>
      <c r="J41" s="8" t="s">
        <v>333</v>
      </c>
      <c r="K41" s="9">
        <v>14</v>
      </c>
      <c r="L41" s="9">
        <v>169.25</v>
      </c>
      <c r="M41" s="9">
        <v>2370</v>
      </c>
      <c r="N41" s="10">
        <f t="shared" si="2"/>
        <v>194</v>
      </c>
      <c r="O41" s="10">
        <f t="shared" si="3"/>
        <v>0</v>
      </c>
    </row>
    <row r="42" ht="65.25" customHeight="1" spans="1:15">
      <c r="A42" s="8" t="s">
        <v>220</v>
      </c>
      <c r="B42" s="7" t="s">
        <v>636</v>
      </c>
      <c r="C42" s="7" t="s">
        <v>637</v>
      </c>
      <c r="D42" s="8" t="s">
        <v>333</v>
      </c>
      <c r="E42" s="9">
        <v>31</v>
      </c>
      <c r="F42" s="9">
        <v>36.6</v>
      </c>
      <c r="G42" s="9">
        <v>1135</v>
      </c>
      <c r="H42" s="7" t="s">
        <v>638</v>
      </c>
      <c r="I42" s="7" t="s">
        <v>639</v>
      </c>
      <c r="J42" s="8" t="s">
        <v>333</v>
      </c>
      <c r="K42" s="9">
        <v>31</v>
      </c>
      <c r="L42" s="9">
        <v>36.95</v>
      </c>
      <c r="M42" s="9">
        <v>1145</v>
      </c>
      <c r="N42" s="10">
        <f t="shared" si="2"/>
        <v>10</v>
      </c>
      <c r="O42" s="10">
        <f t="shared" si="3"/>
        <v>0</v>
      </c>
    </row>
    <row r="43" ht="65.25" customHeight="1" spans="1:15">
      <c r="A43" s="8" t="s">
        <v>225</v>
      </c>
      <c r="B43" s="7" t="s">
        <v>640</v>
      </c>
      <c r="C43" s="7" t="s">
        <v>641</v>
      </c>
      <c r="D43" s="8" t="s">
        <v>333</v>
      </c>
      <c r="E43" s="9">
        <v>90</v>
      </c>
      <c r="F43" s="9">
        <v>27.45</v>
      </c>
      <c r="G43" s="9">
        <v>2471</v>
      </c>
      <c r="H43" s="7" t="s">
        <v>642</v>
      </c>
      <c r="I43" s="7" t="s">
        <v>643</v>
      </c>
      <c r="J43" s="8" t="s">
        <v>333</v>
      </c>
      <c r="K43" s="9">
        <v>90</v>
      </c>
      <c r="L43" s="9">
        <v>27.72</v>
      </c>
      <c r="M43" s="9">
        <v>2495</v>
      </c>
      <c r="N43" s="10">
        <f t="shared" si="2"/>
        <v>24</v>
      </c>
      <c r="O43" s="10">
        <f t="shared" si="3"/>
        <v>0</v>
      </c>
    </row>
    <row r="44" ht="30" customHeight="1" spans="1:15">
      <c r="A44" s="8" t="s">
        <v>230</v>
      </c>
      <c r="B44" s="7" t="s">
        <v>644</v>
      </c>
      <c r="C44" s="7" t="s">
        <v>645</v>
      </c>
      <c r="D44" s="8" t="s">
        <v>202</v>
      </c>
      <c r="E44" s="9">
        <v>1656.4</v>
      </c>
      <c r="F44" s="9">
        <v>3.12</v>
      </c>
      <c r="G44" s="9">
        <v>5168</v>
      </c>
      <c r="H44" s="7" t="s">
        <v>644</v>
      </c>
      <c r="I44" s="7" t="s">
        <v>645</v>
      </c>
      <c r="J44" s="8" t="s">
        <v>202</v>
      </c>
      <c r="K44" s="9">
        <v>1656.4</v>
      </c>
      <c r="L44" s="9">
        <v>3.09</v>
      </c>
      <c r="M44" s="9">
        <v>5118</v>
      </c>
      <c r="N44" s="10">
        <f t="shared" si="2"/>
        <v>0</v>
      </c>
      <c r="O44" s="10">
        <f t="shared" si="3"/>
        <v>50</v>
      </c>
    </row>
    <row r="45" ht="30" customHeight="1" spans="1:15">
      <c r="A45" s="8" t="s">
        <v>233</v>
      </c>
      <c r="B45" s="7" t="s">
        <v>644</v>
      </c>
      <c r="C45" s="7" t="s">
        <v>646</v>
      </c>
      <c r="D45" s="8" t="s">
        <v>202</v>
      </c>
      <c r="E45" s="9">
        <v>522.38</v>
      </c>
      <c r="F45" s="9">
        <v>3.47</v>
      </c>
      <c r="G45" s="9">
        <v>1813</v>
      </c>
      <c r="H45" s="7" t="s">
        <v>644</v>
      </c>
      <c r="I45" s="7" t="s">
        <v>646</v>
      </c>
      <c r="J45" s="8" t="s">
        <v>202</v>
      </c>
      <c r="K45" s="9">
        <v>522.38</v>
      </c>
      <c r="L45" s="9">
        <v>3.5</v>
      </c>
      <c r="M45" s="9">
        <v>1828</v>
      </c>
      <c r="N45" s="10">
        <f t="shared" si="2"/>
        <v>15</v>
      </c>
      <c r="O45" s="10">
        <f t="shared" si="3"/>
        <v>0</v>
      </c>
    </row>
    <row r="46" ht="30" customHeight="1" spans="1:15">
      <c r="A46" s="8" t="s">
        <v>237</v>
      </c>
      <c r="B46" s="7" t="s">
        <v>647</v>
      </c>
      <c r="C46" s="7" t="s">
        <v>648</v>
      </c>
      <c r="D46" s="8" t="s">
        <v>202</v>
      </c>
      <c r="E46" s="9">
        <v>3497.57</v>
      </c>
      <c r="F46" s="9">
        <v>4.3</v>
      </c>
      <c r="G46" s="9">
        <v>15040</v>
      </c>
      <c r="H46" s="7" t="s">
        <v>647</v>
      </c>
      <c r="I46" s="7" t="s">
        <v>648</v>
      </c>
      <c r="J46" s="8" t="s">
        <v>202</v>
      </c>
      <c r="K46" s="9">
        <v>3497.57</v>
      </c>
      <c r="L46" s="9">
        <v>4.25</v>
      </c>
      <c r="M46" s="9">
        <v>14865</v>
      </c>
      <c r="N46" s="10">
        <f t="shared" ref="N46:N91" si="4">IF(M46&gt;G46,M46-G46,0)</f>
        <v>0</v>
      </c>
      <c r="O46" s="10">
        <f t="shared" ref="O46:O91" si="5">IF(G46&gt;M46,G46-M46,0)</f>
        <v>175</v>
      </c>
    </row>
    <row r="47" ht="30" customHeight="1" spans="1:15">
      <c r="A47" s="8" t="s">
        <v>240</v>
      </c>
      <c r="B47" s="7" t="s">
        <v>647</v>
      </c>
      <c r="C47" s="7" t="s">
        <v>649</v>
      </c>
      <c r="D47" s="8" t="s">
        <v>202</v>
      </c>
      <c r="E47" s="9">
        <v>1748.78</v>
      </c>
      <c r="F47" s="9">
        <v>4.68</v>
      </c>
      <c r="G47" s="9">
        <v>8184</v>
      </c>
      <c r="H47" s="7" t="s">
        <v>647</v>
      </c>
      <c r="I47" s="7" t="s">
        <v>649</v>
      </c>
      <c r="J47" s="8" t="s">
        <v>202</v>
      </c>
      <c r="K47" s="9">
        <v>1748.78</v>
      </c>
      <c r="L47" s="9">
        <v>4.72</v>
      </c>
      <c r="M47" s="9">
        <v>8254</v>
      </c>
      <c r="N47" s="10">
        <f t="shared" si="4"/>
        <v>70</v>
      </c>
      <c r="O47" s="10">
        <f t="shared" si="5"/>
        <v>0</v>
      </c>
    </row>
    <row r="48" ht="30" customHeight="1" spans="1:15">
      <c r="A48" s="8" t="s">
        <v>242</v>
      </c>
      <c r="B48" s="7" t="s">
        <v>644</v>
      </c>
      <c r="C48" s="7" t="s">
        <v>650</v>
      </c>
      <c r="D48" s="8" t="s">
        <v>202</v>
      </c>
      <c r="E48" s="9">
        <v>28.42</v>
      </c>
      <c r="F48" s="9">
        <v>3.12</v>
      </c>
      <c r="G48" s="9">
        <v>89</v>
      </c>
      <c r="H48" s="7" t="s">
        <v>644</v>
      </c>
      <c r="I48" s="7" t="s">
        <v>650</v>
      </c>
      <c r="J48" s="8" t="s">
        <v>202</v>
      </c>
      <c r="K48" s="9">
        <v>28.42</v>
      </c>
      <c r="L48" s="9">
        <v>3.09</v>
      </c>
      <c r="M48" s="9">
        <v>88</v>
      </c>
      <c r="N48" s="10">
        <f t="shared" si="4"/>
        <v>0</v>
      </c>
      <c r="O48" s="10">
        <f t="shared" si="5"/>
        <v>1</v>
      </c>
    </row>
    <row r="49" ht="30.75" customHeight="1" spans="1:15">
      <c r="A49" s="8" t="s">
        <v>243</v>
      </c>
      <c r="B49" s="7" t="s">
        <v>651</v>
      </c>
      <c r="C49" s="7" t="s">
        <v>652</v>
      </c>
      <c r="D49" s="8" t="s">
        <v>202</v>
      </c>
      <c r="E49" s="9">
        <v>372.83</v>
      </c>
      <c r="F49" s="9">
        <v>3.83</v>
      </c>
      <c r="G49" s="9">
        <v>1428</v>
      </c>
      <c r="H49" s="7" t="s">
        <v>651</v>
      </c>
      <c r="I49" s="7" t="s">
        <v>652</v>
      </c>
      <c r="J49" s="8" t="s">
        <v>202</v>
      </c>
      <c r="K49" s="31"/>
      <c r="L49" s="9">
        <v>3.97</v>
      </c>
      <c r="M49" s="10"/>
      <c r="N49" s="10">
        <f t="shared" si="4"/>
        <v>0</v>
      </c>
      <c r="O49" s="10">
        <f t="shared" si="5"/>
        <v>1428</v>
      </c>
    </row>
    <row r="50" ht="30.75" customHeight="1" spans="1:15">
      <c r="A50" s="8" t="s">
        <v>247</v>
      </c>
      <c r="B50" s="7" t="s">
        <v>653</v>
      </c>
      <c r="C50" s="7" t="s">
        <v>654</v>
      </c>
      <c r="D50" s="8" t="s">
        <v>202</v>
      </c>
      <c r="E50" s="9">
        <v>383.68</v>
      </c>
      <c r="F50" s="9">
        <v>5.61</v>
      </c>
      <c r="G50" s="9">
        <v>2152</v>
      </c>
      <c r="H50" s="7" t="s">
        <v>653</v>
      </c>
      <c r="I50" s="7" t="s">
        <v>654</v>
      </c>
      <c r="J50" s="8" t="s">
        <v>202</v>
      </c>
      <c r="K50" s="31"/>
      <c r="L50" s="9">
        <v>5.6</v>
      </c>
      <c r="M50" s="10"/>
      <c r="N50" s="10">
        <f t="shared" si="4"/>
        <v>0</v>
      </c>
      <c r="O50" s="10">
        <f t="shared" si="5"/>
        <v>2152</v>
      </c>
    </row>
    <row r="51" ht="30.75" customHeight="1" spans="1:15">
      <c r="A51" s="8" t="s">
        <v>250</v>
      </c>
      <c r="B51" s="7"/>
      <c r="C51" s="7"/>
      <c r="D51" s="8"/>
      <c r="E51" s="31"/>
      <c r="F51" s="31"/>
      <c r="G51" s="10"/>
      <c r="H51" s="7" t="s">
        <v>655</v>
      </c>
      <c r="I51" s="7" t="s">
        <v>656</v>
      </c>
      <c r="J51" s="8" t="s">
        <v>202</v>
      </c>
      <c r="K51" s="9">
        <v>71.5</v>
      </c>
      <c r="L51" s="9">
        <v>9.93</v>
      </c>
      <c r="M51" s="9">
        <v>710</v>
      </c>
      <c r="N51" s="10">
        <f t="shared" si="4"/>
        <v>710</v>
      </c>
      <c r="O51" s="10">
        <f t="shared" si="5"/>
        <v>0</v>
      </c>
    </row>
    <row r="52" ht="30.75" customHeight="1" spans="1:15">
      <c r="A52" s="8" t="s">
        <v>255</v>
      </c>
      <c r="B52" s="7" t="s">
        <v>657</v>
      </c>
      <c r="C52" s="7" t="s">
        <v>658</v>
      </c>
      <c r="D52" s="8" t="s">
        <v>202</v>
      </c>
      <c r="E52" s="9">
        <v>1693.18</v>
      </c>
      <c r="F52" s="9">
        <v>9.9</v>
      </c>
      <c r="G52" s="9">
        <v>16762</v>
      </c>
      <c r="H52" s="7" t="s">
        <v>657</v>
      </c>
      <c r="I52" s="7" t="s">
        <v>658</v>
      </c>
      <c r="J52" s="8" t="s">
        <v>202</v>
      </c>
      <c r="K52" s="9">
        <v>1693.18</v>
      </c>
      <c r="L52" s="9">
        <v>9.87</v>
      </c>
      <c r="M52" s="9">
        <v>16712</v>
      </c>
      <c r="N52" s="10">
        <f t="shared" si="4"/>
        <v>0</v>
      </c>
      <c r="O52" s="10">
        <f t="shared" si="5"/>
        <v>50</v>
      </c>
    </row>
    <row r="53" ht="30.75" customHeight="1" spans="1:15">
      <c r="A53" s="8" t="s">
        <v>259</v>
      </c>
      <c r="B53" s="7" t="s">
        <v>659</v>
      </c>
      <c r="C53" s="7" t="s">
        <v>660</v>
      </c>
      <c r="D53" s="8" t="s">
        <v>202</v>
      </c>
      <c r="E53" s="9">
        <v>133.56</v>
      </c>
      <c r="F53" s="9">
        <v>13.14</v>
      </c>
      <c r="G53" s="9">
        <v>1755</v>
      </c>
      <c r="H53" s="7" t="s">
        <v>659</v>
      </c>
      <c r="I53" s="7" t="s">
        <v>660</v>
      </c>
      <c r="J53" s="8" t="s">
        <v>202</v>
      </c>
      <c r="K53" s="9">
        <v>133.56</v>
      </c>
      <c r="L53" s="9">
        <v>13.09</v>
      </c>
      <c r="M53" s="9">
        <v>1748</v>
      </c>
      <c r="N53" s="10">
        <f t="shared" si="4"/>
        <v>0</v>
      </c>
      <c r="O53" s="10">
        <f t="shared" si="5"/>
        <v>7</v>
      </c>
    </row>
    <row r="54" ht="30.75" customHeight="1" spans="1:15">
      <c r="A54" s="8" t="s">
        <v>263</v>
      </c>
      <c r="B54" s="7" t="s">
        <v>661</v>
      </c>
      <c r="C54" s="7" t="s">
        <v>662</v>
      </c>
      <c r="D54" s="8" t="s">
        <v>202</v>
      </c>
      <c r="E54" s="9">
        <v>9.58</v>
      </c>
      <c r="F54" s="9">
        <v>91.29</v>
      </c>
      <c r="G54" s="9">
        <v>875</v>
      </c>
      <c r="H54" s="7" t="s">
        <v>661</v>
      </c>
      <c r="I54" s="7" t="s">
        <v>662</v>
      </c>
      <c r="J54" s="8" t="s">
        <v>202</v>
      </c>
      <c r="K54" s="9">
        <v>9.58</v>
      </c>
      <c r="L54" s="9">
        <v>90.58</v>
      </c>
      <c r="M54" s="9">
        <v>868</v>
      </c>
      <c r="N54" s="10">
        <f t="shared" si="4"/>
        <v>0</v>
      </c>
      <c r="O54" s="10">
        <f t="shared" si="5"/>
        <v>7</v>
      </c>
    </row>
    <row r="55" ht="30.75" customHeight="1" spans="1:15">
      <c r="A55" s="8" t="s">
        <v>267</v>
      </c>
      <c r="B55" s="7" t="s">
        <v>663</v>
      </c>
      <c r="C55" s="7" t="s">
        <v>664</v>
      </c>
      <c r="D55" s="8" t="s">
        <v>202</v>
      </c>
      <c r="E55" s="9">
        <v>756.52</v>
      </c>
      <c r="F55" s="9">
        <v>16.63</v>
      </c>
      <c r="G55" s="9">
        <v>12581</v>
      </c>
      <c r="H55" s="7" t="s">
        <v>663</v>
      </c>
      <c r="I55" s="7" t="s">
        <v>664</v>
      </c>
      <c r="J55" s="8" t="s">
        <v>202</v>
      </c>
      <c r="K55" s="9">
        <v>756.52</v>
      </c>
      <c r="L55" s="9">
        <v>16.21</v>
      </c>
      <c r="M55" s="9">
        <v>12263</v>
      </c>
      <c r="N55" s="10">
        <f t="shared" si="4"/>
        <v>0</v>
      </c>
      <c r="O55" s="10">
        <f t="shared" si="5"/>
        <v>318</v>
      </c>
    </row>
    <row r="56" ht="30.75" customHeight="1" spans="1:15">
      <c r="A56" s="8" t="s">
        <v>271</v>
      </c>
      <c r="B56" s="7" t="s">
        <v>665</v>
      </c>
      <c r="C56" s="7" t="s">
        <v>666</v>
      </c>
      <c r="D56" s="8" t="s">
        <v>202</v>
      </c>
      <c r="E56" s="9">
        <v>280.96</v>
      </c>
      <c r="F56" s="9">
        <v>22.25</v>
      </c>
      <c r="G56" s="9">
        <v>6251</v>
      </c>
      <c r="H56" s="7" t="s">
        <v>665</v>
      </c>
      <c r="I56" s="7" t="s">
        <v>666</v>
      </c>
      <c r="J56" s="8" t="s">
        <v>202</v>
      </c>
      <c r="K56" s="9">
        <v>280.96</v>
      </c>
      <c r="L56" s="9">
        <v>22.12</v>
      </c>
      <c r="M56" s="9">
        <v>6215</v>
      </c>
      <c r="N56" s="10">
        <f t="shared" si="4"/>
        <v>0</v>
      </c>
      <c r="O56" s="10">
        <f t="shared" si="5"/>
        <v>36</v>
      </c>
    </row>
    <row r="57" ht="30.75" customHeight="1" spans="1:15">
      <c r="A57" s="8" t="s">
        <v>274</v>
      </c>
      <c r="B57" s="7" t="s">
        <v>667</v>
      </c>
      <c r="C57" s="7" t="s">
        <v>668</v>
      </c>
      <c r="D57" s="8" t="s">
        <v>202</v>
      </c>
      <c r="E57" s="9">
        <v>42.68</v>
      </c>
      <c r="F57" s="9">
        <v>26.87</v>
      </c>
      <c r="G57" s="9">
        <v>1147</v>
      </c>
      <c r="H57" s="7" t="s">
        <v>667</v>
      </c>
      <c r="I57" s="7" t="s">
        <v>668</v>
      </c>
      <c r="J57" s="8" t="s">
        <v>202</v>
      </c>
      <c r="K57" s="9">
        <v>42.68</v>
      </c>
      <c r="L57" s="9">
        <v>24.53</v>
      </c>
      <c r="M57" s="9">
        <v>1047</v>
      </c>
      <c r="N57" s="10">
        <f t="shared" si="4"/>
        <v>0</v>
      </c>
      <c r="O57" s="10">
        <f t="shared" si="5"/>
        <v>100</v>
      </c>
    </row>
    <row r="58" ht="30.75" customHeight="1" spans="1:15">
      <c r="A58" s="8" t="s">
        <v>275</v>
      </c>
      <c r="B58" s="7" t="s">
        <v>669</v>
      </c>
      <c r="C58" s="7" t="s">
        <v>670</v>
      </c>
      <c r="D58" s="8" t="s">
        <v>202</v>
      </c>
      <c r="E58" s="9">
        <v>78.52</v>
      </c>
      <c r="F58" s="9">
        <v>35.86</v>
      </c>
      <c r="G58" s="9">
        <v>2816</v>
      </c>
      <c r="H58" s="7" t="s">
        <v>669</v>
      </c>
      <c r="I58" s="7" t="s">
        <v>670</v>
      </c>
      <c r="J58" s="8" t="s">
        <v>202</v>
      </c>
      <c r="K58" s="9">
        <v>104.64</v>
      </c>
      <c r="L58" s="9">
        <v>35.62</v>
      </c>
      <c r="M58" s="9">
        <v>3727</v>
      </c>
      <c r="N58" s="10">
        <f t="shared" si="4"/>
        <v>911</v>
      </c>
      <c r="O58" s="10">
        <f t="shared" si="5"/>
        <v>0</v>
      </c>
    </row>
    <row r="59" ht="30.75" customHeight="1" spans="1:15">
      <c r="A59" s="8" t="s">
        <v>279</v>
      </c>
      <c r="B59" s="7" t="s">
        <v>671</v>
      </c>
      <c r="C59" s="7" t="s">
        <v>672</v>
      </c>
      <c r="D59" s="8" t="s">
        <v>202</v>
      </c>
      <c r="E59" s="9">
        <v>176.73</v>
      </c>
      <c r="F59" s="9">
        <v>42.96</v>
      </c>
      <c r="G59" s="9">
        <v>7592</v>
      </c>
      <c r="H59" s="7" t="s">
        <v>671</v>
      </c>
      <c r="I59" s="7" t="s">
        <v>672</v>
      </c>
      <c r="J59" s="8" t="s">
        <v>202</v>
      </c>
      <c r="K59" s="9">
        <v>176.73</v>
      </c>
      <c r="L59" s="9">
        <v>42.62</v>
      </c>
      <c r="M59" s="9">
        <v>7532</v>
      </c>
      <c r="N59" s="10">
        <f t="shared" si="4"/>
        <v>0</v>
      </c>
      <c r="O59" s="10">
        <f t="shared" si="5"/>
        <v>60</v>
      </c>
    </row>
    <row r="60" ht="30.75" customHeight="1" spans="1:15">
      <c r="A60" s="8" t="s">
        <v>282</v>
      </c>
      <c r="B60" s="7" t="s">
        <v>673</v>
      </c>
      <c r="C60" s="7" t="s">
        <v>674</v>
      </c>
      <c r="D60" s="8" t="s">
        <v>202</v>
      </c>
      <c r="E60" s="9">
        <v>44.55</v>
      </c>
      <c r="F60" s="9">
        <v>58.5</v>
      </c>
      <c r="G60" s="9">
        <v>2606</v>
      </c>
      <c r="H60" s="7" t="s">
        <v>673</v>
      </c>
      <c r="I60" s="7" t="s">
        <v>674</v>
      </c>
      <c r="J60" s="8" t="s">
        <v>202</v>
      </c>
      <c r="K60" s="9">
        <v>44.55</v>
      </c>
      <c r="L60" s="9">
        <v>58.16</v>
      </c>
      <c r="M60" s="9">
        <v>2591</v>
      </c>
      <c r="N60" s="10">
        <f t="shared" si="4"/>
        <v>0</v>
      </c>
      <c r="O60" s="10">
        <f t="shared" si="5"/>
        <v>15</v>
      </c>
    </row>
    <row r="61" ht="30.75" customHeight="1" spans="1:15">
      <c r="A61" s="8" t="s">
        <v>286</v>
      </c>
      <c r="B61" s="7" t="s">
        <v>675</v>
      </c>
      <c r="C61" s="7" t="s">
        <v>676</v>
      </c>
      <c r="D61" s="8" t="s">
        <v>202</v>
      </c>
      <c r="E61" s="9">
        <v>23.63</v>
      </c>
      <c r="F61" s="9">
        <v>76.54</v>
      </c>
      <c r="G61" s="9">
        <v>1809</v>
      </c>
      <c r="H61" s="7" t="s">
        <v>675</v>
      </c>
      <c r="I61" s="7" t="s">
        <v>676</v>
      </c>
      <c r="J61" s="8" t="s">
        <v>202</v>
      </c>
      <c r="K61" s="9">
        <v>23.63</v>
      </c>
      <c r="L61" s="9">
        <v>76.06</v>
      </c>
      <c r="M61" s="9">
        <v>1797</v>
      </c>
      <c r="N61" s="10">
        <f t="shared" si="4"/>
        <v>0</v>
      </c>
      <c r="O61" s="10">
        <f t="shared" si="5"/>
        <v>12</v>
      </c>
    </row>
    <row r="62" ht="53.25" customHeight="1" spans="1:15">
      <c r="A62" s="8" t="s">
        <v>291</v>
      </c>
      <c r="B62" s="7"/>
      <c r="C62" s="7"/>
      <c r="D62" s="8"/>
      <c r="E62" s="31"/>
      <c r="F62" s="31"/>
      <c r="G62" s="10"/>
      <c r="H62" s="7" t="s">
        <v>677</v>
      </c>
      <c r="I62" s="7" t="s">
        <v>678</v>
      </c>
      <c r="J62" s="8" t="s">
        <v>202</v>
      </c>
      <c r="K62" s="9">
        <v>475</v>
      </c>
      <c r="L62" s="9">
        <v>2.69</v>
      </c>
      <c r="M62" s="9">
        <v>1278</v>
      </c>
      <c r="N62" s="10">
        <f t="shared" si="4"/>
        <v>1278</v>
      </c>
      <c r="O62" s="10">
        <f t="shared" si="5"/>
        <v>0</v>
      </c>
    </row>
    <row r="63" ht="30.75" customHeight="1" spans="1:15">
      <c r="A63" s="8" t="s">
        <v>294</v>
      </c>
      <c r="B63" s="7"/>
      <c r="C63" s="7"/>
      <c r="D63" s="8"/>
      <c r="E63" s="31"/>
      <c r="F63" s="31"/>
      <c r="G63" s="10"/>
      <c r="H63" s="7" t="s">
        <v>679</v>
      </c>
      <c r="I63" s="7" t="s">
        <v>680</v>
      </c>
      <c r="J63" s="8" t="s">
        <v>202</v>
      </c>
      <c r="K63" s="9">
        <v>325</v>
      </c>
      <c r="L63" s="9">
        <v>13.5</v>
      </c>
      <c r="M63" s="9">
        <v>4388</v>
      </c>
      <c r="N63" s="10">
        <f t="shared" si="4"/>
        <v>4388</v>
      </c>
      <c r="O63" s="10">
        <f t="shared" si="5"/>
        <v>0</v>
      </c>
    </row>
    <row r="64" ht="30" customHeight="1" spans="1:15">
      <c r="A64" s="8" t="s">
        <v>295</v>
      </c>
      <c r="B64" s="7" t="s">
        <v>681</v>
      </c>
      <c r="C64" s="7" t="s">
        <v>682</v>
      </c>
      <c r="D64" s="8" t="s">
        <v>202</v>
      </c>
      <c r="E64" s="9">
        <v>210.83</v>
      </c>
      <c r="F64" s="9">
        <v>91.76</v>
      </c>
      <c r="G64" s="9">
        <v>19346</v>
      </c>
      <c r="H64" s="7" t="s">
        <v>681</v>
      </c>
      <c r="I64" s="7" t="s">
        <v>682</v>
      </c>
      <c r="J64" s="8" t="s">
        <v>202</v>
      </c>
      <c r="K64" s="31"/>
      <c r="L64" s="9">
        <v>91.79</v>
      </c>
      <c r="M64" s="10"/>
      <c r="N64" s="10">
        <f t="shared" si="4"/>
        <v>0</v>
      </c>
      <c r="O64" s="10">
        <f t="shared" si="5"/>
        <v>19346</v>
      </c>
    </row>
    <row r="65" ht="30" customHeight="1" spans="1:15">
      <c r="A65" s="8" t="s">
        <v>297</v>
      </c>
      <c r="B65" s="7" t="s">
        <v>683</v>
      </c>
      <c r="C65" s="7" t="s">
        <v>684</v>
      </c>
      <c r="D65" s="8" t="s">
        <v>202</v>
      </c>
      <c r="E65" s="9">
        <v>26.62</v>
      </c>
      <c r="F65" s="9">
        <v>135.72</v>
      </c>
      <c r="G65" s="9">
        <v>3613</v>
      </c>
      <c r="H65" s="7" t="s">
        <v>683</v>
      </c>
      <c r="I65" s="7" t="s">
        <v>684</v>
      </c>
      <c r="J65" s="8" t="s">
        <v>202</v>
      </c>
      <c r="K65" s="9">
        <v>207.36</v>
      </c>
      <c r="L65" s="9">
        <v>135.75</v>
      </c>
      <c r="M65" s="9">
        <v>28149</v>
      </c>
      <c r="N65" s="10">
        <f t="shared" si="4"/>
        <v>24536</v>
      </c>
      <c r="O65" s="10">
        <f t="shared" si="5"/>
        <v>0</v>
      </c>
    </row>
    <row r="66" ht="30" customHeight="1" spans="1:15">
      <c r="A66" s="8" t="s">
        <v>299</v>
      </c>
      <c r="B66" s="7" t="s">
        <v>685</v>
      </c>
      <c r="C66" s="7" t="s">
        <v>686</v>
      </c>
      <c r="D66" s="8" t="s">
        <v>687</v>
      </c>
      <c r="E66" s="9">
        <v>256.73</v>
      </c>
      <c r="F66" s="9">
        <v>10.98</v>
      </c>
      <c r="G66" s="9">
        <v>2819</v>
      </c>
      <c r="H66" s="7" t="s">
        <v>685</v>
      </c>
      <c r="I66" s="7" t="s">
        <v>686</v>
      </c>
      <c r="J66" s="8" t="s">
        <v>687</v>
      </c>
      <c r="K66" s="9">
        <v>256.73</v>
      </c>
      <c r="L66" s="9">
        <v>10.94</v>
      </c>
      <c r="M66" s="9">
        <v>2809</v>
      </c>
      <c r="N66" s="10">
        <f t="shared" si="4"/>
        <v>0</v>
      </c>
      <c r="O66" s="10">
        <f t="shared" si="5"/>
        <v>10</v>
      </c>
    </row>
    <row r="67" ht="30" customHeight="1" spans="1:15">
      <c r="A67" s="8" t="s">
        <v>302</v>
      </c>
      <c r="B67" s="7" t="s">
        <v>688</v>
      </c>
      <c r="C67" s="7" t="s">
        <v>689</v>
      </c>
      <c r="D67" s="8" t="s">
        <v>687</v>
      </c>
      <c r="E67" s="9">
        <v>256.73</v>
      </c>
      <c r="F67" s="9">
        <v>5.14</v>
      </c>
      <c r="G67" s="9">
        <v>1320</v>
      </c>
      <c r="H67" s="7" t="s">
        <v>688</v>
      </c>
      <c r="I67" s="7" t="s">
        <v>689</v>
      </c>
      <c r="J67" s="8" t="s">
        <v>687</v>
      </c>
      <c r="K67" s="9">
        <v>256.73</v>
      </c>
      <c r="L67" s="9">
        <v>5.15</v>
      </c>
      <c r="M67" s="9">
        <v>1322</v>
      </c>
      <c r="N67" s="10">
        <f t="shared" si="4"/>
        <v>2</v>
      </c>
      <c r="O67" s="10">
        <f t="shared" si="5"/>
        <v>0</v>
      </c>
    </row>
    <row r="68" ht="30" customHeight="1" spans="1:15">
      <c r="A68" s="8" t="s">
        <v>305</v>
      </c>
      <c r="B68" s="7" t="s">
        <v>690</v>
      </c>
      <c r="C68" s="7" t="s">
        <v>691</v>
      </c>
      <c r="D68" s="8" t="s">
        <v>687</v>
      </c>
      <c r="E68" s="9">
        <v>256.73</v>
      </c>
      <c r="F68" s="9">
        <v>0.45</v>
      </c>
      <c r="G68" s="9">
        <v>116</v>
      </c>
      <c r="H68" s="7" t="s">
        <v>690</v>
      </c>
      <c r="I68" s="7" t="s">
        <v>691</v>
      </c>
      <c r="J68" s="8" t="s">
        <v>687</v>
      </c>
      <c r="K68" s="9">
        <v>256.73</v>
      </c>
      <c r="L68" s="9">
        <v>0.45</v>
      </c>
      <c r="M68" s="9">
        <v>116</v>
      </c>
      <c r="N68" s="10">
        <f t="shared" si="4"/>
        <v>0</v>
      </c>
      <c r="O68" s="10">
        <f t="shared" si="5"/>
        <v>0</v>
      </c>
    </row>
    <row r="69" ht="42.75" customHeight="1" spans="1:15">
      <c r="A69" s="8" t="s">
        <v>307</v>
      </c>
      <c r="B69" s="7" t="s">
        <v>692</v>
      </c>
      <c r="C69" s="7" t="s">
        <v>693</v>
      </c>
      <c r="D69" s="8" t="s">
        <v>687</v>
      </c>
      <c r="E69" s="9">
        <v>256.73</v>
      </c>
      <c r="F69" s="9">
        <v>0.81</v>
      </c>
      <c r="G69" s="9">
        <v>208</v>
      </c>
      <c r="H69" s="7" t="s">
        <v>694</v>
      </c>
      <c r="I69" s="7" t="s">
        <v>693</v>
      </c>
      <c r="J69" s="8" t="s">
        <v>687</v>
      </c>
      <c r="K69" s="9">
        <v>256.73</v>
      </c>
      <c r="L69" s="9">
        <v>0.81</v>
      </c>
      <c r="M69" s="9">
        <v>208</v>
      </c>
      <c r="N69" s="10">
        <f t="shared" si="4"/>
        <v>0</v>
      </c>
      <c r="O69" s="10">
        <f t="shared" si="5"/>
        <v>0</v>
      </c>
    </row>
    <row r="70" ht="42.75" customHeight="1" spans="1:15">
      <c r="A70" s="8" t="s">
        <v>309</v>
      </c>
      <c r="B70" s="7" t="s">
        <v>695</v>
      </c>
      <c r="C70" s="7" t="s">
        <v>696</v>
      </c>
      <c r="D70" s="8" t="s">
        <v>687</v>
      </c>
      <c r="E70" s="9">
        <v>256.73</v>
      </c>
      <c r="F70" s="9">
        <v>0.84</v>
      </c>
      <c r="G70" s="9">
        <v>216</v>
      </c>
      <c r="H70" s="7" t="s">
        <v>697</v>
      </c>
      <c r="I70" s="7" t="s">
        <v>696</v>
      </c>
      <c r="J70" s="8" t="s">
        <v>687</v>
      </c>
      <c r="K70" s="9">
        <v>256.73</v>
      </c>
      <c r="L70" s="9">
        <v>0.84</v>
      </c>
      <c r="M70" s="9">
        <v>216</v>
      </c>
      <c r="N70" s="10">
        <f t="shared" si="4"/>
        <v>0</v>
      </c>
      <c r="O70" s="10">
        <f t="shared" si="5"/>
        <v>0</v>
      </c>
    </row>
    <row r="71" ht="30" customHeight="1" spans="1:15">
      <c r="A71" s="8" t="s">
        <v>311</v>
      </c>
      <c r="B71" s="7" t="s">
        <v>698</v>
      </c>
      <c r="C71" s="7" t="s">
        <v>699</v>
      </c>
      <c r="D71" s="8" t="s">
        <v>330</v>
      </c>
      <c r="E71" s="9">
        <v>138</v>
      </c>
      <c r="F71" s="9">
        <v>110.53</v>
      </c>
      <c r="G71" s="9">
        <v>15253</v>
      </c>
      <c r="H71" s="7" t="s">
        <v>698</v>
      </c>
      <c r="I71" s="7" t="s">
        <v>699</v>
      </c>
      <c r="J71" s="8" t="s">
        <v>330</v>
      </c>
      <c r="K71" s="9">
        <v>133</v>
      </c>
      <c r="L71" s="9">
        <v>110.51</v>
      </c>
      <c r="M71" s="9">
        <v>14698</v>
      </c>
      <c r="N71" s="10">
        <f t="shared" si="4"/>
        <v>0</v>
      </c>
      <c r="O71" s="10">
        <f t="shared" si="5"/>
        <v>555</v>
      </c>
    </row>
    <row r="72" ht="30" customHeight="1" spans="1:15">
      <c r="A72" s="8" t="s">
        <v>313</v>
      </c>
      <c r="B72" s="7" t="s">
        <v>700</v>
      </c>
      <c r="C72" s="7" t="s">
        <v>701</v>
      </c>
      <c r="D72" s="8" t="s">
        <v>330</v>
      </c>
      <c r="E72" s="9">
        <v>12</v>
      </c>
      <c r="F72" s="9">
        <v>81.43</v>
      </c>
      <c r="G72" s="9">
        <v>977</v>
      </c>
      <c r="H72" s="7" t="s">
        <v>700</v>
      </c>
      <c r="I72" s="7" t="s">
        <v>701</v>
      </c>
      <c r="J72" s="8" t="s">
        <v>330</v>
      </c>
      <c r="K72" s="9">
        <v>10</v>
      </c>
      <c r="L72" s="9">
        <v>81.42</v>
      </c>
      <c r="M72" s="9">
        <v>814</v>
      </c>
      <c r="N72" s="10">
        <f t="shared" si="4"/>
        <v>0</v>
      </c>
      <c r="O72" s="10">
        <f t="shared" si="5"/>
        <v>163</v>
      </c>
    </row>
    <row r="73" ht="30" customHeight="1" spans="1:15">
      <c r="A73" s="8" t="s">
        <v>315</v>
      </c>
      <c r="B73" s="7"/>
      <c r="C73" s="7"/>
      <c r="D73" s="8"/>
      <c r="E73" s="31"/>
      <c r="F73" s="31"/>
      <c r="G73" s="10"/>
      <c r="H73" s="7" t="s">
        <v>702</v>
      </c>
      <c r="I73" s="7" t="s">
        <v>703</v>
      </c>
      <c r="J73" s="8" t="s">
        <v>330</v>
      </c>
      <c r="K73" s="9">
        <v>18</v>
      </c>
      <c r="L73" s="9">
        <v>152.38</v>
      </c>
      <c r="M73" s="9">
        <v>2743</v>
      </c>
      <c r="N73" s="10">
        <f t="shared" si="4"/>
        <v>2743</v>
      </c>
      <c r="O73" s="10">
        <f t="shared" si="5"/>
        <v>0</v>
      </c>
    </row>
    <row r="74" ht="30" customHeight="1" spans="1:15">
      <c r="A74" s="8" t="s">
        <v>318</v>
      </c>
      <c r="B74" s="7" t="s">
        <v>704</v>
      </c>
      <c r="C74" s="7" t="s">
        <v>705</v>
      </c>
      <c r="D74" s="8" t="s">
        <v>330</v>
      </c>
      <c r="E74" s="9">
        <v>38</v>
      </c>
      <c r="F74" s="9">
        <v>85.82</v>
      </c>
      <c r="G74" s="9">
        <v>3261</v>
      </c>
      <c r="H74" s="7" t="s">
        <v>704</v>
      </c>
      <c r="I74" s="7" t="s">
        <v>705</v>
      </c>
      <c r="J74" s="8" t="s">
        <v>330</v>
      </c>
      <c r="K74" s="31"/>
      <c r="L74" s="9">
        <v>85.81</v>
      </c>
      <c r="M74" s="10"/>
      <c r="N74" s="10">
        <f t="shared" si="4"/>
        <v>0</v>
      </c>
      <c r="O74" s="10">
        <f t="shared" si="5"/>
        <v>3261</v>
      </c>
    </row>
    <row r="75" ht="30" customHeight="1" spans="1:15">
      <c r="A75" s="8" t="s">
        <v>320</v>
      </c>
      <c r="B75" s="7" t="s">
        <v>706</v>
      </c>
      <c r="C75" s="7" t="s">
        <v>707</v>
      </c>
      <c r="D75" s="8" t="s">
        <v>330</v>
      </c>
      <c r="E75" s="9">
        <v>13</v>
      </c>
      <c r="F75" s="9">
        <v>69.19</v>
      </c>
      <c r="G75" s="9">
        <v>899</v>
      </c>
      <c r="H75" s="7" t="s">
        <v>706</v>
      </c>
      <c r="I75" s="7" t="s">
        <v>707</v>
      </c>
      <c r="J75" s="8" t="s">
        <v>330</v>
      </c>
      <c r="K75" s="31"/>
      <c r="L75" s="9">
        <v>69.18</v>
      </c>
      <c r="M75" s="10"/>
      <c r="N75" s="10">
        <f t="shared" si="4"/>
        <v>0</v>
      </c>
      <c r="O75" s="10">
        <f t="shared" si="5"/>
        <v>899</v>
      </c>
    </row>
    <row r="76" ht="30" customHeight="1" spans="1:15">
      <c r="A76" s="8" t="s">
        <v>322</v>
      </c>
      <c r="B76" s="7" t="s">
        <v>706</v>
      </c>
      <c r="C76" s="7" t="s">
        <v>708</v>
      </c>
      <c r="D76" s="8" t="s">
        <v>330</v>
      </c>
      <c r="E76" s="9">
        <v>7</v>
      </c>
      <c r="F76" s="9">
        <v>69.19</v>
      </c>
      <c r="G76" s="9">
        <v>484</v>
      </c>
      <c r="H76" s="7" t="s">
        <v>706</v>
      </c>
      <c r="I76" s="7" t="s">
        <v>708</v>
      </c>
      <c r="J76" s="8" t="s">
        <v>330</v>
      </c>
      <c r="K76" s="31"/>
      <c r="L76" s="9">
        <v>69.18</v>
      </c>
      <c r="M76" s="10"/>
      <c r="N76" s="10">
        <f t="shared" si="4"/>
        <v>0</v>
      </c>
      <c r="O76" s="10">
        <f t="shared" si="5"/>
        <v>484</v>
      </c>
    </row>
    <row r="77" ht="30" customHeight="1" spans="1:15">
      <c r="A77" s="8" t="s">
        <v>324</v>
      </c>
      <c r="B77" s="7" t="s">
        <v>706</v>
      </c>
      <c r="C77" s="7" t="s">
        <v>709</v>
      </c>
      <c r="D77" s="8" t="s">
        <v>330</v>
      </c>
      <c r="E77" s="9">
        <v>2</v>
      </c>
      <c r="F77" s="9">
        <v>69.19</v>
      </c>
      <c r="G77" s="9">
        <v>138</v>
      </c>
      <c r="H77" s="7" t="s">
        <v>706</v>
      </c>
      <c r="I77" s="7" t="s">
        <v>709</v>
      </c>
      <c r="J77" s="8" t="s">
        <v>330</v>
      </c>
      <c r="K77" s="31"/>
      <c r="L77" s="9">
        <v>69.18</v>
      </c>
      <c r="M77" s="10"/>
      <c r="N77" s="10">
        <f t="shared" si="4"/>
        <v>0</v>
      </c>
      <c r="O77" s="10">
        <f t="shared" si="5"/>
        <v>138</v>
      </c>
    </row>
    <row r="78" ht="30" customHeight="1" spans="1:15">
      <c r="A78" s="8" t="s">
        <v>326</v>
      </c>
      <c r="B78" s="7" t="s">
        <v>706</v>
      </c>
      <c r="C78" s="7" t="s">
        <v>710</v>
      </c>
      <c r="D78" s="8" t="s">
        <v>330</v>
      </c>
      <c r="E78" s="9">
        <v>3</v>
      </c>
      <c r="F78" s="9">
        <v>73.58</v>
      </c>
      <c r="G78" s="9">
        <v>221</v>
      </c>
      <c r="H78" s="7" t="s">
        <v>706</v>
      </c>
      <c r="I78" s="7" t="s">
        <v>710</v>
      </c>
      <c r="J78" s="8" t="s">
        <v>330</v>
      </c>
      <c r="K78" s="31"/>
      <c r="L78" s="9">
        <v>73.57</v>
      </c>
      <c r="M78" s="10"/>
      <c r="N78" s="10">
        <f t="shared" si="4"/>
        <v>0</v>
      </c>
      <c r="O78" s="10">
        <f t="shared" si="5"/>
        <v>221</v>
      </c>
    </row>
    <row r="79" ht="30" customHeight="1" spans="1:15">
      <c r="A79" s="8" t="s">
        <v>328</v>
      </c>
      <c r="B79" s="7" t="s">
        <v>706</v>
      </c>
      <c r="C79" s="7" t="s">
        <v>711</v>
      </c>
      <c r="D79" s="8" t="s">
        <v>330</v>
      </c>
      <c r="E79" s="9">
        <v>2</v>
      </c>
      <c r="F79" s="9">
        <v>85.89</v>
      </c>
      <c r="G79" s="9">
        <v>172</v>
      </c>
      <c r="H79" s="7" t="s">
        <v>706</v>
      </c>
      <c r="I79" s="7" t="s">
        <v>711</v>
      </c>
      <c r="J79" s="8" t="s">
        <v>330</v>
      </c>
      <c r="K79" s="31"/>
      <c r="L79" s="9">
        <v>85.88</v>
      </c>
      <c r="M79" s="10"/>
      <c r="N79" s="10">
        <f t="shared" si="4"/>
        <v>0</v>
      </c>
      <c r="O79" s="10">
        <f t="shared" si="5"/>
        <v>172</v>
      </c>
    </row>
    <row r="80" ht="30" customHeight="1" spans="1:15">
      <c r="A80" s="8" t="s">
        <v>331</v>
      </c>
      <c r="B80" s="7" t="s">
        <v>706</v>
      </c>
      <c r="C80" s="7" t="s">
        <v>712</v>
      </c>
      <c r="D80" s="8" t="s">
        <v>330</v>
      </c>
      <c r="E80" s="9">
        <v>8</v>
      </c>
      <c r="F80" s="9">
        <v>69.19</v>
      </c>
      <c r="G80" s="9">
        <v>554</v>
      </c>
      <c r="H80" s="7" t="s">
        <v>706</v>
      </c>
      <c r="I80" s="7" t="s">
        <v>712</v>
      </c>
      <c r="J80" s="8" t="s">
        <v>330</v>
      </c>
      <c r="K80" s="31"/>
      <c r="L80" s="9">
        <v>69.18</v>
      </c>
      <c r="M80" s="10"/>
      <c r="N80" s="10">
        <f t="shared" si="4"/>
        <v>0</v>
      </c>
      <c r="O80" s="10">
        <f t="shared" si="5"/>
        <v>554</v>
      </c>
    </row>
    <row r="81" ht="30" customHeight="1" spans="1:15">
      <c r="A81" s="8" t="s">
        <v>335</v>
      </c>
      <c r="B81" s="7" t="s">
        <v>713</v>
      </c>
      <c r="C81" s="7" t="s">
        <v>714</v>
      </c>
      <c r="D81" s="8" t="s">
        <v>330</v>
      </c>
      <c r="E81" s="9">
        <v>133</v>
      </c>
      <c r="F81" s="9">
        <v>14.71</v>
      </c>
      <c r="G81" s="9">
        <v>1956</v>
      </c>
      <c r="H81" s="7" t="s">
        <v>713</v>
      </c>
      <c r="I81" s="7" t="s">
        <v>714</v>
      </c>
      <c r="J81" s="8" t="s">
        <v>330</v>
      </c>
      <c r="K81" s="9">
        <v>40</v>
      </c>
      <c r="L81" s="9">
        <v>16.59</v>
      </c>
      <c r="M81" s="9">
        <v>664</v>
      </c>
      <c r="N81" s="10">
        <f t="shared" si="4"/>
        <v>0</v>
      </c>
      <c r="O81" s="10">
        <f t="shared" si="5"/>
        <v>1292</v>
      </c>
    </row>
    <row r="82" ht="30" customHeight="1" spans="1:15">
      <c r="A82" s="8" t="s">
        <v>338</v>
      </c>
      <c r="B82" s="7" t="s">
        <v>713</v>
      </c>
      <c r="C82" s="7" t="s">
        <v>715</v>
      </c>
      <c r="D82" s="8" t="s">
        <v>330</v>
      </c>
      <c r="E82" s="9">
        <v>40</v>
      </c>
      <c r="F82" s="9">
        <v>15.65</v>
      </c>
      <c r="G82" s="9">
        <v>626</v>
      </c>
      <c r="H82" s="7" t="s">
        <v>713</v>
      </c>
      <c r="I82" s="7" t="s">
        <v>715</v>
      </c>
      <c r="J82" s="8" t="s">
        <v>330</v>
      </c>
      <c r="K82" s="9">
        <v>12</v>
      </c>
      <c r="L82" s="9">
        <v>17.32</v>
      </c>
      <c r="M82" s="9">
        <v>208</v>
      </c>
      <c r="N82" s="10">
        <f t="shared" si="4"/>
        <v>0</v>
      </c>
      <c r="O82" s="10">
        <f t="shared" si="5"/>
        <v>418</v>
      </c>
    </row>
    <row r="83" ht="30" customHeight="1" spans="1:15">
      <c r="A83" s="8" t="s">
        <v>341</v>
      </c>
      <c r="B83" s="7" t="s">
        <v>713</v>
      </c>
      <c r="C83" s="7" t="s">
        <v>716</v>
      </c>
      <c r="D83" s="8" t="s">
        <v>330</v>
      </c>
      <c r="E83" s="9">
        <v>7</v>
      </c>
      <c r="F83" s="9">
        <v>16.74</v>
      </c>
      <c r="G83" s="9">
        <v>117</v>
      </c>
      <c r="H83" s="7" t="s">
        <v>713</v>
      </c>
      <c r="I83" s="7" t="s">
        <v>716</v>
      </c>
      <c r="J83" s="8" t="s">
        <v>330</v>
      </c>
      <c r="K83" s="9">
        <v>7</v>
      </c>
      <c r="L83" s="9">
        <v>16.59</v>
      </c>
      <c r="M83" s="9">
        <v>116</v>
      </c>
      <c r="N83" s="10">
        <f t="shared" si="4"/>
        <v>0</v>
      </c>
      <c r="O83" s="10">
        <f t="shared" si="5"/>
        <v>1</v>
      </c>
    </row>
    <row r="84" ht="30" customHeight="1" spans="1:15">
      <c r="A84" s="8" t="s">
        <v>344</v>
      </c>
      <c r="B84" s="7" t="s">
        <v>713</v>
      </c>
      <c r="C84" s="7" t="s">
        <v>717</v>
      </c>
      <c r="D84" s="8" t="s">
        <v>330</v>
      </c>
      <c r="E84" s="9">
        <v>8</v>
      </c>
      <c r="F84" s="9">
        <v>16.74</v>
      </c>
      <c r="G84" s="9">
        <v>134</v>
      </c>
      <c r="H84" s="7" t="s">
        <v>713</v>
      </c>
      <c r="I84" s="7" t="s">
        <v>717</v>
      </c>
      <c r="J84" s="8" t="s">
        <v>330</v>
      </c>
      <c r="K84" s="9">
        <v>8</v>
      </c>
      <c r="L84" s="9">
        <v>19.03</v>
      </c>
      <c r="M84" s="9">
        <v>152</v>
      </c>
      <c r="N84" s="10">
        <f t="shared" si="4"/>
        <v>18</v>
      </c>
      <c r="O84" s="10">
        <f t="shared" si="5"/>
        <v>0</v>
      </c>
    </row>
    <row r="85" ht="30" customHeight="1" spans="1:15">
      <c r="A85" s="8" t="s">
        <v>347</v>
      </c>
      <c r="B85" s="7" t="s">
        <v>718</v>
      </c>
      <c r="C85" s="7" t="s">
        <v>719</v>
      </c>
      <c r="D85" s="8" t="s">
        <v>330</v>
      </c>
      <c r="E85" s="9">
        <v>4</v>
      </c>
      <c r="F85" s="9">
        <v>18.18</v>
      </c>
      <c r="G85" s="9">
        <v>73</v>
      </c>
      <c r="H85" s="7" t="s">
        <v>718</v>
      </c>
      <c r="I85" s="7" t="s">
        <v>719</v>
      </c>
      <c r="J85" s="8" t="s">
        <v>330</v>
      </c>
      <c r="K85" s="9">
        <v>4</v>
      </c>
      <c r="L85" s="9">
        <v>22.17</v>
      </c>
      <c r="M85" s="9">
        <v>89</v>
      </c>
      <c r="N85" s="10">
        <f t="shared" si="4"/>
        <v>16</v>
      </c>
      <c r="O85" s="10">
        <f t="shared" si="5"/>
        <v>0</v>
      </c>
    </row>
    <row r="86" ht="30" customHeight="1" spans="1:15">
      <c r="A86" s="8" t="s">
        <v>474</v>
      </c>
      <c r="B86" s="7" t="s">
        <v>718</v>
      </c>
      <c r="C86" s="7" t="s">
        <v>720</v>
      </c>
      <c r="D86" s="8" t="s">
        <v>330</v>
      </c>
      <c r="E86" s="9">
        <v>125</v>
      </c>
      <c r="F86" s="9">
        <v>16.96</v>
      </c>
      <c r="G86" s="9">
        <v>2120</v>
      </c>
      <c r="H86" s="7" t="s">
        <v>718</v>
      </c>
      <c r="I86" s="7" t="s">
        <v>720</v>
      </c>
      <c r="J86" s="8" t="s">
        <v>330</v>
      </c>
      <c r="K86" s="9">
        <v>128</v>
      </c>
      <c r="L86" s="9">
        <v>16.95</v>
      </c>
      <c r="M86" s="9">
        <v>2170</v>
      </c>
      <c r="N86" s="10">
        <f t="shared" si="4"/>
        <v>50</v>
      </c>
      <c r="O86" s="10">
        <f t="shared" si="5"/>
        <v>0</v>
      </c>
    </row>
    <row r="87" ht="30" customHeight="1" spans="1:15">
      <c r="A87" s="8" t="s">
        <v>476</v>
      </c>
      <c r="B87" s="7"/>
      <c r="C87" s="7"/>
      <c r="D87" s="8"/>
      <c r="E87" s="31"/>
      <c r="F87" s="31"/>
      <c r="G87" s="10"/>
      <c r="H87" s="7" t="s">
        <v>718</v>
      </c>
      <c r="I87" s="7" t="s">
        <v>721</v>
      </c>
      <c r="J87" s="8" t="s">
        <v>330</v>
      </c>
      <c r="K87" s="9">
        <v>134</v>
      </c>
      <c r="L87" s="9">
        <v>16.95</v>
      </c>
      <c r="M87" s="9">
        <v>2271</v>
      </c>
      <c r="N87" s="10">
        <f t="shared" si="4"/>
        <v>2271</v>
      </c>
      <c r="O87" s="10">
        <f t="shared" si="5"/>
        <v>0</v>
      </c>
    </row>
    <row r="88" ht="30" customHeight="1" spans="1:15">
      <c r="A88" s="8" t="s">
        <v>479</v>
      </c>
      <c r="B88" s="7" t="s">
        <v>722</v>
      </c>
      <c r="C88" s="7" t="s">
        <v>723</v>
      </c>
      <c r="D88" s="8" t="s">
        <v>333</v>
      </c>
      <c r="E88" s="9">
        <v>21</v>
      </c>
      <c r="F88" s="9">
        <v>63.59</v>
      </c>
      <c r="G88" s="9">
        <v>1335</v>
      </c>
      <c r="H88" s="7" t="s">
        <v>722</v>
      </c>
      <c r="I88" s="7" t="s">
        <v>723</v>
      </c>
      <c r="J88" s="8" t="s">
        <v>333</v>
      </c>
      <c r="K88" s="31"/>
      <c r="L88" s="9">
        <v>63.64</v>
      </c>
      <c r="M88" s="10"/>
      <c r="N88" s="10">
        <f t="shared" si="4"/>
        <v>0</v>
      </c>
      <c r="O88" s="10">
        <f t="shared" si="5"/>
        <v>1335</v>
      </c>
    </row>
    <row r="89" ht="30" customHeight="1" spans="1:15">
      <c r="A89" s="8" t="s">
        <v>481</v>
      </c>
      <c r="B89" s="7" t="s">
        <v>724</v>
      </c>
      <c r="C89" s="7" t="s">
        <v>725</v>
      </c>
      <c r="D89" s="8" t="s">
        <v>333</v>
      </c>
      <c r="E89" s="9">
        <v>338</v>
      </c>
      <c r="F89" s="9">
        <v>8.7</v>
      </c>
      <c r="G89" s="9">
        <v>2941</v>
      </c>
      <c r="H89" s="7" t="s">
        <v>724</v>
      </c>
      <c r="I89" s="7" t="s">
        <v>725</v>
      </c>
      <c r="J89" s="8" t="s">
        <v>333</v>
      </c>
      <c r="K89" s="9">
        <v>333</v>
      </c>
      <c r="L89" s="9">
        <v>7.52</v>
      </c>
      <c r="M89" s="9">
        <v>2504</v>
      </c>
      <c r="N89" s="10">
        <f t="shared" si="4"/>
        <v>0</v>
      </c>
      <c r="O89" s="10">
        <f t="shared" si="5"/>
        <v>437</v>
      </c>
    </row>
    <row r="90" ht="30" customHeight="1" spans="1:15">
      <c r="A90" s="8" t="s">
        <v>482</v>
      </c>
      <c r="B90" s="7" t="s">
        <v>726</v>
      </c>
      <c r="C90" s="7" t="s">
        <v>727</v>
      </c>
      <c r="D90" s="8" t="s">
        <v>333</v>
      </c>
      <c r="E90" s="9">
        <v>223</v>
      </c>
      <c r="F90" s="9">
        <v>8.96</v>
      </c>
      <c r="G90" s="9">
        <v>1998</v>
      </c>
      <c r="H90" s="7" t="s">
        <v>726</v>
      </c>
      <c r="I90" s="7" t="s">
        <v>727</v>
      </c>
      <c r="J90" s="8" t="s">
        <v>333</v>
      </c>
      <c r="K90" s="9">
        <v>223</v>
      </c>
      <c r="L90" s="9">
        <v>7.79</v>
      </c>
      <c r="M90" s="9">
        <v>1737</v>
      </c>
      <c r="N90" s="10">
        <f t="shared" si="4"/>
        <v>0</v>
      </c>
      <c r="O90" s="10">
        <f t="shared" si="5"/>
        <v>261</v>
      </c>
    </row>
    <row r="91" ht="30.75" customHeight="1" spans="1:15">
      <c r="A91" s="8" t="s">
        <v>484</v>
      </c>
      <c r="B91" s="7" t="s">
        <v>728</v>
      </c>
      <c r="C91" s="7" t="s">
        <v>729</v>
      </c>
      <c r="D91" s="8" t="s">
        <v>730</v>
      </c>
      <c r="E91" s="9">
        <v>1</v>
      </c>
      <c r="F91" s="9">
        <v>230.75</v>
      </c>
      <c r="G91" s="9">
        <v>231</v>
      </c>
      <c r="H91" s="7" t="s">
        <v>728</v>
      </c>
      <c r="I91" s="7" t="s">
        <v>729</v>
      </c>
      <c r="J91" s="8" t="s">
        <v>730</v>
      </c>
      <c r="K91" s="9">
        <v>8</v>
      </c>
      <c r="L91" s="9">
        <v>230.75</v>
      </c>
      <c r="M91" s="9">
        <v>1846</v>
      </c>
      <c r="N91" s="10">
        <f t="shared" si="4"/>
        <v>1615</v>
      </c>
      <c r="O91" s="10">
        <f t="shared" si="5"/>
        <v>0</v>
      </c>
    </row>
    <row r="92" ht="27.75" customHeight="1" spans="1:15">
      <c r="A92" s="8"/>
      <c r="B92" s="7"/>
      <c r="C92" s="7" t="s">
        <v>350</v>
      </c>
      <c r="D92" s="8"/>
      <c r="E92" s="31"/>
      <c r="F92" s="31"/>
      <c r="G92" s="9">
        <v>453467</v>
      </c>
      <c r="H92" s="7"/>
      <c r="I92" s="7" t="s">
        <v>350</v>
      </c>
      <c r="J92" s="8"/>
      <c r="K92" s="31"/>
      <c r="L92" s="31"/>
      <c r="M92" s="9">
        <v>420941</v>
      </c>
      <c r="N92" s="9">
        <f>SUM(N7:N91)</f>
        <v>94130</v>
      </c>
      <c r="O92" s="9">
        <f>SUM(O7:O91)</f>
        <v>126658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055555555556" right="0.393055555555556" top="0.393055555555556" bottom="0.393055555555556" header="0" footer="0"/>
  <pageSetup paperSize="1" scale="8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I10" sqref="I10"/>
    </sheetView>
  </sheetViews>
  <sheetFormatPr defaultColWidth="9.14814814814815" defaultRowHeight="13.2"/>
  <cols>
    <col min="1" max="1" width="4.14814814814815" customWidth="1"/>
    <col min="2" max="2" width="9.57407407407407" customWidth="1"/>
    <col min="3" max="3" width="24.1481481481481" customWidth="1"/>
    <col min="4" max="4" width="5.57407407407407" customWidth="1"/>
    <col min="5" max="6" width="7" customWidth="1"/>
    <col min="7" max="8" width="10.1481481481481" customWidth="1"/>
    <col min="9" max="9" width="23.4259259259259" customWidth="1"/>
    <col min="10" max="10" width="5.57407407407407" customWidth="1"/>
    <col min="11" max="12" width="7" customWidth="1"/>
    <col min="13" max="13" width="9.14814814814815" customWidth="1"/>
    <col min="14" max="14" width="9.42592592592593" customWidth="1"/>
    <col min="15" max="15" width="10.1481481481481" customWidth="1"/>
  </cols>
  <sheetData>
    <row r="1" ht="30" customHeight="1" spans="1:1">
      <c r="A1" s="14" t="s">
        <v>0</v>
      </c>
    </row>
    <row r="2" ht="30" customHeight="1" spans="1:1">
      <c r="A2" s="1" t="s">
        <v>1</v>
      </c>
    </row>
    <row r="3" ht="19.5" customHeight="1" spans="1:15">
      <c r="A3" s="15" t="s">
        <v>569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 t="s">
        <v>10</v>
      </c>
      <c r="B6" s="7" t="s">
        <v>731</v>
      </c>
      <c r="C6" s="7" t="s">
        <v>732</v>
      </c>
      <c r="D6" s="8" t="s">
        <v>733</v>
      </c>
      <c r="E6" s="9">
        <v>343.71</v>
      </c>
      <c r="F6" s="9">
        <v>6.19</v>
      </c>
      <c r="G6" s="9">
        <v>2128</v>
      </c>
      <c r="H6" s="7" t="s">
        <v>731</v>
      </c>
      <c r="I6" s="7" t="s">
        <v>732</v>
      </c>
      <c r="J6" s="8" t="s">
        <v>733</v>
      </c>
      <c r="K6" s="9">
        <v>374.66</v>
      </c>
      <c r="L6" s="9">
        <v>6.19</v>
      </c>
      <c r="M6" s="9">
        <v>2319</v>
      </c>
      <c r="N6" s="10">
        <f t="shared" ref="N6:N8" si="0">IF(M6&gt;G6,M6-G6,0)</f>
        <v>191</v>
      </c>
      <c r="O6" s="10">
        <f t="shared" ref="O6:O8" si="1">IF(G6&gt;M6,G6-M6,0)</f>
        <v>0</v>
      </c>
    </row>
    <row r="7" ht="30" customHeight="1" spans="1:15">
      <c r="A7" s="8" t="s">
        <v>16</v>
      </c>
      <c r="B7" s="7" t="s">
        <v>734</v>
      </c>
      <c r="C7" s="7" t="s">
        <v>735</v>
      </c>
      <c r="D7" s="8" t="s">
        <v>733</v>
      </c>
      <c r="E7" s="9">
        <v>2</v>
      </c>
      <c r="F7" s="9">
        <v>7.75</v>
      </c>
      <c r="G7" s="9">
        <v>15</v>
      </c>
      <c r="H7" s="7" t="s">
        <v>734</v>
      </c>
      <c r="I7" s="7" t="s">
        <v>735</v>
      </c>
      <c r="J7" s="8" t="s">
        <v>733</v>
      </c>
      <c r="K7" s="31"/>
      <c r="L7" s="9">
        <v>7.75</v>
      </c>
      <c r="M7" s="10"/>
      <c r="N7" s="10">
        <f t="shared" si="0"/>
        <v>0</v>
      </c>
      <c r="O7" s="10">
        <f t="shared" si="1"/>
        <v>15</v>
      </c>
    </row>
    <row r="8" ht="30.75" customHeight="1" spans="1:15">
      <c r="A8" s="8" t="s">
        <v>26</v>
      </c>
      <c r="B8" s="7" t="s">
        <v>736</v>
      </c>
      <c r="C8" s="7" t="s">
        <v>737</v>
      </c>
      <c r="D8" s="8" t="s">
        <v>733</v>
      </c>
      <c r="E8" s="9">
        <v>1.2</v>
      </c>
      <c r="F8" s="9">
        <v>12.39</v>
      </c>
      <c r="G8" s="9">
        <v>15</v>
      </c>
      <c r="H8" s="7" t="s">
        <v>736</v>
      </c>
      <c r="I8" s="7" t="s">
        <v>737</v>
      </c>
      <c r="J8" s="8" t="s">
        <v>733</v>
      </c>
      <c r="K8" s="9">
        <v>1.2</v>
      </c>
      <c r="L8" s="9">
        <v>12.39</v>
      </c>
      <c r="M8" s="9">
        <v>15</v>
      </c>
      <c r="N8" s="10">
        <f t="shared" si="0"/>
        <v>0</v>
      </c>
      <c r="O8" s="10">
        <f t="shared" si="1"/>
        <v>0</v>
      </c>
    </row>
    <row r="9" ht="30" customHeight="1" spans="1:15">
      <c r="A9" s="8"/>
      <c r="B9" s="7"/>
      <c r="C9" s="7"/>
      <c r="D9" s="8"/>
      <c r="E9" s="31"/>
      <c r="F9" s="31"/>
      <c r="G9" s="10"/>
      <c r="H9" s="7"/>
      <c r="I9" s="7"/>
      <c r="J9" s="8"/>
      <c r="K9" s="31"/>
      <c r="L9" s="31"/>
      <c r="M9" s="10"/>
      <c r="N9" s="10"/>
      <c r="O9" s="10"/>
    </row>
    <row r="10" ht="30" customHeight="1" spans="1:15">
      <c r="A10" s="8"/>
      <c r="B10" s="7"/>
      <c r="C10" s="7"/>
      <c r="D10" s="8"/>
      <c r="E10" s="31"/>
      <c r="F10" s="31"/>
      <c r="G10" s="10"/>
      <c r="H10" s="7"/>
      <c r="I10" s="7"/>
      <c r="J10" s="8"/>
      <c r="K10" s="31"/>
      <c r="L10" s="31"/>
      <c r="M10" s="10"/>
      <c r="N10" s="10"/>
      <c r="O10" s="10"/>
    </row>
    <row r="11" ht="30" customHeight="1" spans="1:15">
      <c r="A11" s="8"/>
      <c r="B11" s="7"/>
      <c r="C11" s="7"/>
      <c r="D11" s="8"/>
      <c r="E11" s="31"/>
      <c r="F11" s="31"/>
      <c r="G11" s="10"/>
      <c r="H11" s="7"/>
      <c r="I11" s="7"/>
      <c r="J11" s="8"/>
      <c r="K11" s="31"/>
      <c r="L11" s="31"/>
      <c r="M11" s="10"/>
      <c r="N11" s="10"/>
      <c r="O11" s="10"/>
    </row>
    <row r="12" ht="30" customHeight="1" spans="1:15">
      <c r="A12" s="8"/>
      <c r="B12" s="7"/>
      <c r="C12" s="7"/>
      <c r="D12" s="8"/>
      <c r="E12" s="31"/>
      <c r="F12" s="31"/>
      <c r="G12" s="10"/>
      <c r="H12" s="7"/>
      <c r="I12" s="7"/>
      <c r="J12" s="8"/>
      <c r="K12" s="31"/>
      <c r="L12" s="31"/>
      <c r="M12" s="10"/>
      <c r="N12" s="10"/>
      <c r="O12" s="10"/>
    </row>
    <row r="13" ht="30" customHeight="1" spans="1:15">
      <c r="A13" s="8"/>
      <c r="B13" s="7"/>
      <c r="C13" s="7"/>
      <c r="D13" s="8"/>
      <c r="E13" s="31"/>
      <c r="F13" s="31"/>
      <c r="G13" s="10"/>
      <c r="H13" s="7"/>
      <c r="I13" s="7"/>
      <c r="J13" s="8"/>
      <c r="K13" s="31"/>
      <c r="L13" s="31"/>
      <c r="M13" s="10"/>
      <c r="N13" s="10"/>
      <c r="O13" s="10"/>
    </row>
    <row r="14" ht="30" customHeight="1" spans="1:15">
      <c r="A14" s="8"/>
      <c r="B14" s="7"/>
      <c r="C14" s="7"/>
      <c r="D14" s="8"/>
      <c r="E14" s="31"/>
      <c r="F14" s="31"/>
      <c r="G14" s="10"/>
      <c r="H14" s="7"/>
      <c r="I14" s="7"/>
      <c r="J14" s="8"/>
      <c r="K14" s="31"/>
      <c r="L14" s="31"/>
      <c r="M14" s="10"/>
      <c r="N14" s="10"/>
      <c r="O14" s="10"/>
    </row>
    <row r="15" ht="30" customHeight="1" spans="1:15">
      <c r="A15" s="8"/>
      <c r="B15" s="7"/>
      <c r="C15" s="7"/>
      <c r="D15" s="8"/>
      <c r="E15" s="31"/>
      <c r="F15" s="31"/>
      <c r="G15" s="10"/>
      <c r="H15" s="7"/>
      <c r="I15" s="7"/>
      <c r="J15" s="8"/>
      <c r="K15" s="31"/>
      <c r="L15" s="31"/>
      <c r="M15" s="10"/>
      <c r="N15" s="10"/>
      <c r="O15" s="10"/>
    </row>
    <row r="16" ht="30" customHeight="1" spans="1:15">
      <c r="A16" s="8"/>
      <c r="B16" s="7"/>
      <c r="C16" s="7"/>
      <c r="D16" s="8"/>
      <c r="E16" s="31"/>
      <c r="F16" s="31"/>
      <c r="G16" s="10"/>
      <c r="H16" s="7"/>
      <c r="I16" s="7"/>
      <c r="J16" s="8"/>
      <c r="K16" s="31"/>
      <c r="L16" s="31"/>
      <c r="M16" s="10"/>
      <c r="N16" s="10"/>
      <c r="O16" s="10"/>
    </row>
    <row r="17" ht="30" customHeight="1" spans="1:15">
      <c r="A17" s="8"/>
      <c r="B17" s="7"/>
      <c r="C17" s="7"/>
      <c r="D17" s="8"/>
      <c r="E17" s="31"/>
      <c r="F17" s="31"/>
      <c r="G17" s="10"/>
      <c r="H17" s="7"/>
      <c r="I17" s="7"/>
      <c r="J17" s="8"/>
      <c r="K17" s="31"/>
      <c r="L17" s="31"/>
      <c r="M17" s="10"/>
      <c r="N17" s="10"/>
      <c r="O17" s="10"/>
    </row>
    <row r="18" ht="27.75" customHeight="1" spans="1:15">
      <c r="A18" s="8"/>
      <c r="B18" s="7"/>
      <c r="C18" s="7" t="s">
        <v>350</v>
      </c>
      <c r="D18" s="8"/>
      <c r="E18" s="31"/>
      <c r="F18" s="31"/>
      <c r="G18" s="10" t="s">
        <v>738</v>
      </c>
      <c r="H18" s="7"/>
      <c r="I18" s="7" t="s">
        <v>350</v>
      </c>
      <c r="J18" s="8"/>
      <c r="K18" s="31"/>
      <c r="L18" s="31"/>
      <c r="M18" s="10" t="s">
        <v>739</v>
      </c>
      <c r="N18" s="10">
        <f>SUM(N6:N17)</f>
        <v>191</v>
      </c>
      <c r="O18" s="10">
        <f>SUM(O6:O17)</f>
        <v>15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view="pageBreakPreview" zoomScaleNormal="100" workbookViewId="0">
      <selection activeCell="F13" sqref="F13"/>
    </sheetView>
  </sheetViews>
  <sheetFormatPr defaultColWidth="9.14814814814815" defaultRowHeight="13.2" outlineLevelCol="7"/>
  <cols>
    <col min="1" max="1" width="5.14814814814815" customWidth="1"/>
    <col min="2" max="2" width="23.2777777777778" customWidth="1"/>
    <col min="3" max="3" width="21.7222222222222" customWidth="1"/>
    <col min="4" max="4" width="7.42592592592593" customWidth="1"/>
    <col min="5" max="8" width="9.72222222222222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8">
      <c r="A3" s="2" t="s">
        <v>569</v>
      </c>
      <c r="B3" s="3"/>
      <c r="C3" s="3"/>
      <c r="D3" s="2"/>
      <c r="E3" s="37" t="s">
        <v>3</v>
      </c>
      <c r="F3" s="37"/>
      <c r="G3" s="37"/>
      <c r="H3" s="37"/>
    </row>
    <row r="4" ht="33" customHeight="1" spans="1:8">
      <c r="A4" s="4" t="s">
        <v>4</v>
      </c>
      <c r="B4" s="4" t="s">
        <v>361</v>
      </c>
      <c r="C4" s="4" t="s">
        <v>362</v>
      </c>
      <c r="D4" s="4" t="s">
        <v>363</v>
      </c>
      <c r="E4" s="4" t="s">
        <v>6</v>
      </c>
      <c r="F4" s="4" t="s">
        <v>7</v>
      </c>
      <c r="G4" s="4" t="s">
        <v>8</v>
      </c>
      <c r="H4" s="4" t="s">
        <v>9</v>
      </c>
    </row>
    <row r="5" ht="22.5" customHeight="1" spans="1:8">
      <c r="A5" s="8" t="s">
        <v>10</v>
      </c>
      <c r="B5" s="7" t="s">
        <v>364</v>
      </c>
      <c r="C5" s="8"/>
      <c r="D5" s="8"/>
      <c r="E5" s="9">
        <v>2988</v>
      </c>
      <c r="F5" s="9">
        <v>3490</v>
      </c>
      <c r="G5" s="9">
        <f t="shared" ref="G5:G8" si="0">IF(F5&gt;E5,F5-E5,0)</f>
        <v>502</v>
      </c>
      <c r="H5" s="9">
        <f t="shared" ref="H5:H8" si="1">IF(E5&gt;F5,E5-F5,0)</f>
        <v>0</v>
      </c>
    </row>
    <row r="6" ht="22.5" customHeight="1" spans="1:8">
      <c r="A6" s="8" t="s">
        <v>12</v>
      </c>
      <c r="B6" s="7" t="s">
        <v>365</v>
      </c>
      <c r="C6" s="8" t="s">
        <v>366</v>
      </c>
      <c r="D6" s="8" t="s">
        <v>740</v>
      </c>
      <c r="E6" s="9">
        <v>2988</v>
      </c>
      <c r="F6" s="9">
        <v>3490</v>
      </c>
      <c r="G6" s="9">
        <f t="shared" si="0"/>
        <v>502</v>
      </c>
      <c r="H6" s="9">
        <f t="shared" si="1"/>
        <v>0</v>
      </c>
    </row>
    <row r="7" ht="22.5" customHeight="1" spans="1:8">
      <c r="A7" s="8" t="s">
        <v>16</v>
      </c>
      <c r="B7" s="7" t="s">
        <v>368</v>
      </c>
      <c r="C7" s="8" t="s">
        <v>366</v>
      </c>
      <c r="D7" s="8"/>
      <c r="E7" s="10"/>
      <c r="F7" s="10"/>
      <c r="G7" s="9"/>
      <c r="H7" s="9"/>
    </row>
    <row r="8" ht="22.5" customHeight="1" spans="1:8">
      <c r="A8" s="8" t="s">
        <v>26</v>
      </c>
      <c r="B8" s="7" t="s">
        <v>369</v>
      </c>
      <c r="C8" s="8" t="s">
        <v>366</v>
      </c>
      <c r="D8" s="8" t="s">
        <v>741</v>
      </c>
      <c r="E8" s="9">
        <v>131</v>
      </c>
      <c r="F8" s="9">
        <v>153</v>
      </c>
      <c r="G8" s="9">
        <f t="shared" si="0"/>
        <v>22</v>
      </c>
      <c r="H8" s="9">
        <f t="shared" si="1"/>
        <v>0</v>
      </c>
    </row>
    <row r="9" ht="22.5" customHeight="1" spans="1:8">
      <c r="A9" s="8" t="s">
        <v>55</v>
      </c>
      <c r="B9" s="7" t="s">
        <v>371</v>
      </c>
      <c r="C9" s="8" t="s">
        <v>366</v>
      </c>
      <c r="D9" s="8"/>
      <c r="E9" s="10"/>
      <c r="F9" s="10"/>
      <c r="G9" s="10"/>
      <c r="H9" s="10"/>
    </row>
    <row r="10" ht="22.5" customHeight="1" spans="1:8">
      <c r="A10" s="8" t="s">
        <v>58</v>
      </c>
      <c r="B10" s="7" t="s">
        <v>372</v>
      </c>
      <c r="C10" s="8" t="s">
        <v>373</v>
      </c>
      <c r="D10" s="8"/>
      <c r="E10" s="10"/>
      <c r="F10" s="10"/>
      <c r="G10" s="10"/>
      <c r="H10" s="10"/>
    </row>
    <row r="11" ht="22.5" customHeight="1" spans="1:8">
      <c r="A11" s="8"/>
      <c r="B11" s="7"/>
      <c r="C11" s="8"/>
      <c r="D11" s="8"/>
      <c r="E11" s="10"/>
      <c r="F11" s="10"/>
      <c r="G11" s="10"/>
      <c r="H11" s="10"/>
    </row>
    <row r="12" ht="22.5" customHeight="1" spans="1:8">
      <c r="A12" s="8"/>
      <c r="B12" s="7"/>
      <c r="C12" s="8"/>
      <c r="D12" s="8"/>
      <c r="E12" s="10"/>
      <c r="F12" s="10"/>
      <c r="G12" s="10"/>
      <c r="H12" s="10"/>
    </row>
    <row r="13" ht="22.5" customHeight="1" spans="1:8">
      <c r="A13" s="8"/>
      <c r="B13" s="7"/>
      <c r="C13" s="8"/>
      <c r="D13" s="8"/>
      <c r="E13" s="10"/>
      <c r="F13" s="10"/>
      <c r="G13" s="10"/>
      <c r="H13" s="10"/>
    </row>
    <row r="14" ht="22.5" customHeight="1" spans="1:8">
      <c r="A14" s="8"/>
      <c r="B14" s="7"/>
      <c r="C14" s="8"/>
      <c r="D14" s="8"/>
      <c r="E14" s="10"/>
      <c r="F14" s="10"/>
      <c r="G14" s="10"/>
      <c r="H14" s="10"/>
    </row>
    <row r="15" ht="22.5" customHeight="1" spans="1:8">
      <c r="A15" s="8"/>
      <c r="B15" s="7"/>
      <c r="C15" s="8"/>
      <c r="D15" s="8"/>
      <c r="E15" s="10"/>
      <c r="F15" s="10"/>
      <c r="G15" s="10"/>
      <c r="H15" s="10"/>
    </row>
    <row r="16" ht="22.5" customHeight="1" spans="1:8">
      <c r="A16" s="8"/>
      <c r="B16" s="7"/>
      <c r="C16" s="8"/>
      <c r="D16" s="8"/>
      <c r="E16" s="10"/>
      <c r="F16" s="10"/>
      <c r="G16" s="10"/>
      <c r="H16" s="10"/>
    </row>
    <row r="17" ht="22.5" customHeight="1" spans="1:8">
      <c r="A17" s="8"/>
      <c r="B17" s="7"/>
      <c r="C17" s="8"/>
      <c r="D17" s="8"/>
      <c r="E17" s="10"/>
      <c r="F17" s="10"/>
      <c r="G17" s="10"/>
      <c r="H17" s="10"/>
    </row>
    <row r="18" ht="22.5" customHeight="1" spans="1:8">
      <c r="A18" s="8"/>
      <c r="B18" s="7"/>
      <c r="C18" s="8"/>
      <c r="D18" s="8"/>
      <c r="E18" s="10"/>
      <c r="F18" s="10"/>
      <c r="G18" s="10"/>
      <c r="H18" s="10"/>
    </row>
    <row r="19" ht="22.5" customHeight="1" spans="1:8">
      <c r="A19" s="8"/>
      <c r="B19" s="7"/>
      <c r="C19" s="8"/>
      <c r="D19" s="8"/>
      <c r="E19" s="10"/>
      <c r="F19" s="10"/>
      <c r="G19" s="10"/>
      <c r="H19" s="10"/>
    </row>
    <row r="20" ht="22.5" customHeight="1" spans="1:8">
      <c r="A20" s="8"/>
      <c r="B20" s="7"/>
      <c r="C20" s="8"/>
      <c r="D20" s="8"/>
      <c r="E20" s="10"/>
      <c r="F20" s="10"/>
      <c r="G20" s="10"/>
      <c r="H20" s="10"/>
    </row>
    <row r="21" ht="22.5" customHeight="1" spans="1:8">
      <c r="A21" s="8"/>
      <c r="B21" s="7"/>
      <c r="C21" s="8"/>
      <c r="D21" s="8"/>
      <c r="E21" s="10"/>
      <c r="F21" s="10"/>
      <c r="G21" s="10"/>
      <c r="H21" s="10"/>
    </row>
    <row r="22" ht="22.5" customHeight="1" spans="1:8">
      <c r="A22" s="8"/>
      <c r="B22" s="7"/>
      <c r="C22" s="8"/>
      <c r="D22" s="8"/>
      <c r="E22" s="10"/>
      <c r="F22" s="10"/>
      <c r="G22" s="10"/>
      <c r="H22" s="10"/>
    </row>
    <row r="23" ht="22.5" customHeight="1" spans="1:8">
      <c r="A23" s="8"/>
      <c r="B23" s="7"/>
      <c r="C23" s="8"/>
      <c r="D23" s="8"/>
      <c r="E23" s="10"/>
      <c r="F23" s="10"/>
      <c r="G23" s="10"/>
      <c r="H23" s="10"/>
    </row>
    <row r="24" ht="22.5" customHeight="1" spans="1:8">
      <c r="A24" s="8"/>
      <c r="B24" s="7"/>
      <c r="C24" s="8"/>
      <c r="D24" s="8"/>
      <c r="E24" s="10"/>
      <c r="F24" s="10"/>
      <c r="G24" s="10"/>
      <c r="H24" s="10"/>
    </row>
    <row r="25" ht="22.5" customHeight="1" spans="1:8">
      <c r="A25" s="8"/>
      <c r="B25" s="7"/>
      <c r="C25" s="8"/>
      <c r="D25" s="8"/>
      <c r="E25" s="10"/>
      <c r="F25" s="10"/>
      <c r="G25" s="10"/>
      <c r="H25" s="10"/>
    </row>
    <row r="26" ht="22.5" customHeight="1" spans="1:8">
      <c r="A26" s="8"/>
      <c r="B26" s="7"/>
      <c r="C26" s="8"/>
      <c r="D26" s="8"/>
      <c r="E26" s="10"/>
      <c r="F26" s="10"/>
      <c r="G26" s="10"/>
      <c r="H26" s="10"/>
    </row>
    <row r="27" ht="22.5" customHeight="1" spans="1:8">
      <c r="A27" s="8"/>
      <c r="B27" s="7"/>
      <c r="C27" s="8"/>
      <c r="D27" s="8"/>
      <c r="E27" s="10"/>
      <c r="F27" s="10"/>
      <c r="G27" s="10"/>
      <c r="H27" s="10"/>
    </row>
    <row r="28" ht="22.5" customHeight="1" spans="1:8">
      <c r="A28" s="8"/>
      <c r="B28" s="7"/>
      <c r="C28" s="8"/>
      <c r="D28" s="8"/>
      <c r="E28" s="10"/>
      <c r="F28" s="10"/>
      <c r="G28" s="10"/>
      <c r="H28" s="10"/>
    </row>
    <row r="29" ht="22.5" customHeight="1" spans="1:8">
      <c r="A29" s="8"/>
      <c r="B29" s="7"/>
      <c r="C29" s="8"/>
      <c r="D29" s="8"/>
      <c r="E29" s="10"/>
      <c r="F29" s="10"/>
      <c r="G29" s="10"/>
      <c r="H29" s="10"/>
    </row>
    <row r="30" ht="22.5" customHeight="1" spans="1:8">
      <c r="A30" s="8"/>
      <c r="B30" s="7"/>
      <c r="C30" s="8"/>
      <c r="D30" s="8"/>
      <c r="E30" s="10"/>
      <c r="F30" s="10"/>
      <c r="G30" s="10"/>
      <c r="H30" s="10"/>
    </row>
    <row r="31" ht="22.5" customHeight="1" spans="1:8">
      <c r="A31" s="8"/>
      <c r="B31" s="7"/>
      <c r="C31" s="8"/>
      <c r="D31" s="8"/>
      <c r="E31" s="10"/>
      <c r="F31" s="10"/>
      <c r="G31" s="10"/>
      <c r="H31" s="10"/>
    </row>
    <row r="32" ht="22.5" customHeight="1" spans="1:8">
      <c r="A32" s="8"/>
      <c r="B32" s="7"/>
      <c r="C32" s="8"/>
      <c r="D32" s="8"/>
      <c r="E32" s="10"/>
      <c r="F32" s="10"/>
      <c r="G32" s="10"/>
      <c r="H32" s="10"/>
    </row>
    <row r="33" ht="22.5" customHeight="1" spans="1:8">
      <c r="A33" s="8" t="s">
        <v>374</v>
      </c>
      <c r="B33" s="5"/>
      <c r="C33" s="5"/>
      <c r="D33" s="5"/>
      <c r="E33" s="9">
        <v>3119</v>
      </c>
      <c r="F33" s="9">
        <v>3643</v>
      </c>
      <c r="G33" s="9">
        <f>IF(F33&gt;E33,F33-E33,0)</f>
        <v>524</v>
      </c>
      <c r="H33" s="9">
        <f>IF(E33&gt;F33,E33-F33,0)</f>
        <v>0</v>
      </c>
    </row>
  </sheetData>
  <mergeCells count="5">
    <mergeCell ref="A1:H1"/>
    <mergeCell ref="A2:H2"/>
    <mergeCell ref="A3:C3"/>
    <mergeCell ref="E3:H3"/>
    <mergeCell ref="A33:D3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Normal="100" workbookViewId="0">
      <selection activeCell="D10" sqref="D10"/>
    </sheetView>
  </sheetViews>
  <sheetFormatPr defaultColWidth="9.14814814814815" defaultRowHeight="13.2" outlineLevelCol="6"/>
  <cols>
    <col min="1" max="1" width="5.57407407407407" customWidth="1"/>
    <col min="2" max="3" width="25.5740740740741" customWidth="1"/>
    <col min="4" max="7" width="10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30.75" customHeight="1" spans="1:7">
      <c r="A3" s="2" t="s">
        <v>742</v>
      </c>
      <c r="B3" s="3"/>
      <c r="C3" s="3"/>
      <c r="D3" s="3"/>
      <c r="E3" s="3"/>
      <c r="F3" s="11" t="s">
        <v>743</v>
      </c>
      <c r="G3" s="3"/>
    </row>
    <row r="4" ht="29.25" customHeight="1" spans="1:7">
      <c r="A4" s="4" t="s">
        <v>4</v>
      </c>
      <c r="B4" s="4" t="s">
        <v>35</v>
      </c>
      <c r="C4" s="4" t="s">
        <v>36</v>
      </c>
      <c r="D4" s="4" t="s">
        <v>6</v>
      </c>
      <c r="E4" s="4" t="s">
        <v>7</v>
      </c>
      <c r="F4" s="4" t="s">
        <v>8</v>
      </c>
      <c r="G4" s="4" t="s">
        <v>9</v>
      </c>
    </row>
    <row r="5" ht="30.75" customHeight="1" spans="1:7">
      <c r="A5" s="8" t="s">
        <v>37</v>
      </c>
      <c r="B5" s="7" t="s">
        <v>38</v>
      </c>
      <c r="C5" s="7" t="s">
        <v>39</v>
      </c>
      <c r="D5" s="9">
        <v>27221</v>
      </c>
      <c r="E5" s="9">
        <v>38603</v>
      </c>
      <c r="F5" s="9">
        <f t="shared" ref="F5:F11" si="0">IF(E5&gt;D5,E5-D5,0)</f>
        <v>11382</v>
      </c>
      <c r="G5" s="9">
        <f t="shared" ref="G5:G11" si="1">IF(D5&gt;E5,D5-E5,0)</f>
        <v>0</v>
      </c>
    </row>
    <row r="6" ht="30.75" customHeight="1" spans="1:7">
      <c r="A6" s="8" t="s">
        <v>10</v>
      </c>
      <c r="B6" s="7" t="s">
        <v>40</v>
      </c>
      <c r="C6" s="7" t="s">
        <v>41</v>
      </c>
      <c r="D6" s="9">
        <v>6935</v>
      </c>
      <c r="E6" s="9">
        <v>10440</v>
      </c>
      <c r="F6" s="9">
        <f t="shared" si="0"/>
        <v>3505</v>
      </c>
      <c r="G6" s="9">
        <f t="shared" si="1"/>
        <v>0</v>
      </c>
    </row>
    <row r="7" ht="24" customHeight="1" spans="1:7">
      <c r="A7" s="8" t="s">
        <v>42</v>
      </c>
      <c r="B7" s="7" t="s">
        <v>43</v>
      </c>
      <c r="C7" s="7" t="s">
        <v>44</v>
      </c>
      <c r="D7" s="9">
        <v>631</v>
      </c>
      <c r="E7" s="9">
        <v>921</v>
      </c>
      <c r="F7" s="9">
        <f t="shared" si="0"/>
        <v>290</v>
      </c>
      <c r="G7" s="9">
        <f t="shared" si="1"/>
        <v>0</v>
      </c>
    </row>
    <row r="8" ht="30.75" customHeight="1" spans="1:7">
      <c r="A8" s="8" t="s">
        <v>45</v>
      </c>
      <c r="B8" s="7" t="s">
        <v>46</v>
      </c>
      <c r="C8" s="7" t="s">
        <v>47</v>
      </c>
      <c r="D8" s="9">
        <v>200</v>
      </c>
      <c r="E8" s="9">
        <v>272</v>
      </c>
      <c r="F8" s="9">
        <f t="shared" si="0"/>
        <v>72</v>
      </c>
      <c r="G8" s="9">
        <f t="shared" si="1"/>
        <v>0</v>
      </c>
    </row>
    <row r="9" ht="30.75" customHeight="1" spans="1:7">
      <c r="A9" s="8" t="s">
        <v>16</v>
      </c>
      <c r="B9" s="7" t="s">
        <v>48</v>
      </c>
      <c r="C9" s="7" t="s">
        <v>49</v>
      </c>
      <c r="D9" s="9">
        <v>44</v>
      </c>
      <c r="E9" s="9">
        <v>59</v>
      </c>
      <c r="F9" s="9">
        <f t="shared" si="0"/>
        <v>15</v>
      </c>
      <c r="G9" s="9">
        <f t="shared" si="1"/>
        <v>0</v>
      </c>
    </row>
    <row r="10" ht="24" customHeight="1" spans="1:7">
      <c r="A10" s="8" t="s">
        <v>50</v>
      </c>
      <c r="B10" s="7" t="s">
        <v>51</v>
      </c>
      <c r="C10" s="7" t="s">
        <v>52</v>
      </c>
      <c r="D10" s="9">
        <v>431</v>
      </c>
      <c r="E10" s="9">
        <v>649</v>
      </c>
      <c r="F10" s="9">
        <f t="shared" si="0"/>
        <v>218</v>
      </c>
      <c r="G10" s="9">
        <f t="shared" si="1"/>
        <v>0</v>
      </c>
    </row>
    <row r="11" ht="24" customHeight="1" spans="1:7">
      <c r="A11" s="8" t="s">
        <v>26</v>
      </c>
      <c r="B11" s="7" t="s">
        <v>53</v>
      </c>
      <c r="C11" s="7" t="s">
        <v>571</v>
      </c>
      <c r="D11" s="9">
        <v>413</v>
      </c>
      <c r="E11" s="9">
        <v>622</v>
      </c>
      <c r="F11" s="9">
        <f t="shared" si="0"/>
        <v>209</v>
      </c>
      <c r="G11" s="9">
        <f t="shared" si="1"/>
        <v>0</v>
      </c>
    </row>
    <row r="12" ht="24" customHeight="1" spans="1:7">
      <c r="A12" s="8" t="s">
        <v>55</v>
      </c>
      <c r="B12" s="7" t="s">
        <v>56</v>
      </c>
      <c r="C12" s="7" t="s">
        <v>57</v>
      </c>
      <c r="D12" s="10"/>
      <c r="E12" s="10"/>
      <c r="F12" s="10"/>
      <c r="G12" s="10"/>
    </row>
    <row r="13" ht="24" customHeight="1" spans="1:7">
      <c r="A13" s="8" t="s">
        <v>58</v>
      </c>
      <c r="B13" s="7" t="s">
        <v>59</v>
      </c>
      <c r="C13" s="7" t="s">
        <v>572</v>
      </c>
      <c r="D13" s="9">
        <v>18</v>
      </c>
      <c r="E13" s="9">
        <v>27</v>
      </c>
      <c r="F13" s="9">
        <f>IF(E13&gt;D13,E13-D13,0)</f>
        <v>9</v>
      </c>
      <c r="G13" s="9">
        <f>IF(D13&gt;E13,D13-E13,0)</f>
        <v>0</v>
      </c>
    </row>
    <row r="14" ht="24" customHeight="1" spans="1:7">
      <c r="A14" s="8" t="s">
        <v>61</v>
      </c>
      <c r="B14" s="7" t="s">
        <v>62</v>
      </c>
      <c r="C14" s="7" t="s">
        <v>57</v>
      </c>
      <c r="D14" s="10"/>
      <c r="E14" s="10"/>
      <c r="F14" s="10"/>
      <c r="G14" s="10"/>
    </row>
    <row r="15" ht="24" customHeight="1" spans="1:7">
      <c r="A15" s="8" t="s">
        <v>63</v>
      </c>
      <c r="B15" s="7" t="s">
        <v>64</v>
      </c>
      <c r="C15" s="7" t="s">
        <v>65</v>
      </c>
      <c r="D15" s="10"/>
      <c r="E15" s="10"/>
      <c r="F15" s="10"/>
      <c r="G15" s="10"/>
    </row>
    <row r="16" ht="24" customHeight="1" spans="1:7">
      <c r="A16" s="8" t="s">
        <v>66</v>
      </c>
      <c r="B16" s="7" t="s">
        <v>67</v>
      </c>
      <c r="C16" s="7" t="s">
        <v>68</v>
      </c>
      <c r="D16" s="10"/>
      <c r="E16" s="10"/>
      <c r="F16" s="10"/>
      <c r="G16" s="10"/>
    </row>
    <row r="17" ht="24" customHeight="1" spans="1:7">
      <c r="A17" s="8" t="s">
        <v>69</v>
      </c>
      <c r="B17" s="7" t="s">
        <v>70</v>
      </c>
      <c r="C17" s="7" t="s">
        <v>71</v>
      </c>
      <c r="D17" s="10"/>
      <c r="E17" s="10"/>
      <c r="F17" s="10"/>
      <c r="G17" s="10"/>
    </row>
    <row r="18" ht="24" customHeight="1" spans="1:7">
      <c r="A18" s="8" t="s">
        <v>72</v>
      </c>
      <c r="B18" s="7" t="s">
        <v>73</v>
      </c>
      <c r="C18" s="7" t="s">
        <v>57</v>
      </c>
      <c r="D18" s="10"/>
      <c r="E18" s="10"/>
      <c r="F18" s="10"/>
      <c r="G18" s="10"/>
    </row>
    <row r="19" ht="30.75" customHeight="1" spans="1:7">
      <c r="A19" s="8" t="s">
        <v>74</v>
      </c>
      <c r="B19" s="7" t="s">
        <v>75</v>
      </c>
      <c r="C19" s="7" t="s">
        <v>76</v>
      </c>
      <c r="D19" s="10"/>
      <c r="E19" s="10"/>
      <c r="F19" s="10"/>
      <c r="G19" s="10"/>
    </row>
    <row r="20" ht="30.75" customHeight="1" spans="1:7">
      <c r="A20" s="8" t="s">
        <v>77</v>
      </c>
      <c r="B20" s="7" t="s">
        <v>78</v>
      </c>
      <c r="C20" s="7" t="s">
        <v>79</v>
      </c>
      <c r="D20" s="10"/>
      <c r="E20" s="10"/>
      <c r="F20" s="10"/>
      <c r="G20" s="10"/>
    </row>
    <row r="21" ht="24" customHeight="1" spans="1:7">
      <c r="A21" s="8" t="s">
        <v>80</v>
      </c>
      <c r="B21" s="7" t="s">
        <v>81</v>
      </c>
      <c r="C21" s="7" t="s">
        <v>82</v>
      </c>
      <c r="D21" s="10"/>
      <c r="E21" s="10"/>
      <c r="F21" s="10"/>
      <c r="G21" s="10"/>
    </row>
    <row r="22" ht="30.75" customHeight="1" spans="1:7">
      <c r="A22" s="8" t="s">
        <v>83</v>
      </c>
      <c r="B22" s="7" t="s">
        <v>84</v>
      </c>
      <c r="C22" s="7" t="s">
        <v>85</v>
      </c>
      <c r="D22" s="10"/>
      <c r="E22" s="10"/>
      <c r="F22" s="10"/>
      <c r="G22" s="10"/>
    </row>
    <row r="23" ht="30.75" customHeight="1" spans="1:7">
      <c r="A23" s="8" t="s">
        <v>86</v>
      </c>
      <c r="B23" s="7" t="s">
        <v>87</v>
      </c>
      <c r="C23" s="7" t="s">
        <v>88</v>
      </c>
      <c r="D23" s="10"/>
      <c r="E23" s="10"/>
      <c r="F23" s="10"/>
      <c r="G23" s="10"/>
    </row>
    <row r="24" ht="30.75" customHeight="1" spans="1:7">
      <c r="A24" s="8" t="s">
        <v>89</v>
      </c>
      <c r="B24" s="7" t="s">
        <v>90</v>
      </c>
      <c r="C24" s="7" t="s">
        <v>91</v>
      </c>
      <c r="D24" s="10"/>
      <c r="E24" s="10"/>
      <c r="F24" s="10"/>
      <c r="G24" s="10"/>
    </row>
    <row r="25" ht="24" customHeight="1" spans="1:7">
      <c r="A25" s="8" t="s">
        <v>92</v>
      </c>
      <c r="B25" s="7" t="s">
        <v>93</v>
      </c>
      <c r="C25" s="7" t="s">
        <v>94</v>
      </c>
      <c r="D25" s="10"/>
      <c r="E25" s="10"/>
      <c r="F25" s="10"/>
      <c r="G25" s="10"/>
    </row>
    <row r="26" ht="30.75" customHeight="1" spans="1:7">
      <c r="A26" s="8" t="s">
        <v>95</v>
      </c>
      <c r="B26" s="7" t="s">
        <v>96</v>
      </c>
      <c r="C26" s="7" t="s">
        <v>97</v>
      </c>
      <c r="D26" s="10"/>
      <c r="E26" s="10"/>
      <c r="F26" s="10"/>
      <c r="G26" s="10"/>
    </row>
    <row r="27" ht="30.75" customHeight="1" spans="1:7">
      <c r="A27" s="8" t="s">
        <v>98</v>
      </c>
      <c r="B27" s="7" t="s">
        <v>99</v>
      </c>
      <c r="C27" s="7" t="s">
        <v>100</v>
      </c>
      <c r="D27" s="10"/>
      <c r="E27" s="10"/>
      <c r="F27" s="10"/>
      <c r="G27" s="10"/>
    </row>
    <row r="28" ht="24" customHeight="1" spans="1:7">
      <c r="A28" s="8" t="s">
        <v>101</v>
      </c>
      <c r="B28" s="7" t="s">
        <v>102</v>
      </c>
      <c r="C28" s="7" t="s">
        <v>573</v>
      </c>
      <c r="D28" s="9">
        <v>2138</v>
      </c>
      <c r="E28" s="9">
        <v>3216</v>
      </c>
      <c r="F28" s="9">
        <f t="shared" ref="F28:F32" si="2">IF(E28&gt;D28,E28-D28,0)</f>
        <v>1078</v>
      </c>
      <c r="G28" s="9">
        <f t="shared" ref="G28:G32" si="3">IF(D28&gt;E28,D28-E28,0)</f>
        <v>0</v>
      </c>
    </row>
    <row r="29" ht="24" customHeight="1" spans="1:7">
      <c r="A29" s="8" t="s">
        <v>104</v>
      </c>
      <c r="B29" s="7" t="s">
        <v>105</v>
      </c>
      <c r="C29" s="7" t="s">
        <v>105</v>
      </c>
      <c r="D29" s="10"/>
      <c r="E29" s="10"/>
      <c r="F29" s="10"/>
      <c r="G29" s="10"/>
    </row>
    <row r="30" ht="30.75" customHeight="1" spans="1:7">
      <c r="A30" s="8" t="s">
        <v>106</v>
      </c>
      <c r="B30" s="7" t="s">
        <v>107</v>
      </c>
      <c r="C30" s="7" t="s">
        <v>108</v>
      </c>
      <c r="D30" s="9">
        <v>2699</v>
      </c>
      <c r="E30" s="9">
        <v>3847</v>
      </c>
      <c r="F30" s="9">
        <f t="shared" si="2"/>
        <v>1148</v>
      </c>
      <c r="G30" s="9">
        <f t="shared" si="3"/>
        <v>0</v>
      </c>
    </row>
    <row r="31" ht="30.75" customHeight="1" spans="1:7">
      <c r="A31" s="8" t="s">
        <v>109</v>
      </c>
      <c r="B31" s="7" t="s">
        <v>110</v>
      </c>
      <c r="C31" s="7" t="s">
        <v>111</v>
      </c>
      <c r="D31" s="10"/>
      <c r="E31" s="10"/>
      <c r="F31" s="10"/>
      <c r="G31" s="10"/>
    </row>
    <row r="32" ht="24" customHeight="1" spans="1:7">
      <c r="A32" s="8" t="s">
        <v>112</v>
      </c>
      <c r="B32" s="7" t="s">
        <v>113</v>
      </c>
      <c r="C32" s="7" t="s">
        <v>114</v>
      </c>
      <c r="D32" s="9">
        <v>32689</v>
      </c>
      <c r="E32" s="9">
        <v>46587</v>
      </c>
      <c r="F32" s="9">
        <f t="shared" si="2"/>
        <v>13898</v>
      </c>
      <c r="G32" s="9">
        <f t="shared" si="3"/>
        <v>0</v>
      </c>
    </row>
  </sheetData>
  <mergeCells count="4">
    <mergeCell ref="A1:G1"/>
    <mergeCell ref="A2:G2"/>
    <mergeCell ref="A3:E3"/>
    <mergeCell ref="F3:G3"/>
  </mergeCells>
  <printOptions horizontalCentered="1"/>
  <pageMargins left="0.786805555555556" right="0.393055555555556" top="0.393055555555556" bottom="0.393055555555556" header="0" footer="0"/>
  <pageSetup paperSize="1" scale="98" fitToHeight="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view="pageBreakPreview" zoomScaleNormal="100" workbookViewId="0">
      <selection activeCell="I11" sqref="I11"/>
    </sheetView>
  </sheetViews>
  <sheetFormatPr defaultColWidth="9.14814814814815" defaultRowHeight="13.2"/>
  <cols>
    <col min="1" max="1" width="4.14814814814815" customWidth="1"/>
    <col min="2" max="2" width="9.42592592592593" customWidth="1"/>
    <col min="3" max="3" width="25.1481481481481" customWidth="1"/>
    <col min="4" max="4" width="5.57407407407407" customWidth="1"/>
    <col min="5" max="6" width="7" customWidth="1"/>
    <col min="7" max="7" width="10.2777777777778" customWidth="1"/>
    <col min="8" max="8" width="8.72222222222222" customWidth="1"/>
    <col min="9" max="9" width="22.7222222222222" customWidth="1"/>
    <col min="10" max="10" width="5.57407407407407" customWidth="1"/>
    <col min="11" max="12" width="7" customWidth="1"/>
    <col min="13" max="13" width="9.27777777777778" customWidth="1"/>
    <col min="14" max="14" width="9.57407407407407" customWidth="1"/>
    <col min="15" max="15" width="10.2777777777778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19.5" customHeight="1" spans="1:15">
      <c r="A3" s="15" t="s">
        <v>742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16" t="s">
        <v>4</v>
      </c>
      <c r="B4" s="16" t="s">
        <v>6</v>
      </c>
      <c r="C4" s="17"/>
      <c r="D4" s="17"/>
      <c r="E4" s="17"/>
      <c r="F4" s="17"/>
      <c r="G4" s="17"/>
      <c r="H4" s="16" t="s">
        <v>116</v>
      </c>
      <c r="I4" s="17"/>
      <c r="J4" s="17"/>
      <c r="K4" s="17"/>
      <c r="L4" s="17"/>
      <c r="M4" s="17"/>
      <c r="N4" s="16" t="s">
        <v>8</v>
      </c>
      <c r="O4" s="28" t="s">
        <v>9</v>
      </c>
    </row>
    <row r="5" ht="22.5" customHeight="1" spans="1:15">
      <c r="A5" s="18"/>
      <c r="B5" s="16" t="s">
        <v>117</v>
      </c>
      <c r="C5" s="16" t="s">
        <v>118</v>
      </c>
      <c r="D5" s="16" t="s">
        <v>119</v>
      </c>
      <c r="E5" s="16" t="s">
        <v>120</v>
      </c>
      <c r="F5" s="16" t="s">
        <v>121</v>
      </c>
      <c r="G5" s="16" t="s">
        <v>122</v>
      </c>
      <c r="H5" s="16" t="s">
        <v>117</v>
      </c>
      <c r="I5" s="16" t="s">
        <v>118</v>
      </c>
      <c r="J5" s="16" t="s">
        <v>119</v>
      </c>
      <c r="K5" s="16" t="s">
        <v>120</v>
      </c>
      <c r="L5" s="16" t="s">
        <v>121</v>
      </c>
      <c r="M5" s="28" t="s">
        <v>122</v>
      </c>
      <c r="N5" s="3"/>
      <c r="O5" s="29"/>
    </row>
    <row r="6" ht="30" customHeight="1" spans="1:15">
      <c r="A6" s="19"/>
      <c r="B6" s="20"/>
      <c r="C6" s="20" t="s">
        <v>744</v>
      </c>
      <c r="D6" s="19"/>
      <c r="E6" s="21"/>
      <c r="F6" s="21"/>
      <c r="G6" s="22"/>
      <c r="H6" s="20"/>
      <c r="I6" s="20" t="s">
        <v>744</v>
      </c>
      <c r="J6" s="19"/>
      <c r="K6" s="21"/>
      <c r="L6" s="21"/>
      <c r="M6" s="22"/>
      <c r="N6" s="22"/>
      <c r="O6" s="30"/>
    </row>
    <row r="7" ht="30.75" customHeight="1" spans="1:15">
      <c r="A7" s="19" t="s">
        <v>10</v>
      </c>
      <c r="B7" s="20" t="s">
        <v>663</v>
      </c>
      <c r="C7" s="20" t="s">
        <v>664</v>
      </c>
      <c r="D7" s="19" t="s">
        <v>202</v>
      </c>
      <c r="E7" s="34">
        <v>284.88</v>
      </c>
      <c r="F7" s="34">
        <v>16.63</v>
      </c>
      <c r="G7" s="34">
        <v>4738</v>
      </c>
      <c r="H7" s="20" t="s">
        <v>663</v>
      </c>
      <c r="I7" s="20" t="s">
        <v>664</v>
      </c>
      <c r="J7" s="19" t="s">
        <v>202</v>
      </c>
      <c r="K7" s="34">
        <v>317.06</v>
      </c>
      <c r="L7" s="34">
        <v>16.21</v>
      </c>
      <c r="M7" s="34">
        <v>5140</v>
      </c>
      <c r="N7" s="10">
        <f t="shared" ref="N7:N16" si="0">IF(M7&gt;G7,M7-G7,0)</f>
        <v>402</v>
      </c>
      <c r="O7" s="10">
        <f t="shared" ref="O7:O16" si="1">IF(G7&gt;M7,G7-M7,0)</f>
        <v>0</v>
      </c>
    </row>
    <row r="8" ht="30.75" customHeight="1" spans="1:15">
      <c r="A8" s="19" t="s">
        <v>16</v>
      </c>
      <c r="B8" s="20" t="s">
        <v>745</v>
      </c>
      <c r="C8" s="20" t="s">
        <v>746</v>
      </c>
      <c r="D8" s="19" t="s">
        <v>202</v>
      </c>
      <c r="E8" s="34">
        <v>1697.15</v>
      </c>
      <c r="F8" s="34">
        <v>3.91</v>
      </c>
      <c r="G8" s="34">
        <v>6636</v>
      </c>
      <c r="H8" s="20" t="s">
        <v>747</v>
      </c>
      <c r="I8" s="20" t="s">
        <v>746</v>
      </c>
      <c r="J8" s="19" t="s">
        <v>202</v>
      </c>
      <c r="K8" s="34">
        <v>2128.41</v>
      </c>
      <c r="L8" s="34">
        <v>3.89</v>
      </c>
      <c r="M8" s="34">
        <v>8280</v>
      </c>
      <c r="N8" s="10">
        <f t="shared" si="0"/>
        <v>1644</v>
      </c>
      <c r="O8" s="10">
        <f t="shared" si="1"/>
        <v>0</v>
      </c>
    </row>
    <row r="9" ht="30" customHeight="1" spans="1:15">
      <c r="A9" s="19" t="s">
        <v>26</v>
      </c>
      <c r="B9" s="20" t="s">
        <v>748</v>
      </c>
      <c r="C9" s="20" t="s">
        <v>749</v>
      </c>
      <c r="D9" s="19" t="s">
        <v>202</v>
      </c>
      <c r="E9" s="34">
        <v>1476.02</v>
      </c>
      <c r="F9" s="34">
        <v>2.46</v>
      </c>
      <c r="G9" s="34">
        <v>3631</v>
      </c>
      <c r="H9" s="20" t="s">
        <v>748</v>
      </c>
      <c r="I9" s="20" t="s">
        <v>750</v>
      </c>
      <c r="J9" s="19" t="s">
        <v>202</v>
      </c>
      <c r="K9" s="34">
        <v>1855.69</v>
      </c>
      <c r="L9" s="34">
        <v>2.46</v>
      </c>
      <c r="M9" s="34">
        <v>4565</v>
      </c>
      <c r="N9" s="10">
        <f t="shared" si="0"/>
        <v>934</v>
      </c>
      <c r="O9" s="10">
        <f t="shared" si="1"/>
        <v>0</v>
      </c>
    </row>
    <row r="10" ht="30" customHeight="1" spans="1:15">
      <c r="A10" s="19" t="s">
        <v>55</v>
      </c>
      <c r="B10" s="20"/>
      <c r="C10" s="20"/>
      <c r="D10" s="19"/>
      <c r="E10" s="21"/>
      <c r="F10" s="21"/>
      <c r="G10" s="22"/>
      <c r="H10" s="20" t="s">
        <v>751</v>
      </c>
      <c r="I10" s="20" t="s">
        <v>752</v>
      </c>
      <c r="J10" s="19" t="s">
        <v>202</v>
      </c>
      <c r="K10" s="34">
        <v>93.66</v>
      </c>
      <c r="L10" s="34">
        <v>54.47</v>
      </c>
      <c r="M10" s="34">
        <v>5102</v>
      </c>
      <c r="N10" s="10">
        <f t="shared" si="0"/>
        <v>5102</v>
      </c>
      <c r="O10" s="10">
        <f t="shared" si="1"/>
        <v>0</v>
      </c>
    </row>
    <row r="11" ht="30" customHeight="1" spans="1:15">
      <c r="A11" s="19" t="s">
        <v>58</v>
      </c>
      <c r="B11" s="20" t="s">
        <v>681</v>
      </c>
      <c r="C11" s="20" t="s">
        <v>753</v>
      </c>
      <c r="D11" s="19" t="s">
        <v>202</v>
      </c>
      <c r="E11" s="34">
        <v>110.79</v>
      </c>
      <c r="F11" s="34">
        <v>91.76</v>
      </c>
      <c r="G11" s="34">
        <v>10166</v>
      </c>
      <c r="H11" s="20" t="s">
        <v>681</v>
      </c>
      <c r="I11" s="20" t="s">
        <v>753</v>
      </c>
      <c r="J11" s="19" t="s">
        <v>202</v>
      </c>
      <c r="K11" s="34">
        <v>110.79</v>
      </c>
      <c r="L11" s="34">
        <v>91.79</v>
      </c>
      <c r="M11" s="34">
        <v>10169</v>
      </c>
      <c r="N11" s="10">
        <f t="shared" si="0"/>
        <v>3</v>
      </c>
      <c r="O11" s="10">
        <f t="shared" si="1"/>
        <v>0</v>
      </c>
    </row>
    <row r="12" ht="30" customHeight="1" spans="1:15">
      <c r="A12" s="19" t="s">
        <v>61</v>
      </c>
      <c r="B12" s="20" t="s">
        <v>685</v>
      </c>
      <c r="C12" s="20" t="s">
        <v>686</v>
      </c>
      <c r="D12" s="19" t="s">
        <v>687</v>
      </c>
      <c r="E12" s="34">
        <v>112.56</v>
      </c>
      <c r="F12" s="34">
        <v>10.98</v>
      </c>
      <c r="G12" s="34">
        <v>1236</v>
      </c>
      <c r="H12" s="20" t="s">
        <v>685</v>
      </c>
      <c r="I12" s="20" t="s">
        <v>686</v>
      </c>
      <c r="J12" s="19" t="s">
        <v>687</v>
      </c>
      <c r="K12" s="34">
        <v>294</v>
      </c>
      <c r="L12" s="34">
        <v>10.94</v>
      </c>
      <c r="M12" s="34">
        <v>3216</v>
      </c>
      <c r="N12" s="10">
        <f t="shared" si="0"/>
        <v>1980</v>
      </c>
      <c r="O12" s="10">
        <f t="shared" si="1"/>
        <v>0</v>
      </c>
    </row>
    <row r="13" ht="30" customHeight="1" spans="1:15">
      <c r="A13" s="19" t="s">
        <v>63</v>
      </c>
      <c r="B13" s="20" t="s">
        <v>688</v>
      </c>
      <c r="C13" s="20" t="s">
        <v>689</v>
      </c>
      <c r="D13" s="19" t="s">
        <v>687</v>
      </c>
      <c r="E13" s="34">
        <v>112.56</v>
      </c>
      <c r="F13" s="34">
        <v>5.14</v>
      </c>
      <c r="G13" s="34">
        <v>579</v>
      </c>
      <c r="H13" s="20" t="s">
        <v>688</v>
      </c>
      <c r="I13" s="20" t="s">
        <v>689</v>
      </c>
      <c r="J13" s="19" t="s">
        <v>687</v>
      </c>
      <c r="K13" s="34">
        <v>294</v>
      </c>
      <c r="L13" s="34">
        <v>5.15</v>
      </c>
      <c r="M13" s="34">
        <v>1514</v>
      </c>
      <c r="N13" s="10">
        <f t="shared" si="0"/>
        <v>935</v>
      </c>
      <c r="O13" s="10">
        <f t="shared" si="1"/>
        <v>0</v>
      </c>
    </row>
    <row r="14" ht="30" customHeight="1" spans="1:15">
      <c r="A14" s="19" t="s">
        <v>143</v>
      </c>
      <c r="B14" s="20" t="s">
        <v>690</v>
      </c>
      <c r="C14" s="20" t="s">
        <v>691</v>
      </c>
      <c r="D14" s="19" t="s">
        <v>687</v>
      </c>
      <c r="E14" s="34">
        <v>112.56</v>
      </c>
      <c r="F14" s="34">
        <v>0.45</v>
      </c>
      <c r="G14" s="34">
        <v>51</v>
      </c>
      <c r="H14" s="20" t="s">
        <v>690</v>
      </c>
      <c r="I14" s="20" t="s">
        <v>691</v>
      </c>
      <c r="J14" s="19" t="s">
        <v>687</v>
      </c>
      <c r="K14" s="34">
        <v>294</v>
      </c>
      <c r="L14" s="34">
        <v>0.45</v>
      </c>
      <c r="M14" s="34">
        <v>132</v>
      </c>
      <c r="N14" s="10">
        <f t="shared" si="0"/>
        <v>81</v>
      </c>
      <c r="O14" s="10">
        <f t="shared" si="1"/>
        <v>0</v>
      </c>
    </row>
    <row r="15" ht="42.75" customHeight="1" spans="1:15">
      <c r="A15" s="19" t="s">
        <v>72</v>
      </c>
      <c r="B15" s="20" t="s">
        <v>692</v>
      </c>
      <c r="C15" s="20" t="s">
        <v>693</v>
      </c>
      <c r="D15" s="19" t="s">
        <v>687</v>
      </c>
      <c r="E15" s="34">
        <v>112.56</v>
      </c>
      <c r="F15" s="34">
        <v>0.81</v>
      </c>
      <c r="G15" s="34">
        <v>91</v>
      </c>
      <c r="H15" s="20" t="s">
        <v>694</v>
      </c>
      <c r="I15" s="20" t="s">
        <v>693</v>
      </c>
      <c r="J15" s="19" t="s">
        <v>687</v>
      </c>
      <c r="K15" s="34">
        <v>294</v>
      </c>
      <c r="L15" s="34">
        <v>0.81</v>
      </c>
      <c r="M15" s="34">
        <v>238</v>
      </c>
      <c r="N15" s="10">
        <f t="shared" si="0"/>
        <v>147</v>
      </c>
      <c r="O15" s="10">
        <f t="shared" si="1"/>
        <v>0</v>
      </c>
    </row>
    <row r="16" ht="42.75" customHeight="1" spans="1:15">
      <c r="A16" s="19" t="s">
        <v>74</v>
      </c>
      <c r="B16" s="20" t="s">
        <v>695</v>
      </c>
      <c r="C16" s="20" t="s">
        <v>696</v>
      </c>
      <c r="D16" s="19" t="s">
        <v>687</v>
      </c>
      <c r="E16" s="34">
        <v>112.56</v>
      </c>
      <c r="F16" s="34">
        <v>0.84</v>
      </c>
      <c r="G16" s="34">
        <v>95</v>
      </c>
      <c r="H16" s="20" t="s">
        <v>697</v>
      </c>
      <c r="I16" s="20" t="s">
        <v>696</v>
      </c>
      <c r="J16" s="19" t="s">
        <v>687</v>
      </c>
      <c r="K16" s="34">
        <v>294</v>
      </c>
      <c r="L16" s="34">
        <v>0.84</v>
      </c>
      <c r="M16" s="34">
        <v>247</v>
      </c>
      <c r="N16" s="10">
        <f t="shared" si="0"/>
        <v>152</v>
      </c>
      <c r="O16" s="10">
        <f t="shared" si="1"/>
        <v>0</v>
      </c>
    </row>
    <row r="17" ht="27.75" customHeight="1" spans="1:15">
      <c r="A17" s="23"/>
      <c r="B17" s="24"/>
      <c r="C17" s="24" t="s">
        <v>350</v>
      </c>
      <c r="D17" s="23"/>
      <c r="E17" s="25"/>
      <c r="F17" s="25"/>
      <c r="G17" s="35">
        <v>27221</v>
      </c>
      <c r="H17" s="24"/>
      <c r="I17" s="24" t="s">
        <v>350</v>
      </c>
      <c r="J17" s="23"/>
      <c r="K17" s="25"/>
      <c r="L17" s="25"/>
      <c r="M17" s="35">
        <v>38603</v>
      </c>
      <c r="N17" s="35">
        <f>SUM(N7:N16)</f>
        <v>11380</v>
      </c>
      <c r="O17" s="35">
        <f>SUM(O7:O16)</f>
        <v>0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I12" sqref="I12"/>
    </sheetView>
  </sheetViews>
  <sheetFormatPr defaultColWidth="9.14814814814815" defaultRowHeight="13.2"/>
  <cols>
    <col min="1" max="1" width="4.14814814814815" customWidth="1"/>
    <col min="2" max="2" width="9.57407407407407" customWidth="1"/>
    <col min="3" max="3" width="24.1481481481481" customWidth="1"/>
    <col min="4" max="4" width="5.57407407407407" customWidth="1"/>
    <col min="5" max="6" width="7" customWidth="1"/>
    <col min="7" max="8" width="10.1481481481481" customWidth="1"/>
    <col min="9" max="9" width="23.4259259259259" customWidth="1"/>
    <col min="10" max="10" width="5.57407407407407" customWidth="1"/>
    <col min="11" max="12" width="7" customWidth="1"/>
    <col min="13" max="13" width="9.14814814814815" customWidth="1"/>
    <col min="14" max="14" width="9.42592592592593" customWidth="1"/>
    <col min="15" max="15" width="10.1481481481481" customWidth="1"/>
  </cols>
  <sheetData>
    <row r="1" ht="30" customHeight="1" spans="1:15">
      <c r="A1" s="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ht="30" customHeight="1" spans="1:1">
      <c r="A2" s="1" t="s">
        <v>1</v>
      </c>
    </row>
    <row r="3" ht="19.5" customHeight="1" spans="1:15">
      <c r="A3" s="15" t="s">
        <v>742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 t="s">
        <v>10</v>
      </c>
      <c r="B6" s="7" t="s">
        <v>731</v>
      </c>
      <c r="C6" s="7" t="s">
        <v>732</v>
      </c>
      <c r="D6" s="8" t="s">
        <v>733</v>
      </c>
      <c r="E6" s="9">
        <v>31.18</v>
      </c>
      <c r="F6" s="9">
        <v>6.19</v>
      </c>
      <c r="G6" s="9">
        <v>193</v>
      </c>
      <c r="H6" s="7" t="s">
        <v>731</v>
      </c>
      <c r="I6" s="7" t="s">
        <v>732</v>
      </c>
      <c r="J6" s="8" t="s">
        <v>733</v>
      </c>
      <c r="K6" s="9">
        <v>41.24</v>
      </c>
      <c r="L6" s="9">
        <v>6.19</v>
      </c>
      <c r="M6" s="9">
        <v>255</v>
      </c>
      <c r="N6" s="10">
        <f>IF(M6&gt;G6,M6-G6,0)</f>
        <v>62</v>
      </c>
      <c r="O6" s="10">
        <f>IF(G6&gt;M6,G6-M6,0)</f>
        <v>0</v>
      </c>
    </row>
    <row r="7" ht="30.75" customHeight="1" spans="1:15">
      <c r="A7" s="8" t="s">
        <v>16</v>
      </c>
      <c r="B7" s="7" t="s">
        <v>736</v>
      </c>
      <c r="C7" s="7" t="s">
        <v>737</v>
      </c>
      <c r="D7" s="8" t="s">
        <v>733</v>
      </c>
      <c r="E7" s="9">
        <v>0.52</v>
      </c>
      <c r="F7" s="9">
        <v>12.39</v>
      </c>
      <c r="G7" s="9">
        <v>7</v>
      </c>
      <c r="H7" s="7" t="s">
        <v>736</v>
      </c>
      <c r="I7" s="7" t="s">
        <v>737</v>
      </c>
      <c r="J7" s="8" t="s">
        <v>733</v>
      </c>
      <c r="K7" s="9">
        <v>1.37</v>
      </c>
      <c r="L7" s="9">
        <v>12.39</v>
      </c>
      <c r="M7" s="9">
        <v>17</v>
      </c>
      <c r="N7" s="10">
        <f>IF(M7&gt;G7,M7-G7,0)</f>
        <v>10</v>
      </c>
      <c r="O7" s="10">
        <f>IF(G7&gt;M7,G7-M7,0)</f>
        <v>0</v>
      </c>
    </row>
    <row r="8" ht="30" customHeight="1" spans="1:15">
      <c r="A8" s="8"/>
      <c r="B8" s="7"/>
      <c r="C8" s="7"/>
      <c r="D8" s="8"/>
      <c r="E8" s="31"/>
      <c r="F8" s="31"/>
      <c r="G8" s="10"/>
      <c r="H8" s="7"/>
      <c r="I8" s="7"/>
      <c r="J8" s="8"/>
      <c r="K8" s="31"/>
      <c r="L8" s="31"/>
      <c r="M8" s="10"/>
      <c r="N8" s="10"/>
      <c r="O8" s="10"/>
    </row>
    <row r="9" ht="30" customHeight="1" spans="1:15">
      <c r="A9" s="8"/>
      <c r="B9" s="7"/>
      <c r="C9" s="7"/>
      <c r="D9" s="8"/>
      <c r="E9" s="31"/>
      <c r="F9" s="31"/>
      <c r="G9" s="10"/>
      <c r="H9" s="7"/>
      <c r="I9" s="7"/>
      <c r="J9" s="8"/>
      <c r="K9" s="31"/>
      <c r="L9" s="31"/>
      <c r="M9" s="10"/>
      <c r="N9" s="10"/>
      <c r="O9" s="10"/>
    </row>
    <row r="10" ht="30" customHeight="1" spans="1:15">
      <c r="A10" s="8"/>
      <c r="B10" s="7"/>
      <c r="C10" s="7"/>
      <c r="D10" s="8"/>
      <c r="E10" s="31"/>
      <c r="F10" s="31"/>
      <c r="G10" s="10"/>
      <c r="H10" s="7"/>
      <c r="I10" s="7"/>
      <c r="J10" s="8"/>
      <c r="K10" s="31"/>
      <c r="L10" s="31"/>
      <c r="M10" s="10"/>
      <c r="N10" s="10"/>
      <c r="O10" s="10"/>
    </row>
    <row r="11" ht="30" customHeight="1" spans="1:15">
      <c r="A11" s="8"/>
      <c r="B11" s="7"/>
      <c r="C11" s="7"/>
      <c r="D11" s="8"/>
      <c r="E11" s="31"/>
      <c r="F11" s="31"/>
      <c r="G11" s="10"/>
      <c r="H11" s="7"/>
      <c r="I11" s="7"/>
      <c r="J11" s="8"/>
      <c r="K11" s="31"/>
      <c r="L11" s="31"/>
      <c r="M11" s="10"/>
      <c r="N11" s="10"/>
      <c r="O11" s="10"/>
    </row>
    <row r="12" ht="30" customHeight="1" spans="1:15">
      <c r="A12" s="8"/>
      <c r="B12" s="7"/>
      <c r="C12" s="7"/>
      <c r="D12" s="8"/>
      <c r="E12" s="31"/>
      <c r="F12" s="31"/>
      <c r="G12" s="10"/>
      <c r="H12" s="7"/>
      <c r="I12" s="7"/>
      <c r="J12" s="8"/>
      <c r="K12" s="31"/>
      <c r="L12" s="31"/>
      <c r="M12" s="10"/>
      <c r="N12" s="10"/>
      <c r="O12" s="10"/>
    </row>
    <row r="13" ht="30" customHeight="1" spans="1:15">
      <c r="A13" s="8"/>
      <c r="B13" s="7"/>
      <c r="C13" s="7"/>
      <c r="D13" s="8"/>
      <c r="E13" s="31"/>
      <c r="F13" s="31"/>
      <c r="G13" s="10"/>
      <c r="H13" s="7"/>
      <c r="I13" s="7"/>
      <c r="J13" s="8"/>
      <c r="K13" s="31"/>
      <c r="L13" s="31"/>
      <c r="M13" s="10"/>
      <c r="N13" s="10"/>
      <c r="O13" s="10"/>
    </row>
    <row r="14" ht="30" customHeight="1" spans="1:15">
      <c r="A14" s="8"/>
      <c r="B14" s="7"/>
      <c r="C14" s="7"/>
      <c r="D14" s="8"/>
      <c r="E14" s="31"/>
      <c r="F14" s="31"/>
      <c r="G14" s="10"/>
      <c r="H14" s="7"/>
      <c r="I14" s="7"/>
      <c r="J14" s="8"/>
      <c r="K14" s="31"/>
      <c r="L14" s="31"/>
      <c r="M14" s="10"/>
      <c r="N14" s="10"/>
      <c r="O14" s="10"/>
    </row>
    <row r="15" ht="30" customHeight="1" spans="1:15">
      <c r="A15" s="8"/>
      <c r="B15" s="7"/>
      <c r="C15" s="7"/>
      <c r="D15" s="8"/>
      <c r="E15" s="31"/>
      <c r="F15" s="31"/>
      <c r="G15" s="10"/>
      <c r="H15" s="7"/>
      <c r="I15" s="7"/>
      <c r="J15" s="8"/>
      <c r="K15" s="31"/>
      <c r="L15" s="31"/>
      <c r="M15" s="10"/>
      <c r="N15" s="10"/>
      <c r="O15" s="10"/>
    </row>
    <row r="16" ht="30" customHeight="1" spans="1:15">
      <c r="A16" s="8"/>
      <c r="B16" s="7"/>
      <c r="C16" s="7"/>
      <c r="D16" s="8"/>
      <c r="E16" s="31"/>
      <c r="F16" s="31"/>
      <c r="G16" s="10"/>
      <c r="H16" s="7"/>
      <c r="I16" s="7"/>
      <c r="J16" s="8"/>
      <c r="K16" s="31"/>
      <c r="L16" s="31"/>
      <c r="M16" s="10"/>
      <c r="N16" s="10"/>
      <c r="O16" s="10"/>
    </row>
    <row r="17" ht="30" customHeight="1" spans="1:15">
      <c r="A17" s="8"/>
      <c r="B17" s="7"/>
      <c r="C17" s="7"/>
      <c r="D17" s="8"/>
      <c r="E17" s="31"/>
      <c r="F17" s="31"/>
      <c r="G17" s="10"/>
      <c r="H17" s="7"/>
      <c r="I17" s="7"/>
      <c r="J17" s="8"/>
      <c r="K17" s="31"/>
      <c r="L17" s="31"/>
      <c r="M17" s="10"/>
      <c r="N17" s="10"/>
      <c r="O17" s="10"/>
    </row>
    <row r="18" ht="27.75" customHeight="1" spans="1:15">
      <c r="A18" s="8"/>
      <c r="B18" s="7"/>
      <c r="C18" s="7" t="s">
        <v>350</v>
      </c>
      <c r="D18" s="8"/>
      <c r="E18" s="31"/>
      <c r="F18" s="31"/>
      <c r="G18" s="9">
        <v>200</v>
      </c>
      <c r="H18" s="7"/>
      <c r="I18" s="7" t="s">
        <v>350</v>
      </c>
      <c r="J18" s="8"/>
      <c r="K18" s="31"/>
      <c r="L18" s="31"/>
      <c r="M18" s="9">
        <v>272</v>
      </c>
      <c r="N18" s="10">
        <f>IF(M18&gt;G18,M18-G18,0)</f>
        <v>72</v>
      </c>
      <c r="O18" s="10">
        <f>IF(G18&gt;M18,G18-M18,0)</f>
        <v>0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view="pageBreakPreview" zoomScaleNormal="100" workbookViewId="0">
      <selection activeCell="A2" sqref="A2:H2"/>
    </sheetView>
  </sheetViews>
  <sheetFormatPr defaultColWidth="9.14814814814815" defaultRowHeight="13.2" outlineLevelCol="7"/>
  <cols>
    <col min="1" max="1" width="5.14814814814815" customWidth="1"/>
    <col min="2" max="2" width="23.2777777777778" customWidth="1"/>
    <col min="3" max="3" width="21.7222222222222" customWidth="1"/>
    <col min="4" max="4" width="7.42592592592593" customWidth="1"/>
    <col min="5" max="8" width="9.72222222222222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8">
      <c r="A3" s="2" t="s">
        <v>742</v>
      </c>
      <c r="B3" s="3"/>
      <c r="C3" s="3"/>
      <c r="D3" s="2"/>
      <c r="E3" s="11" t="s">
        <v>3</v>
      </c>
      <c r="F3" s="3"/>
      <c r="G3" s="3"/>
      <c r="H3" s="13"/>
    </row>
    <row r="4" ht="33" customHeight="1" spans="1:8">
      <c r="A4" s="4" t="s">
        <v>4</v>
      </c>
      <c r="B4" s="4" t="s">
        <v>361</v>
      </c>
      <c r="C4" s="4" t="s">
        <v>362</v>
      </c>
      <c r="D4" s="4" t="s">
        <v>363</v>
      </c>
      <c r="E4" s="4" t="s">
        <v>6</v>
      </c>
      <c r="F4" s="4" t="s">
        <v>7</v>
      </c>
      <c r="G4" s="4" t="s">
        <v>8</v>
      </c>
      <c r="H4" s="4" t="s">
        <v>9</v>
      </c>
    </row>
    <row r="5" ht="22.5" customHeight="1" spans="1:8">
      <c r="A5" s="8" t="s">
        <v>10</v>
      </c>
      <c r="B5" s="7" t="s">
        <v>364</v>
      </c>
      <c r="C5" s="8"/>
      <c r="D5" s="8"/>
      <c r="E5" s="9">
        <v>413</v>
      </c>
      <c r="F5" s="9">
        <v>622</v>
      </c>
      <c r="G5" s="9">
        <f t="shared" ref="G5:G8" si="0">IF(F5&gt;E5,F5-E5,0)</f>
        <v>209</v>
      </c>
      <c r="H5" s="9">
        <f t="shared" ref="H5:H8" si="1">IF(E5&gt;F5,E5-F5,0)</f>
        <v>0</v>
      </c>
    </row>
    <row r="6" ht="22.5" customHeight="1" spans="1:8">
      <c r="A6" s="8" t="s">
        <v>12</v>
      </c>
      <c r="B6" s="7" t="s">
        <v>365</v>
      </c>
      <c r="C6" s="8" t="s">
        <v>366</v>
      </c>
      <c r="D6" s="8" t="s">
        <v>740</v>
      </c>
      <c r="E6" s="9">
        <v>413</v>
      </c>
      <c r="F6" s="9">
        <v>622</v>
      </c>
      <c r="G6" s="9">
        <f t="shared" si="0"/>
        <v>209</v>
      </c>
      <c r="H6" s="9">
        <f t="shared" si="1"/>
        <v>0</v>
      </c>
    </row>
    <row r="7" ht="22.5" customHeight="1" spans="1:8">
      <c r="A7" s="8" t="s">
        <v>16</v>
      </c>
      <c r="B7" s="7" t="s">
        <v>368</v>
      </c>
      <c r="C7" s="8" t="s">
        <v>366</v>
      </c>
      <c r="D7" s="8"/>
      <c r="E7" s="10"/>
      <c r="F7" s="10"/>
      <c r="G7" s="10"/>
      <c r="H7" s="10"/>
    </row>
    <row r="8" ht="22.5" customHeight="1" spans="1:8">
      <c r="A8" s="8" t="s">
        <v>26</v>
      </c>
      <c r="B8" s="7" t="s">
        <v>369</v>
      </c>
      <c r="C8" s="8" t="s">
        <v>366</v>
      </c>
      <c r="D8" s="8" t="s">
        <v>741</v>
      </c>
      <c r="E8" s="9">
        <v>18</v>
      </c>
      <c r="F8" s="9">
        <v>27</v>
      </c>
      <c r="G8" s="9">
        <f t="shared" si="0"/>
        <v>9</v>
      </c>
      <c r="H8" s="9">
        <f t="shared" si="1"/>
        <v>0</v>
      </c>
    </row>
    <row r="9" ht="22.5" customHeight="1" spans="1:8">
      <c r="A9" s="8" t="s">
        <v>55</v>
      </c>
      <c r="B9" s="7" t="s">
        <v>371</v>
      </c>
      <c r="C9" s="8" t="s">
        <v>366</v>
      </c>
      <c r="D9" s="8"/>
      <c r="E9" s="10"/>
      <c r="F9" s="10"/>
      <c r="G9" s="10"/>
      <c r="H9" s="10"/>
    </row>
    <row r="10" ht="22.5" customHeight="1" spans="1:8">
      <c r="A10" s="8" t="s">
        <v>58</v>
      </c>
      <c r="B10" s="7" t="s">
        <v>372</v>
      </c>
      <c r="C10" s="8" t="s">
        <v>373</v>
      </c>
      <c r="D10" s="8"/>
      <c r="E10" s="10"/>
      <c r="F10" s="10"/>
      <c r="G10" s="10"/>
      <c r="H10" s="10"/>
    </row>
    <row r="11" ht="22.5" customHeight="1" spans="1:8">
      <c r="A11" s="8"/>
      <c r="B11" s="7"/>
      <c r="C11" s="8"/>
      <c r="D11" s="8"/>
      <c r="E11" s="10"/>
      <c r="F11" s="10"/>
      <c r="G11" s="10"/>
      <c r="H11" s="10"/>
    </row>
    <row r="12" ht="22.5" customHeight="1" spans="1:8">
      <c r="A12" s="8"/>
      <c r="B12" s="7"/>
      <c r="C12" s="8"/>
      <c r="D12" s="8"/>
      <c r="E12" s="10"/>
      <c r="F12" s="10"/>
      <c r="G12" s="10"/>
      <c r="H12" s="10"/>
    </row>
    <row r="13" ht="22.5" customHeight="1" spans="1:8">
      <c r="A13" s="8"/>
      <c r="B13" s="7"/>
      <c r="C13" s="8"/>
      <c r="D13" s="8"/>
      <c r="E13" s="10"/>
      <c r="F13" s="10"/>
      <c r="G13" s="10"/>
      <c r="H13" s="10"/>
    </row>
    <row r="14" ht="22.5" customHeight="1" spans="1:8">
      <c r="A14" s="8"/>
      <c r="B14" s="7"/>
      <c r="C14" s="8"/>
      <c r="D14" s="8"/>
      <c r="E14" s="10"/>
      <c r="F14" s="10"/>
      <c r="G14" s="10"/>
      <c r="H14" s="10"/>
    </row>
    <row r="15" ht="22.5" customHeight="1" spans="1:8">
      <c r="A15" s="8"/>
      <c r="B15" s="7"/>
      <c r="C15" s="8"/>
      <c r="D15" s="8"/>
      <c r="E15" s="10"/>
      <c r="F15" s="10"/>
      <c r="G15" s="10"/>
      <c r="H15" s="10"/>
    </row>
    <row r="16" ht="22.5" customHeight="1" spans="1:8">
      <c r="A16" s="8"/>
      <c r="B16" s="7"/>
      <c r="C16" s="8"/>
      <c r="D16" s="8"/>
      <c r="E16" s="10"/>
      <c r="F16" s="10"/>
      <c r="G16" s="10"/>
      <c r="H16" s="10"/>
    </row>
    <row r="17" ht="22.5" customHeight="1" spans="1:8">
      <c r="A17" s="8"/>
      <c r="B17" s="7"/>
      <c r="C17" s="8"/>
      <c r="D17" s="8"/>
      <c r="E17" s="10"/>
      <c r="F17" s="10"/>
      <c r="G17" s="10"/>
      <c r="H17" s="10"/>
    </row>
    <row r="18" ht="22.5" customHeight="1" spans="1:8">
      <c r="A18" s="8"/>
      <c r="B18" s="7"/>
      <c r="C18" s="8"/>
      <c r="D18" s="8"/>
      <c r="E18" s="10"/>
      <c r="F18" s="10"/>
      <c r="G18" s="10"/>
      <c r="H18" s="10"/>
    </row>
    <row r="19" ht="22.5" customHeight="1" spans="1:8">
      <c r="A19" s="8"/>
      <c r="B19" s="7"/>
      <c r="C19" s="8"/>
      <c r="D19" s="8"/>
      <c r="E19" s="10"/>
      <c r="F19" s="10"/>
      <c r="G19" s="10"/>
      <c r="H19" s="10"/>
    </row>
    <row r="20" ht="22.5" customHeight="1" spans="1:8">
      <c r="A20" s="8"/>
      <c r="B20" s="7"/>
      <c r="C20" s="8"/>
      <c r="D20" s="8"/>
      <c r="E20" s="10"/>
      <c r="F20" s="10"/>
      <c r="G20" s="10"/>
      <c r="H20" s="10"/>
    </row>
    <row r="21" ht="22.5" customHeight="1" spans="1:8">
      <c r="A21" s="8"/>
      <c r="B21" s="7"/>
      <c r="C21" s="8"/>
      <c r="D21" s="8"/>
      <c r="E21" s="10"/>
      <c r="F21" s="10"/>
      <c r="G21" s="10"/>
      <c r="H21" s="10"/>
    </row>
    <row r="22" ht="22.5" customHeight="1" spans="1:8">
      <c r="A22" s="8"/>
      <c r="B22" s="7"/>
      <c r="C22" s="8"/>
      <c r="D22" s="8"/>
      <c r="E22" s="10"/>
      <c r="F22" s="10"/>
      <c r="G22" s="10"/>
      <c r="H22" s="10"/>
    </row>
    <row r="23" ht="22.5" customHeight="1" spans="1:8">
      <c r="A23" s="8"/>
      <c r="B23" s="7"/>
      <c r="C23" s="8"/>
      <c r="D23" s="8"/>
      <c r="E23" s="10"/>
      <c r="F23" s="10"/>
      <c r="G23" s="10"/>
      <c r="H23" s="10"/>
    </row>
    <row r="24" ht="22.5" customHeight="1" spans="1:8">
      <c r="A24" s="8"/>
      <c r="B24" s="7"/>
      <c r="C24" s="8"/>
      <c r="D24" s="8"/>
      <c r="E24" s="10"/>
      <c r="F24" s="10"/>
      <c r="G24" s="10"/>
      <c r="H24" s="10"/>
    </row>
    <row r="25" ht="22.5" customHeight="1" spans="1:8">
      <c r="A25" s="8"/>
      <c r="B25" s="7"/>
      <c r="C25" s="8"/>
      <c r="D25" s="8"/>
      <c r="E25" s="10"/>
      <c r="F25" s="10"/>
      <c r="G25" s="10"/>
      <c r="H25" s="10"/>
    </row>
    <row r="26" ht="22.5" customHeight="1" spans="1:8">
      <c r="A26" s="8"/>
      <c r="B26" s="7"/>
      <c r="C26" s="8"/>
      <c r="D26" s="8"/>
      <c r="E26" s="10"/>
      <c r="F26" s="10"/>
      <c r="G26" s="10"/>
      <c r="H26" s="10"/>
    </row>
    <row r="27" ht="22.5" customHeight="1" spans="1:8">
      <c r="A27" s="8"/>
      <c r="B27" s="7"/>
      <c r="C27" s="8"/>
      <c r="D27" s="8"/>
      <c r="E27" s="10"/>
      <c r="F27" s="10"/>
      <c r="G27" s="10"/>
      <c r="H27" s="10"/>
    </row>
    <row r="28" ht="22.5" customHeight="1" spans="1:8">
      <c r="A28" s="8"/>
      <c r="B28" s="7"/>
      <c r="C28" s="8"/>
      <c r="D28" s="8"/>
      <c r="E28" s="10"/>
      <c r="F28" s="10"/>
      <c r="G28" s="10"/>
      <c r="H28" s="10"/>
    </row>
    <row r="29" ht="22.5" customHeight="1" spans="1:8">
      <c r="A29" s="8"/>
      <c r="B29" s="7"/>
      <c r="C29" s="8"/>
      <c r="D29" s="8"/>
      <c r="E29" s="10"/>
      <c r="F29" s="10"/>
      <c r="G29" s="10"/>
      <c r="H29" s="10"/>
    </row>
    <row r="30" ht="22.5" customHeight="1" spans="1:8">
      <c r="A30" s="8"/>
      <c r="B30" s="7"/>
      <c r="C30" s="8"/>
      <c r="D30" s="8"/>
      <c r="E30" s="10"/>
      <c r="F30" s="10"/>
      <c r="G30" s="10"/>
      <c r="H30" s="10"/>
    </row>
    <row r="31" ht="22.5" customHeight="1" spans="1:8">
      <c r="A31" s="8"/>
      <c r="B31" s="7"/>
      <c r="C31" s="8"/>
      <c r="D31" s="8"/>
      <c r="E31" s="10"/>
      <c r="F31" s="10"/>
      <c r="G31" s="10"/>
      <c r="H31" s="10"/>
    </row>
    <row r="32" ht="22.5" customHeight="1" spans="1:8">
      <c r="A32" s="8"/>
      <c r="B32" s="7"/>
      <c r="C32" s="8"/>
      <c r="D32" s="8"/>
      <c r="E32" s="10"/>
      <c r="F32" s="10"/>
      <c r="G32" s="10"/>
      <c r="H32" s="10"/>
    </row>
    <row r="33" ht="22.5" customHeight="1" spans="1:8">
      <c r="A33" s="8" t="s">
        <v>374</v>
      </c>
      <c r="B33" s="5"/>
      <c r="C33" s="5"/>
      <c r="D33" s="5"/>
      <c r="E33" s="10" t="s">
        <v>754</v>
      </c>
      <c r="F33" s="10" t="s">
        <v>755</v>
      </c>
      <c r="G33" s="9">
        <f>IF(F33&gt;E33,F33-E33,0)</f>
        <v>218</v>
      </c>
      <c r="H33" s="9">
        <f>IF(E33&gt;F33,E33-F33,0)</f>
        <v>0</v>
      </c>
    </row>
  </sheetData>
  <mergeCells count="5">
    <mergeCell ref="A1:H1"/>
    <mergeCell ref="A2:H2"/>
    <mergeCell ref="A3:C3"/>
    <mergeCell ref="E3:G3"/>
    <mergeCell ref="A33:D3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Normal="100" workbookViewId="0">
      <selection activeCell="E9" sqref="E9"/>
    </sheetView>
  </sheetViews>
  <sheetFormatPr defaultColWidth="9.14814814814815" defaultRowHeight="13.2" outlineLevelCol="6"/>
  <cols>
    <col min="1" max="1" width="5.57407407407407" customWidth="1"/>
    <col min="2" max="3" width="25.5740740740741" customWidth="1"/>
    <col min="4" max="7" width="10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30.75" customHeight="1" spans="1:7">
      <c r="A3" s="2" t="s">
        <v>756</v>
      </c>
      <c r="B3" s="3"/>
      <c r="C3" s="3"/>
      <c r="D3" s="3"/>
      <c r="E3" s="3"/>
      <c r="F3" s="11" t="s">
        <v>757</v>
      </c>
      <c r="G3" s="3"/>
    </row>
    <row r="4" ht="29.25" customHeight="1" spans="1:7">
      <c r="A4" s="4" t="s">
        <v>4</v>
      </c>
      <c r="B4" s="4" t="s">
        <v>35</v>
      </c>
      <c r="C4" s="4" t="s">
        <v>36</v>
      </c>
      <c r="D4" s="4" t="s">
        <v>6</v>
      </c>
      <c r="E4" s="4" t="s">
        <v>7</v>
      </c>
      <c r="F4" s="4" t="s">
        <v>8</v>
      </c>
      <c r="G4" s="4" t="s">
        <v>9</v>
      </c>
    </row>
    <row r="5" ht="30.75" customHeight="1" spans="1:7">
      <c r="A5" s="8" t="s">
        <v>37</v>
      </c>
      <c r="B5" s="7" t="s">
        <v>38</v>
      </c>
      <c r="C5" s="7" t="s">
        <v>39</v>
      </c>
      <c r="D5" s="10" t="s">
        <v>758</v>
      </c>
      <c r="E5" s="10" t="s">
        <v>759</v>
      </c>
      <c r="F5" s="9">
        <f t="shared" ref="F5:F8" si="0">IF(E5&gt;D5,E5-D5,0)</f>
        <v>2513</v>
      </c>
      <c r="G5" s="9">
        <f t="shared" ref="G5:G8" si="1">IF(D5&gt;E5,D5-E5,0)</f>
        <v>0</v>
      </c>
    </row>
    <row r="6" ht="30.75" customHeight="1" spans="1:7">
      <c r="A6" s="8" t="s">
        <v>10</v>
      </c>
      <c r="B6" s="7" t="s">
        <v>40</v>
      </c>
      <c r="C6" s="7" t="s">
        <v>41</v>
      </c>
      <c r="D6" s="10" t="s">
        <v>760</v>
      </c>
      <c r="E6" s="10" t="s">
        <v>761</v>
      </c>
      <c r="F6" s="9">
        <f t="shared" si="0"/>
        <v>542</v>
      </c>
      <c r="G6" s="9">
        <f t="shared" si="1"/>
        <v>0</v>
      </c>
    </row>
    <row r="7" ht="24" customHeight="1" spans="1:7">
      <c r="A7" s="8" t="s">
        <v>42</v>
      </c>
      <c r="B7" s="7" t="s">
        <v>43</v>
      </c>
      <c r="C7" s="7" t="s">
        <v>44</v>
      </c>
      <c r="D7" s="10" t="s">
        <v>762</v>
      </c>
      <c r="E7" s="10" t="s">
        <v>763</v>
      </c>
      <c r="F7" s="9">
        <f t="shared" si="0"/>
        <v>65</v>
      </c>
      <c r="G7" s="9">
        <f t="shared" si="1"/>
        <v>0</v>
      </c>
    </row>
    <row r="8" ht="30.75" customHeight="1" spans="1:7">
      <c r="A8" s="8" t="s">
        <v>45</v>
      </c>
      <c r="B8" s="7" t="s">
        <v>46</v>
      </c>
      <c r="C8" s="7" t="s">
        <v>47</v>
      </c>
      <c r="D8" s="10" t="s">
        <v>764</v>
      </c>
      <c r="E8" s="10" t="s">
        <v>765</v>
      </c>
      <c r="F8" s="9">
        <f t="shared" si="0"/>
        <v>31</v>
      </c>
      <c r="G8" s="9">
        <f t="shared" si="1"/>
        <v>0</v>
      </c>
    </row>
    <row r="9" ht="30.75" customHeight="1" spans="1:7">
      <c r="A9" s="8" t="s">
        <v>16</v>
      </c>
      <c r="B9" s="7" t="s">
        <v>48</v>
      </c>
      <c r="C9" s="7" t="s">
        <v>49</v>
      </c>
      <c r="D9" s="10" t="s">
        <v>766</v>
      </c>
      <c r="E9" s="10" t="s">
        <v>767</v>
      </c>
      <c r="F9" s="9">
        <f t="shared" ref="F9:F13" si="2">IF(E9&gt;D9,E9-D9,0)</f>
        <v>7</v>
      </c>
      <c r="G9" s="9">
        <f t="shared" ref="G9:G13" si="3">IF(D9&gt;E9,D9-E9,0)</f>
        <v>0</v>
      </c>
    </row>
    <row r="10" ht="24" customHeight="1" spans="1:7">
      <c r="A10" s="8" t="s">
        <v>50</v>
      </c>
      <c r="B10" s="7" t="s">
        <v>51</v>
      </c>
      <c r="C10" s="7" t="s">
        <v>52</v>
      </c>
      <c r="D10" s="10" t="s">
        <v>768</v>
      </c>
      <c r="E10" s="10" t="s">
        <v>769</v>
      </c>
      <c r="F10" s="9">
        <f t="shared" si="2"/>
        <v>33</v>
      </c>
      <c r="G10" s="9">
        <f t="shared" si="3"/>
        <v>0</v>
      </c>
    </row>
    <row r="11" ht="24" customHeight="1" spans="1:7">
      <c r="A11" s="8" t="s">
        <v>26</v>
      </c>
      <c r="B11" s="7" t="s">
        <v>53</v>
      </c>
      <c r="C11" s="7" t="s">
        <v>571</v>
      </c>
      <c r="D11" s="10" t="s">
        <v>770</v>
      </c>
      <c r="E11" s="10" t="s">
        <v>771</v>
      </c>
      <c r="F11" s="9">
        <f t="shared" si="2"/>
        <v>33</v>
      </c>
      <c r="G11" s="9">
        <f t="shared" si="3"/>
        <v>0</v>
      </c>
    </row>
    <row r="12" ht="24" customHeight="1" spans="1:7">
      <c r="A12" s="8" t="s">
        <v>55</v>
      </c>
      <c r="B12" s="7" t="s">
        <v>56</v>
      </c>
      <c r="C12" s="7" t="s">
        <v>57</v>
      </c>
      <c r="D12" s="10"/>
      <c r="E12" s="10"/>
      <c r="F12" s="10"/>
      <c r="G12" s="10"/>
    </row>
    <row r="13" ht="24" customHeight="1" spans="1:7">
      <c r="A13" s="8" t="s">
        <v>58</v>
      </c>
      <c r="B13" s="7" t="s">
        <v>59</v>
      </c>
      <c r="C13" s="7" t="s">
        <v>572</v>
      </c>
      <c r="D13" s="10" t="s">
        <v>263</v>
      </c>
      <c r="E13" s="10" t="s">
        <v>271</v>
      </c>
      <c r="F13" s="9">
        <f t="shared" si="2"/>
        <v>2</v>
      </c>
      <c r="G13" s="9">
        <f t="shared" si="3"/>
        <v>0</v>
      </c>
    </row>
    <row r="14" ht="24" customHeight="1" spans="1:7">
      <c r="A14" s="8" t="s">
        <v>61</v>
      </c>
      <c r="B14" s="7" t="s">
        <v>62</v>
      </c>
      <c r="C14" s="7" t="s">
        <v>57</v>
      </c>
      <c r="D14" s="10"/>
      <c r="E14" s="10"/>
      <c r="F14" s="10"/>
      <c r="G14" s="10"/>
    </row>
    <row r="15" ht="24" customHeight="1" spans="1:7">
      <c r="A15" s="8" t="s">
        <v>63</v>
      </c>
      <c r="B15" s="7" t="s">
        <v>64</v>
      </c>
      <c r="C15" s="7" t="s">
        <v>65</v>
      </c>
      <c r="D15" s="10"/>
      <c r="E15" s="10"/>
      <c r="F15" s="10"/>
      <c r="G15" s="10"/>
    </row>
    <row r="16" ht="24" customHeight="1" spans="1:7">
      <c r="A16" s="8" t="s">
        <v>66</v>
      </c>
      <c r="B16" s="7" t="s">
        <v>67</v>
      </c>
      <c r="C16" s="7" t="s">
        <v>68</v>
      </c>
      <c r="D16" s="10"/>
      <c r="E16" s="10"/>
      <c r="F16" s="10"/>
      <c r="G16" s="10"/>
    </row>
    <row r="17" ht="24" customHeight="1" spans="1:7">
      <c r="A17" s="8" t="s">
        <v>69</v>
      </c>
      <c r="B17" s="7" t="s">
        <v>70</v>
      </c>
      <c r="C17" s="7" t="s">
        <v>71</v>
      </c>
      <c r="D17" s="10"/>
      <c r="E17" s="10"/>
      <c r="F17" s="10"/>
      <c r="G17" s="10"/>
    </row>
    <row r="18" ht="24" customHeight="1" spans="1:7">
      <c r="A18" s="8" t="s">
        <v>72</v>
      </c>
      <c r="B18" s="7" t="s">
        <v>73</v>
      </c>
      <c r="C18" s="7" t="s">
        <v>57</v>
      </c>
      <c r="D18" s="10"/>
      <c r="E18" s="10"/>
      <c r="F18" s="10"/>
      <c r="G18" s="10"/>
    </row>
    <row r="19" ht="30.75" customHeight="1" spans="1:7">
      <c r="A19" s="8" t="s">
        <v>74</v>
      </c>
      <c r="B19" s="7" t="s">
        <v>75</v>
      </c>
      <c r="C19" s="7" t="s">
        <v>76</v>
      </c>
      <c r="D19" s="10"/>
      <c r="E19" s="10"/>
      <c r="F19" s="10"/>
      <c r="G19" s="10"/>
    </row>
    <row r="20" ht="30.75" customHeight="1" spans="1:7">
      <c r="A20" s="8" t="s">
        <v>77</v>
      </c>
      <c r="B20" s="7" t="s">
        <v>78</v>
      </c>
      <c r="C20" s="7" t="s">
        <v>79</v>
      </c>
      <c r="D20" s="10"/>
      <c r="E20" s="10"/>
      <c r="F20" s="10"/>
      <c r="G20" s="10"/>
    </row>
    <row r="21" ht="24" customHeight="1" spans="1:7">
      <c r="A21" s="8" t="s">
        <v>80</v>
      </c>
      <c r="B21" s="7" t="s">
        <v>81</v>
      </c>
      <c r="C21" s="7" t="s">
        <v>82</v>
      </c>
      <c r="D21" s="10"/>
      <c r="E21" s="10"/>
      <c r="F21" s="10"/>
      <c r="G21" s="10"/>
    </row>
    <row r="22" ht="30.75" customHeight="1" spans="1:7">
      <c r="A22" s="8" t="s">
        <v>83</v>
      </c>
      <c r="B22" s="7" t="s">
        <v>84</v>
      </c>
      <c r="C22" s="7" t="s">
        <v>85</v>
      </c>
      <c r="D22" s="10"/>
      <c r="E22" s="10"/>
      <c r="F22" s="10"/>
      <c r="G22" s="10"/>
    </row>
    <row r="23" ht="30.75" customHeight="1" spans="1:7">
      <c r="A23" s="8" t="s">
        <v>86</v>
      </c>
      <c r="B23" s="7" t="s">
        <v>87</v>
      </c>
      <c r="C23" s="7" t="s">
        <v>88</v>
      </c>
      <c r="D23" s="10"/>
      <c r="E23" s="10"/>
      <c r="F23" s="10"/>
      <c r="G23" s="10"/>
    </row>
    <row r="24" ht="30.75" customHeight="1" spans="1:7">
      <c r="A24" s="8" t="s">
        <v>89</v>
      </c>
      <c r="B24" s="7" t="s">
        <v>90</v>
      </c>
      <c r="C24" s="7" t="s">
        <v>91</v>
      </c>
      <c r="D24" s="10"/>
      <c r="E24" s="10"/>
      <c r="F24" s="10"/>
      <c r="G24" s="10"/>
    </row>
    <row r="25" ht="24" customHeight="1" spans="1:7">
      <c r="A25" s="8" t="s">
        <v>92</v>
      </c>
      <c r="B25" s="7" t="s">
        <v>93</v>
      </c>
      <c r="C25" s="7" t="s">
        <v>94</v>
      </c>
      <c r="D25" s="10"/>
      <c r="E25" s="10"/>
      <c r="F25" s="10"/>
      <c r="G25" s="10"/>
    </row>
    <row r="26" ht="30.75" customHeight="1" spans="1:7">
      <c r="A26" s="8" t="s">
        <v>95</v>
      </c>
      <c r="B26" s="7" t="s">
        <v>96</v>
      </c>
      <c r="C26" s="7" t="s">
        <v>97</v>
      </c>
      <c r="D26" s="10"/>
      <c r="E26" s="10"/>
      <c r="F26" s="10"/>
      <c r="G26" s="10"/>
    </row>
    <row r="27" ht="30.75" customHeight="1" spans="1:7">
      <c r="A27" s="8" t="s">
        <v>98</v>
      </c>
      <c r="B27" s="7" t="s">
        <v>99</v>
      </c>
      <c r="C27" s="7" t="s">
        <v>100</v>
      </c>
      <c r="D27" s="10"/>
      <c r="E27" s="10"/>
      <c r="F27" s="10"/>
      <c r="G27" s="10"/>
    </row>
    <row r="28" ht="24" customHeight="1" spans="1:7">
      <c r="A28" s="8" t="s">
        <v>101</v>
      </c>
      <c r="B28" s="7" t="s">
        <v>102</v>
      </c>
      <c r="C28" s="7" t="s">
        <v>573</v>
      </c>
      <c r="D28" s="10" t="s">
        <v>772</v>
      </c>
      <c r="E28" s="10" t="s">
        <v>773</v>
      </c>
      <c r="F28" s="9">
        <f t="shared" ref="F28:F32" si="4">IF(E28&gt;D28,E28-D28,0)</f>
        <v>168</v>
      </c>
      <c r="G28" s="9">
        <f t="shared" ref="G28:G32" si="5">IF(D28&gt;E28,D28-E28,0)</f>
        <v>0</v>
      </c>
    </row>
    <row r="29" ht="24" customHeight="1" spans="1:7">
      <c r="A29" s="8" t="s">
        <v>104</v>
      </c>
      <c r="B29" s="7" t="s">
        <v>105</v>
      </c>
      <c r="C29" s="7" t="s">
        <v>105</v>
      </c>
      <c r="D29" s="10"/>
      <c r="E29" s="10"/>
      <c r="F29" s="9"/>
      <c r="G29" s="9"/>
    </row>
    <row r="30" ht="30.75" customHeight="1" spans="1:7">
      <c r="A30" s="8" t="s">
        <v>106</v>
      </c>
      <c r="B30" s="7" t="s">
        <v>107</v>
      </c>
      <c r="C30" s="7" t="s">
        <v>108</v>
      </c>
      <c r="D30" s="10" t="s">
        <v>774</v>
      </c>
      <c r="E30" s="10" t="s">
        <v>775</v>
      </c>
      <c r="F30" s="9">
        <f t="shared" si="4"/>
        <v>247</v>
      </c>
      <c r="G30" s="9">
        <f t="shared" si="5"/>
        <v>0</v>
      </c>
    </row>
    <row r="31" ht="30.75" customHeight="1" spans="1:7">
      <c r="A31" s="8" t="s">
        <v>109</v>
      </c>
      <c r="B31" s="7" t="s">
        <v>110</v>
      </c>
      <c r="C31" s="7" t="s">
        <v>111</v>
      </c>
      <c r="D31" s="10"/>
      <c r="E31" s="10"/>
      <c r="F31" s="10"/>
      <c r="G31" s="10"/>
    </row>
    <row r="32" ht="24" customHeight="1" spans="1:7">
      <c r="A32" s="8" t="s">
        <v>112</v>
      </c>
      <c r="B32" s="7" t="s">
        <v>113</v>
      </c>
      <c r="C32" s="7" t="s">
        <v>114</v>
      </c>
      <c r="D32" s="10" t="s">
        <v>776</v>
      </c>
      <c r="E32" s="10" t="s">
        <v>777</v>
      </c>
      <c r="F32" s="9">
        <f t="shared" si="4"/>
        <v>2992</v>
      </c>
      <c r="G32" s="9">
        <f t="shared" si="5"/>
        <v>0</v>
      </c>
    </row>
  </sheetData>
  <mergeCells count="4">
    <mergeCell ref="A1:G1"/>
    <mergeCell ref="A2:G2"/>
    <mergeCell ref="A3:E3"/>
    <mergeCell ref="F3:G3"/>
  </mergeCells>
  <printOptions horizontalCentered="1"/>
  <pageMargins left="0.786805555555556" right="0.393055555555556" top="0.393055555555556" bottom="0.393055555555556" header="0" footer="0"/>
  <pageSetup paperSize="1" scale="98" fitToHeight="0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view="pageBreakPreview" zoomScaleNormal="100" workbookViewId="0">
      <selection activeCell="L14" sqref="L14"/>
    </sheetView>
  </sheetViews>
  <sheetFormatPr defaultColWidth="9.14814814814815" defaultRowHeight="13.2"/>
  <cols>
    <col min="1" max="1" width="4.14814814814815" customWidth="1"/>
    <col min="2" max="2" width="9.42592592592593" customWidth="1"/>
    <col min="3" max="3" width="25.1481481481481" customWidth="1"/>
    <col min="4" max="4" width="5.57407407407407" customWidth="1"/>
    <col min="5" max="6" width="7" customWidth="1"/>
    <col min="7" max="7" width="10.2777777777778" customWidth="1"/>
    <col min="8" max="8" width="8.72222222222222" customWidth="1"/>
    <col min="9" max="9" width="22.7222222222222" customWidth="1"/>
    <col min="10" max="10" width="5.57407407407407" customWidth="1"/>
    <col min="11" max="12" width="7" customWidth="1"/>
    <col min="13" max="13" width="9.27777777777778" customWidth="1"/>
    <col min="14" max="14" width="9.57407407407407" customWidth="1"/>
    <col min="15" max="15" width="10.2777777777778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19.5" customHeight="1" spans="1:15">
      <c r="A3" s="15" t="s">
        <v>756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778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/>
      <c r="B6" s="7"/>
      <c r="C6" s="7" t="s">
        <v>779</v>
      </c>
      <c r="D6" s="8"/>
      <c r="E6" s="31"/>
      <c r="F6" s="31"/>
      <c r="G6" s="10"/>
      <c r="H6" s="7"/>
      <c r="I6" s="7" t="s">
        <v>779</v>
      </c>
      <c r="J6" s="8"/>
      <c r="K6" s="31"/>
      <c r="L6" s="31"/>
      <c r="M6" s="10"/>
      <c r="N6" s="10"/>
      <c r="O6" s="10"/>
    </row>
    <row r="7" ht="30.75" customHeight="1" spans="1:15">
      <c r="A7" s="8" t="s">
        <v>10</v>
      </c>
      <c r="B7" s="7" t="s">
        <v>780</v>
      </c>
      <c r="C7" s="7" t="s">
        <v>781</v>
      </c>
      <c r="D7" s="8" t="s">
        <v>202</v>
      </c>
      <c r="E7" s="9">
        <v>22.2</v>
      </c>
      <c r="F7" s="9">
        <v>97.14</v>
      </c>
      <c r="G7" s="9">
        <v>2157</v>
      </c>
      <c r="H7" s="7" t="s">
        <v>780</v>
      </c>
      <c r="I7" s="7" t="s">
        <v>781</v>
      </c>
      <c r="J7" s="8" t="s">
        <v>202</v>
      </c>
      <c r="K7" s="9">
        <v>22.2</v>
      </c>
      <c r="L7" s="9">
        <v>97.26</v>
      </c>
      <c r="M7" s="9">
        <v>2159</v>
      </c>
      <c r="N7" s="10">
        <f>IF(M7&gt;G7,M7-G7,0)</f>
        <v>2</v>
      </c>
      <c r="O7" s="10">
        <f>IF(G7&gt;M7,G7-M7,0)</f>
        <v>0</v>
      </c>
    </row>
    <row r="8" ht="30.75" customHeight="1" spans="1:15">
      <c r="A8" s="8" t="s">
        <v>16</v>
      </c>
      <c r="B8" s="7" t="s">
        <v>782</v>
      </c>
      <c r="C8" s="7" t="s">
        <v>783</v>
      </c>
      <c r="D8" s="8" t="s">
        <v>202</v>
      </c>
      <c r="E8" s="9">
        <v>8.65</v>
      </c>
      <c r="F8" s="9">
        <v>82.68</v>
      </c>
      <c r="G8" s="9">
        <v>715</v>
      </c>
      <c r="H8" s="7" t="s">
        <v>782</v>
      </c>
      <c r="I8" s="7" t="s">
        <v>783</v>
      </c>
      <c r="J8" s="8" t="s">
        <v>202</v>
      </c>
      <c r="K8" s="9">
        <v>8.65</v>
      </c>
      <c r="L8" s="9">
        <v>82.81</v>
      </c>
      <c r="M8" s="9">
        <v>716</v>
      </c>
      <c r="N8" s="10">
        <f>IF(M8&gt;G8,M8-G8,0)</f>
        <v>1</v>
      </c>
      <c r="O8" s="10">
        <f>IF(G8&gt;M8,G8-M8,0)</f>
        <v>0</v>
      </c>
    </row>
    <row r="9" ht="30.75" customHeight="1" spans="1:15">
      <c r="A9" s="8" t="s">
        <v>26</v>
      </c>
      <c r="B9" s="7" t="s">
        <v>784</v>
      </c>
      <c r="C9" s="7" t="s">
        <v>785</v>
      </c>
      <c r="D9" s="8" t="s">
        <v>202</v>
      </c>
      <c r="E9" s="9">
        <v>25.8</v>
      </c>
      <c r="F9" s="9">
        <v>67.71</v>
      </c>
      <c r="G9" s="9">
        <v>1747</v>
      </c>
      <c r="H9" s="7" t="s">
        <v>784</v>
      </c>
      <c r="I9" s="7" t="s">
        <v>785</v>
      </c>
      <c r="J9" s="8" t="s">
        <v>202</v>
      </c>
      <c r="K9" s="9">
        <v>25.8</v>
      </c>
      <c r="L9" s="9">
        <v>67.81</v>
      </c>
      <c r="M9" s="9">
        <v>1750</v>
      </c>
      <c r="N9" s="10">
        <f t="shared" ref="N9:N42" si="0">IF(M9&gt;G9,M9-G9,0)</f>
        <v>3</v>
      </c>
      <c r="O9" s="10">
        <f t="shared" ref="O9:O42" si="1">IF(G9&gt;M9,G9-M9,0)</f>
        <v>0</v>
      </c>
    </row>
    <row r="10" ht="30.75" customHeight="1" spans="1:15">
      <c r="A10" s="8" t="s">
        <v>55</v>
      </c>
      <c r="B10" s="7" t="s">
        <v>786</v>
      </c>
      <c r="C10" s="7" t="s">
        <v>787</v>
      </c>
      <c r="D10" s="8" t="s">
        <v>202</v>
      </c>
      <c r="E10" s="9">
        <v>5.29</v>
      </c>
      <c r="F10" s="9">
        <v>58.03</v>
      </c>
      <c r="G10" s="9">
        <v>307</v>
      </c>
      <c r="H10" s="7" t="s">
        <v>786</v>
      </c>
      <c r="I10" s="7" t="s">
        <v>787</v>
      </c>
      <c r="J10" s="8" t="s">
        <v>202</v>
      </c>
      <c r="K10" s="9">
        <v>5.29</v>
      </c>
      <c r="L10" s="9">
        <v>58.09</v>
      </c>
      <c r="M10" s="9">
        <v>307</v>
      </c>
      <c r="N10" s="10">
        <f t="shared" si="0"/>
        <v>0</v>
      </c>
      <c r="O10" s="10">
        <f t="shared" si="1"/>
        <v>0</v>
      </c>
    </row>
    <row r="11" ht="30.75" customHeight="1" spans="1:15">
      <c r="A11" s="8" t="s">
        <v>58</v>
      </c>
      <c r="B11" s="7" t="s">
        <v>788</v>
      </c>
      <c r="C11" s="7" t="s">
        <v>789</v>
      </c>
      <c r="D11" s="8" t="s">
        <v>202</v>
      </c>
      <c r="E11" s="9">
        <v>52.39</v>
      </c>
      <c r="F11" s="9">
        <v>80.02</v>
      </c>
      <c r="G11" s="9">
        <v>4192</v>
      </c>
      <c r="H11" s="7" t="s">
        <v>788</v>
      </c>
      <c r="I11" s="7" t="s">
        <v>789</v>
      </c>
      <c r="J11" s="8" t="s">
        <v>202</v>
      </c>
      <c r="K11" s="9">
        <v>52.39</v>
      </c>
      <c r="L11" s="9">
        <v>80.37</v>
      </c>
      <c r="M11" s="9">
        <v>4211</v>
      </c>
      <c r="N11" s="10">
        <f t="shared" si="0"/>
        <v>19</v>
      </c>
      <c r="O11" s="10">
        <f t="shared" si="1"/>
        <v>0</v>
      </c>
    </row>
    <row r="12" ht="30.75" customHeight="1" spans="1:15">
      <c r="A12" s="8" t="s">
        <v>61</v>
      </c>
      <c r="B12" s="7" t="s">
        <v>790</v>
      </c>
      <c r="C12" s="7" t="s">
        <v>791</v>
      </c>
      <c r="D12" s="8" t="s">
        <v>202</v>
      </c>
      <c r="E12" s="9">
        <v>41.93</v>
      </c>
      <c r="F12" s="9">
        <v>44.2</v>
      </c>
      <c r="G12" s="9">
        <v>1853</v>
      </c>
      <c r="H12" s="7" t="s">
        <v>790</v>
      </c>
      <c r="I12" s="7" t="s">
        <v>791</v>
      </c>
      <c r="J12" s="8" t="s">
        <v>202</v>
      </c>
      <c r="K12" s="9">
        <v>41.93</v>
      </c>
      <c r="L12" s="9">
        <v>44.38</v>
      </c>
      <c r="M12" s="9">
        <v>1861</v>
      </c>
      <c r="N12" s="10">
        <f t="shared" si="0"/>
        <v>8</v>
      </c>
      <c r="O12" s="10">
        <f t="shared" si="1"/>
        <v>0</v>
      </c>
    </row>
    <row r="13" ht="30.75" customHeight="1" spans="1:15">
      <c r="A13" s="8" t="s">
        <v>63</v>
      </c>
      <c r="B13" s="7" t="s">
        <v>792</v>
      </c>
      <c r="C13" s="7" t="s">
        <v>793</v>
      </c>
      <c r="D13" s="8" t="s">
        <v>202</v>
      </c>
      <c r="E13" s="9">
        <v>104.62</v>
      </c>
      <c r="F13" s="9">
        <v>33.42</v>
      </c>
      <c r="G13" s="9">
        <v>3496</v>
      </c>
      <c r="H13" s="7" t="s">
        <v>792</v>
      </c>
      <c r="I13" s="7" t="s">
        <v>793</v>
      </c>
      <c r="J13" s="8" t="s">
        <v>202</v>
      </c>
      <c r="K13" s="9">
        <v>161.5</v>
      </c>
      <c r="L13" s="9">
        <v>33.53</v>
      </c>
      <c r="M13" s="9">
        <v>5415</v>
      </c>
      <c r="N13" s="10">
        <f t="shared" si="0"/>
        <v>1919</v>
      </c>
      <c r="O13" s="10">
        <f t="shared" si="1"/>
        <v>0</v>
      </c>
    </row>
    <row r="14" ht="30.75" customHeight="1" spans="1:15">
      <c r="A14" s="8" t="s">
        <v>143</v>
      </c>
      <c r="B14" s="7" t="s">
        <v>794</v>
      </c>
      <c r="C14" s="7" t="s">
        <v>795</v>
      </c>
      <c r="D14" s="8" t="s">
        <v>202</v>
      </c>
      <c r="E14" s="9">
        <v>89.82</v>
      </c>
      <c r="F14" s="9">
        <v>23.84</v>
      </c>
      <c r="G14" s="9">
        <v>2141</v>
      </c>
      <c r="H14" s="7" t="s">
        <v>794</v>
      </c>
      <c r="I14" s="7" t="s">
        <v>795</v>
      </c>
      <c r="J14" s="8" t="s">
        <v>202</v>
      </c>
      <c r="K14" s="9">
        <v>49.54</v>
      </c>
      <c r="L14" s="9">
        <v>23.92</v>
      </c>
      <c r="M14" s="9">
        <v>1185</v>
      </c>
      <c r="N14" s="10">
        <f t="shared" si="0"/>
        <v>0</v>
      </c>
      <c r="O14" s="10">
        <f t="shared" si="1"/>
        <v>956</v>
      </c>
    </row>
    <row r="15" ht="30.75" customHeight="1" spans="1:15">
      <c r="A15" s="8" t="s">
        <v>72</v>
      </c>
      <c r="B15" s="7" t="s">
        <v>796</v>
      </c>
      <c r="C15" s="7" t="s">
        <v>797</v>
      </c>
      <c r="D15" s="8" t="s">
        <v>202</v>
      </c>
      <c r="E15" s="9">
        <v>38.03</v>
      </c>
      <c r="F15" s="9">
        <v>18.79</v>
      </c>
      <c r="G15" s="9">
        <v>715</v>
      </c>
      <c r="H15" s="7" t="s">
        <v>796</v>
      </c>
      <c r="I15" s="7" t="s">
        <v>797</v>
      </c>
      <c r="J15" s="8" t="s">
        <v>202</v>
      </c>
      <c r="K15" s="9">
        <v>38.03</v>
      </c>
      <c r="L15" s="9">
        <v>18.86</v>
      </c>
      <c r="M15" s="9">
        <v>717</v>
      </c>
      <c r="N15" s="10">
        <f t="shared" si="0"/>
        <v>2</v>
      </c>
      <c r="O15" s="10">
        <f t="shared" si="1"/>
        <v>0</v>
      </c>
    </row>
    <row r="16" ht="30.75" customHeight="1" spans="1:15">
      <c r="A16" s="8" t="s">
        <v>74</v>
      </c>
      <c r="B16" s="7" t="s">
        <v>798</v>
      </c>
      <c r="C16" s="7" t="s">
        <v>799</v>
      </c>
      <c r="D16" s="8" t="s">
        <v>202</v>
      </c>
      <c r="E16" s="9">
        <v>81.89</v>
      </c>
      <c r="F16" s="9">
        <v>15.78</v>
      </c>
      <c r="G16" s="9">
        <v>1292</v>
      </c>
      <c r="H16" s="7" t="s">
        <v>798</v>
      </c>
      <c r="I16" s="7" t="s">
        <v>799</v>
      </c>
      <c r="J16" s="8" t="s">
        <v>202</v>
      </c>
      <c r="K16" s="9">
        <v>102.49</v>
      </c>
      <c r="L16" s="9">
        <v>15.82</v>
      </c>
      <c r="M16" s="9">
        <v>1621</v>
      </c>
      <c r="N16" s="10">
        <f t="shared" si="0"/>
        <v>329</v>
      </c>
      <c r="O16" s="10">
        <f t="shared" si="1"/>
        <v>0</v>
      </c>
    </row>
    <row r="17" ht="30.75" customHeight="1" spans="1:15">
      <c r="A17" s="8" t="s">
        <v>77</v>
      </c>
      <c r="B17" s="7" t="s">
        <v>800</v>
      </c>
      <c r="C17" s="7" t="s">
        <v>801</v>
      </c>
      <c r="D17" s="8" t="s">
        <v>202</v>
      </c>
      <c r="E17" s="9">
        <v>516.39</v>
      </c>
      <c r="F17" s="9">
        <v>13.29</v>
      </c>
      <c r="G17" s="9">
        <v>6863</v>
      </c>
      <c r="H17" s="7" t="s">
        <v>800</v>
      </c>
      <c r="I17" s="7" t="s">
        <v>801</v>
      </c>
      <c r="J17" s="8" t="s">
        <v>202</v>
      </c>
      <c r="K17" s="9">
        <v>516.39</v>
      </c>
      <c r="L17" s="9">
        <v>13.23</v>
      </c>
      <c r="M17" s="9">
        <v>6832</v>
      </c>
      <c r="N17" s="10">
        <f t="shared" si="0"/>
        <v>0</v>
      </c>
      <c r="O17" s="10">
        <f t="shared" si="1"/>
        <v>31</v>
      </c>
    </row>
    <row r="18" ht="30.75" customHeight="1" spans="1:15">
      <c r="A18" s="8" t="s">
        <v>83</v>
      </c>
      <c r="B18" s="7" t="s">
        <v>802</v>
      </c>
      <c r="C18" s="7" t="s">
        <v>803</v>
      </c>
      <c r="D18" s="8" t="s">
        <v>202</v>
      </c>
      <c r="E18" s="9">
        <v>839.6</v>
      </c>
      <c r="F18" s="9">
        <v>0.62</v>
      </c>
      <c r="G18" s="9">
        <v>521</v>
      </c>
      <c r="H18" s="7" t="s">
        <v>802</v>
      </c>
      <c r="I18" s="7" t="s">
        <v>803</v>
      </c>
      <c r="J18" s="8" t="s">
        <v>202</v>
      </c>
      <c r="K18" s="9">
        <v>940.9</v>
      </c>
      <c r="L18" s="9">
        <v>0.62</v>
      </c>
      <c r="M18" s="9">
        <v>583</v>
      </c>
      <c r="N18" s="10">
        <f t="shared" si="0"/>
        <v>62</v>
      </c>
      <c r="O18" s="10">
        <f t="shared" si="1"/>
        <v>0</v>
      </c>
    </row>
    <row r="19" ht="30.75" customHeight="1" spans="1:15">
      <c r="A19" s="8" t="s">
        <v>86</v>
      </c>
      <c r="B19" s="7" t="s">
        <v>804</v>
      </c>
      <c r="C19" s="7" t="s">
        <v>805</v>
      </c>
      <c r="D19" s="8" t="s">
        <v>202</v>
      </c>
      <c r="E19" s="9">
        <v>57.85</v>
      </c>
      <c r="F19" s="9">
        <v>0.87</v>
      </c>
      <c r="G19" s="9">
        <v>50</v>
      </c>
      <c r="H19" s="7" t="s">
        <v>804</v>
      </c>
      <c r="I19" s="7" t="s">
        <v>805</v>
      </c>
      <c r="J19" s="8" t="s">
        <v>202</v>
      </c>
      <c r="K19" s="9">
        <v>83.24</v>
      </c>
      <c r="L19" s="9">
        <v>0.87</v>
      </c>
      <c r="M19" s="9">
        <v>72</v>
      </c>
      <c r="N19" s="10">
        <f t="shared" si="0"/>
        <v>22</v>
      </c>
      <c r="O19" s="10">
        <f t="shared" si="1"/>
        <v>0</v>
      </c>
    </row>
    <row r="20" ht="30.75" customHeight="1" spans="1:15">
      <c r="A20" s="8" t="s">
        <v>95</v>
      </c>
      <c r="B20" s="7" t="s">
        <v>806</v>
      </c>
      <c r="C20" s="7" t="s">
        <v>807</v>
      </c>
      <c r="D20" s="8" t="s">
        <v>808</v>
      </c>
      <c r="E20" s="9">
        <v>3</v>
      </c>
      <c r="F20" s="9">
        <v>565.37</v>
      </c>
      <c r="G20" s="9">
        <v>1696</v>
      </c>
      <c r="H20" s="7" t="s">
        <v>806</v>
      </c>
      <c r="I20" s="7" t="s">
        <v>807</v>
      </c>
      <c r="J20" s="8" t="s">
        <v>808</v>
      </c>
      <c r="K20" s="9">
        <v>3</v>
      </c>
      <c r="L20" s="9">
        <v>575.25</v>
      </c>
      <c r="M20" s="9">
        <v>1726</v>
      </c>
      <c r="N20" s="10">
        <f t="shared" si="0"/>
        <v>30</v>
      </c>
      <c r="O20" s="10">
        <f t="shared" si="1"/>
        <v>0</v>
      </c>
    </row>
    <row r="21" ht="30.75" customHeight="1" spans="1:15">
      <c r="A21" s="8" t="s">
        <v>98</v>
      </c>
      <c r="B21" s="7" t="s">
        <v>809</v>
      </c>
      <c r="C21" s="7" t="s">
        <v>810</v>
      </c>
      <c r="D21" s="8" t="s">
        <v>808</v>
      </c>
      <c r="E21" s="9">
        <v>1</v>
      </c>
      <c r="F21" s="9">
        <v>434.57</v>
      </c>
      <c r="G21" s="9">
        <v>435</v>
      </c>
      <c r="H21" s="7" t="s">
        <v>809</v>
      </c>
      <c r="I21" s="7" t="s">
        <v>810</v>
      </c>
      <c r="J21" s="8" t="s">
        <v>808</v>
      </c>
      <c r="K21" s="9">
        <v>1</v>
      </c>
      <c r="L21" s="9">
        <v>434.86</v>
      </c>
      <c r="M21" s="9">
        <v>435</v>
      </c>
      <c r="N21" s="10">
        <f t="shared" si="0"/>
        <v>0</v>
      </c>
      <c r="O21" s="10">
        <f t="shared" si="1"/>
        <v>0</v>
      </c>
    </row>
    <row r="22" ht="30.75" customHeight="1" spans="1:15">
      <c r="A22" s="8" t="s">
        <v>164</v>
      </c>
      <c r="B22" s="7" t="s">
        <v>806</v>
      </c>
      <c r="C22" s="7" t="s">
        <v>811</v>
      </c>
      <c r="D22" s="8" t="s">
        <v>808</v>
      </c>
      <c r="E22" s="9">
        <v>1</v>
      </c>
      <c r="F22" s="9">
        <v>767.08</v>
      </c>
      <c r="G22" s="9">
        <v>767</v>
      </c>
      <c r="H22" s="7" t="s">
        <v>806</v>
      </c>
      <c r="I22" s="7" t="s">
        <v>811</v>
      </c>
      <c r="J22" s="8" t="s">
        <v>808</v>
      </c>
      <c r="K22" s="9">
        <v>1</v>
      </c>
      <c r="L22" s="9">
        <v>767.87</v>
      </c>
      <c r="M22" s="9">
        <v>768</v>
      </c>
      <c r="N22" s="10">
        <f t="shared" si="0"/>
        <v>1</v>
      </c>
      <c r="O22" s="10">
        <f t="shared" si="1"/>
        <v>0</v>
      </c>
    </row>
    <row r="23" ht="30" customHeight="1" spans="1:15">
      <c r="A23" s="8" t="s">
        <v>168</v>
      </c>
      <c r="B23" s="7" t="s">
        <v>812</v>
      </c>
      <c r="C23" s="7" t="s">
        <v>813</v>
      </c>
      <c r="D23" s="8" t="s">
        <v>333</v>
      </c>
      <c r="E23" s="9">
        <v>1</v>
      </c>
      <c r="F23" s="9">
        <v>201.62</v>
      </c>
      <c r="G23" s="9">
        <v>202</v>
      </c>
      <c r="H23" s="7" t="s">
        <v>812</v>
      </c>
      <c r="I23" s="7" t="s">
        <v>813</v>
      </c>
      <c r="J23" s="8" t="s">
        <v>333</v>
      </c>
      <c r="K23" s="9">
        <v>1</v>
      </c>
      <c r="L23" s="9">
        <v>201.82</v>
      </c>
      <c r="M23" s="9">
        <v>202</v>
      </c>
      <c r="N23" s="10">
        <f t="shared" si="0"/>
        <v>0</v>
      </c>
      <c r="O23" s="10">
        <f t="shared" si="1"/>
        <v>0</v>
      </c>
    </row>
    <row r="24" ht="30" customHeight="1" spans="1:15">
      <c r="A24" s="8" t="s">
        <v>171</v>
      </c>
      <c r="B24" s="7"/>
      <c r="C24" s="7"/>
      <c r="D24" s="8"/>
      <c r="E24" s="31"/>
      <c r="F24" s="31"/>
      <c r="G24" s="10"/>
      <c r="H24" s="7" t="s">
        <v>814</v>
      </c>
      <c r="I24" s="7" t="s">
        <v>815</v>
      </c>
      <c r="J24" s="8" t="s">
        <v>333</v>
      </c>
      <c r="K24" s="9">
        <v>1</v>
      </c>
      <c r="L24" s="9">
        <v>67.67</v>
      </c>
      <c r="M24" s="9">
        <v>68</v>
      </c>
      <c r="N24" s="10">
        <f t="shared" si="0"/>
        <v>68</v>
      </c>
      <c r="O24" s="10">
        <f t="shared" si="1"/>
        <v>0</v>
      </c>
    </row>
    <row r="25" ht="30" customHeight="1" spans="1:15">
      <c r="A25" s="8" t="s">
        <v>174</v>
      </c>
      <c r="B25" s="7" t="s">
        <v>812</v>
      </c>
      <c r="C25" s="7" t="s">
        <v>816</v>
      </c>
      <c r="D25" s="8" t="s">
        <v>333</v>
      </c>
      <c r="E25" s="9">
        <v>1</v>
      </c>
      <c r="F25" s="9">
        <v>169.3</v>
      </c>
      <c r="G25" s="9">
        <v>169</v>
      </c>
      <c r="H25" s="7" t="s">
        <v>812</v>
      </c>
      <c r="I25" s="7" t="s">
        <v>817</v>
      </c>
      <c r="J25" s="8" t="s">
        <v>333</v>
      </c>
      <c r="K25" s="9">
        <v>1</v>
      </c>
      <c r="L25" s="9">
        <v>169.5</v>
      </c>
      <c r="M25" s="9">
        <v>170</v>
      </c>
      <c r="N25" s="10">
        <f t="shared" si="0"/>
        <v>1</v>
      </c>
      <c r="O25" s="10">
        <f t="shared" si="1"/>
        <v>0</v>
      </c>
    </row>
    <row r="26" ht="30" customHeight="1" spans="1:15">
      <c r="A26" s="8" t="s">
        <v>179</v>
      </c>
      <c r="B26" s="7"/>
      <c r="C26" s="7"/>
      <c r="D26" s="8"/>
      <c r="E26" s="31"/>
      <c r="F26" s="31"/>
      <c r="G26" s="10"/>
      <c r="H26" s="7" t="s">
        <v>814</v>
      </c>
      <c r="I26" s="7" t="s">
        <v>818</v>
      </c>
      <c r="J26" s="8" t="s">
        <v>333</v>
      </c>
      <c r="K26" s="9">
        <v>1</v>
      </c>
      <c r="L26" s="9">
        <v>74.48</v>
      </c>
      <c r="M26" s="9">
        <v>74</v>
      </c>
      <c r="N26" s="10">
        <f t="shared" si="0"/>
        <v>74</v>
      </c>
      <c r="O26" s="10">
        <f t="shared" si="1"/>
        <v>0</v>
      </c>
    </row>
    <row r="27" ht="30.75" customHeight="1" spans="1:15">
      <c r="A27" s="8" t="s">
        <v>182</v>
      </c>
      <c r="B27" s="7"/>
      <c r="C27" s="7"/>
      <c r="D27" s="8"/>
      <c r="E27" s="31"/>
      <c r="F27" s="31"/>
      <c r="G27" s="10"/>
      <c r="H27" s="7" t="s">
        <v>819</v>
      </c>
      <c r="I27" s="7" t="s">
        <v>820</v>
      </c>
      <c r="J27" s="8" t="s">
        <v>333</v>
      </c>
      <c r="K27" s="9">
        <v>2</v>
      </c>
      <c r="L27" s="9">
        <v>80.66</v>
      </c>
      <c r="M27" s="9">
        <v>161</v>
      </c>
      <c r="N27" s="10">
        <f t="shared" si="0"/>
        <v>161</v>
      </c>
      <c r="O27" s="10">
        <f t="shared" si="1"/>
        <v>0</v>
      </c>
    </row>
    <row r="28" ht="42.75" customHeight="1" spans="1:15">
      <c r="A28" s="8" t="s">
        <v>187</v>
      </c>
      <c r="B28" s="7" t="s">
        <v>821</v>
      </c>
      <c r="C28" s="7" t="s">
        <v>822</v>
      </c>
      <c r="D28" s="8" t="s">
        <v>823</v>
      </c>
      <c r="E28" s="9">
        <v>1</v>
      </c>
      <c r="F28" s="9">
        <v>2647.72</v>
      </c>
      <c r="G28" s="9">
        <v>2648</v>
      </c>
      <c r="H28" s="7" t="s">
        <v>821</v>
      </c>
      <c r="I28" s="7" t="s">
        <v>822</v>
      </c>
      <c r="J28" s="8" t="s">
        <v>823</v>
      </c>
      <c r="K28" s="9">
        <v>1</v>
      </c>
      <c r="L28" s="9">
        <v>2645</v>
      </c>
      <c r="M28" s="9">
        <v>2645</v>
      </c>
      <c r="N28" s="10">
        <f t="shared" si="0"/>
        <v>0</v>
      </c>
      <c r="O28" s="10">
        <f t="shared" si="1"/>
        <v>3</v>
      </c>
    </row>
    <row r="29" ht="30.75" customHeight="1" spans="1:15">
      <c r="A29" s="8" t="s">
        <v>188</v>
      </c>
      <c r="B29" s="7" t="s">
        <v>824</v>
      </c>
      <c r="C29" s="7" t="s">
        <v>825</v>
      </c>
      <c r="D29" s="8" t="s">
        <v>333</v>
      </c>
      <c r="E29" s="9">
        <v>2</v>
      </c>
      <c r="F29" s="9">
        <v>74.63</v>
      </c>
      <c r="G29" s="9">
        <v>149</v>
      </c>
      <c r="H29" s="7" t="s">
        <v>824</v>
      </c>
      <c r="I29" s="7" t="s">
        <v>825</v>
      </c>
      <c r="J29" s="8" t="s">
        <v>333</v>
      </c>
      <c r="K29" s="9">
        <v>2</v>
      </c>
      <c r="L29" s="9">
        <v>74.68</v>
      </c>
      <c r="M29" s="9">
        <v>149</v>
      </c>
      <c r="N29" s="10">
        <f t="shared" si="0"/>
        <v>0</v>
      </c>
      <c r="O29" s="10">
        <f t="shared" si="1"/>
        <v>0</v>
      </c>
    </row>
    <row r="30" ht="30" customHeight="1" spans="1:15">
      <c r="A30" s="8"/>
      <c r="B30" s="7"/>
      <c r="C30" s="7" t="s">
        <v>826</v>
      </c>
      <c r="D30" s="8"/>
      <c r="E30" s="31"/>
      <c r="F30" s="31"/>
      <c r="G30" s="10"/>
      <c r="H30" s="7"/>
      <c r="I30" s="7" t="s">
        <v>826</v>
      </c>
      <c r="J30" s="8"/>
      <c r="K30" s="31"/>
      <c r="L30" s="31"/>
      <c r="M30" s="10"/>
      <c r="N30" s="10">
        <f t="shared" si="0"/>
        <v>0</v>
      </c>
      <c r="O30" s="10">
        <f t="shared" si="1"/>
        <v>0</v>
      </c>
    </row>
    <row r="31" ht="30.75" customHeight="1" spans="1:15">
      <c r="A31" s="8" t="s">
        <v>189</v>
      </c>
      <c r="B31" s="7" t="s">
        <v>827</v>
      </c>
      <c r="C31" s="7" t="s">
        <v>828</v>
      </c>
      <c r="D31" s="8" t="s">
        <v>202</v>
      </c>
      <c r="E31" s="9">
        <v>149.99</v>
      </c>
      <c r="F31" s="9">
        <v>68.83</v>
      </c>
      <c r="G31" s="9">
        <v>10324</v>
      </c>
      <c r="H31" s="7" t="s">
        <v>827</v>
      </c>
      <c r="I31" s="7" t="s">
        <v>828</v>
      </c>
      <c r="J31" s="8" t="s">
        <v>202</v>
      </c>
      <c r="K31" s="9">
        <v>149.99</v>
      </c>
      <c r="L31" s="9">
        <v>69.15</v>
      </c>
      <c r="M31" s="9">
        <v>10372</v>
      </c>
      <c r="N31" s="10">
        <f t="shared" si="0"/>
        <v>48</v>
      </c>
      <c r="O31" s="10">
        <f t="shared" si="1"/>
        <v>0</v>
      </c>
    </row>
    <row r="32" ht="30.75" customHeight="1" spans="1:15">
      <c r="A32" s="8" t="s">
        <v>190</v>
      </c>
      <c r="B32" s="7" t="s">
        <v>829</v>
      </c>
      <c r="C32" s="7" t="s">
        <v>830</v>
      </c>
      <c r="D32" s="8" t="s">
        <v>202</v>
      </c>
      <c r="E32" s="9">
        <v>190.79</v>
      </c>
      <c r="F32" s="9">
        <v>42.95</v>
      </c>
      <c r="G32" s="9">
        <v>8194</v>
      </c>
      <c r="H32" s="7" t="s">
        <v>829</v>
      </c>
      <c r="I32" s="7" t="s">
        <v>830</v>
      </c>
      <c r="J32" s="8" t="s">
        <v>202</v>
      </c>
      <c r="K32" s="9">
        <v>190.79</v>
      </c>
      <c r="L32" s="9">
        <v>43.21</v>
      </c>
      <c r="M32" s="9">
        <v>8244</v>
      </c>
      <c r="N32" s="10">
        <f t="shared" si="0"/>
        <v>50</v>
      </c>
      <c r="O32" s="10">
        <f t="shared" si="1"/>
        <v>0</v>
      </c>
    </row>
    <row r="33" ht="30.75" customHeight="1" spans="1:15">
      <c r="A33" s="8" t="s">
        <v>192</v>
      </c>
      <c r="B33" s="7" t="s">
        <v>831</v>
      </c>
      <c r="C33" s="7" t="s">
        <v>832</v>
      </c>
      <c r="D33" s="8" t="s">
        <v>202</v>
      </c>
      <c r="E33" s="9">
        <v>29.22</v>
      </c>
      <c r="F33" s="9">
        <v>27.52</v>
      </c>
      <c r="G33" s="9">
        <v>804</v>
      </c>
      <c r="H33" s="7" t="s">
        <v>831</v>
      </c>
      <c r="I33" s="7" t="s">
        <v>832</v>
      </c>
      <c r="J33" s="8" t="s">
        <v>202</v>
      </c>
      <c r="K33" s="9">
        <v>29.22</v>
      </c>
      <c r="L33" s="9">
        <v>27.63</v>
      </c>
      <c r="M33" s="9">
        <v>807</v>
      </c>
      <c r="N33" s="10">
        <f t="shared" si="0"/>
        <v>3</v>
      </c>
      <c r="O33" s="10">
        <f t="shared" si="1"/>
        <v>0</v>
      </c>
    </row>
    <row r="34" ht="30.75" customHeight="1" spans="1:15">
      <c r="A34" s="8" t="s">
        <v>194</v>
      </c>
      <c r="B34" s="7" t="s">
        <v>833</v>
      </c>
      <c r="C34" s="7" t="s">
        <v>834</v>
      </c>
      <c r="D34" s="8" t="s">
        <v>202</v>
      </c>
      <c r="E34" s="9">
        <v>183.88</v>
      </c>
      <c r="F34" s="9">
        <v>19.33</v>
      </c>
      <c r="G34" s="9">
        <v>3554</v>
      </c>
      <c r="H34" s="7" t="s">
        <v>833</v>
      </c>
      <c r="I34" s="7" t="s">
        <v>834</v>
      </c>
      <c r="J34" s="8" t="s">
        <v>202</v>
      </c>
      <c r="K34" s="9">
        <v>183.88</v>
      </c>
      <c r="L34" s="9">
        <v>19.39</v>
      </c>
      <c r="M34" s="9">
        <v>3565</v>
      </c>
      <c r="N34" s="10">
        <f t="shared" si="0"/>
        <v>11</v>
      </c>
      <c r="O34" s="10">
        <f t="shared" si="1"/>
        <v>0</v>
      </c>
    </row>
    <row r="35" ht="30.75" customHeight="1" spans="1:15">
      <c r="A35" s="8" t="s">
        <v>196</v>
      </c>
      <c r="B35" s="7" t="s">
        <v>835</v>
      </c>
      <c r="C35" s="7" t="s">
        <v>836</v>
      </c>
      <c r="D35" s="8" t="s">
        <v>808</v>
      </c>
      <c r="E35" s="9">
        <v>3</v>
      </c>
      <c r="F35" s="9">
        <v>252.34</v>
      </c>
      <c r="G35" s="9">
        <v>757</v>
      </c>
      <c r="H35" s="7" t="s">
        <v>835</v>
      </c>
      <c r="I35" s="7" t="s">
        <v>837</v>
      </c>
      <c r="J35" s="8" t="s">
        <v>808</v>
      </c>
      <c r="K35" s="9">
        <v>3</v>
      </c>
      <c r="L35" s="9">
        <v>568.2</v>
      </c>
      <c r="M35" s="9">
        <v>1705</v>
      </c>
      <c r="N35" s="10">
        <f t="shared" si="0"/>
        <v>948</v>
      </c>
      <c r="O35" s="10">
        <f t="shared" si="1"/>
        <v>0</v>
      </c>
    </row>
    <row r="36" ht="30" customHeight="1" spans="1:15">
      <c r="A36" s="8" t="s">
        <v>197</v>
      </c>
      <c r="B36" s="7" t="s">
        <v>838</v>
      </c>
      <c r="C36" s="7" t="s">
        <v>839</v>
      </c>
      <c r="D36" s="8" t="s">
        <v>330</v>
      </c>
      <c r="E36" s="9">
        <v>9</v>
      </c>
      <c r="F36" s="9">
        <v>428.28</v>
      </c>
      <c r="G36" s="9">
        <v>3855</v>
      </c>
      <c r="H36" s="7" t="s">
        <v>838</v>
      </c>
      <c r="I36" s="7" t="s">
        <v>839</v>
      </c>
      <c r="J36" s="8" t="s">
        <v>330</v>
      </c>
      <c r="K36" s="9">
        <v>9</v>
      </c>
      <c r="L36" s="9">
        <v>529.49</v>
      </c>
      <c r="M36" s="9">
        <v>4765</v>
      </c>
      <c r="N36" s="10">
        <f t="shared" si="0"/>
        <v>910</v>
      </c>
      <c r="O36" s="10">
        <f t="shared" si="1"/>
        <v>0</v>
      </c>
    </row>
    <row r="37" ht="30.75" customHeight="1" spans="1:15">
      <c r="A37" s="8" t="s">
        <v>201</v>
      </c>
      <c r="B37" s="7" t="s">
        <v>840</v>
      </c>
      <c r="C37" s="7" t="s">
        <v>841</v>
      </c>
      <c r="D37" s="8" t="s">
        <v>330</v>
      </c>
      <c r="E37" s="9">
        <v>3</v>
      </c>
      <c r="F37" s="9">
        <v>1004.24</v>
      </c>
      <c r="G37" s="9">
        <v>3013</v>
      </c>
      <c r="H37" s="7" t="s">
        <v>840</v>
      </c>
      <c r="I37" s="7" t="s">
        <v>841</v>
      </c>
      <c r="J37" s="8" t="s">
        <v>330</v>
      </c>
      <c r="K37" s="9">
        <v>3</v>
      </c>
      <c r="L37" s="9">
        <v>852.87</v>
      </c>
      <c r="M37" s="9">
        <v>2559</v>
      </c>
      <c r="N37" s="10">
        <f t="shared" si="0"/>
        <v>0</v>
      </c>
      <c r="O37" s="10">
        <f t="shared" si="1"/>
        <v>454</v>
      </c>
    </row>
    <row r="38" ht="30" customHeight="1" spans="1:15">
      <c r="A38" s="8" t="s">
        <v>203</v>
      </c>
      <c r="B38" s="7" t="s">
        <v>842</v>
      </c>
      <c r="C38" s="7" t="s">
        <v>843</v>
      </c>
      <c r="D38" s="8" t="s">
        <v>330</v>
      </c>
      <c r="E38" s="9">
        <v>3</v>
      </c>
      <c r="F38" s="9">
        <v>294.65</v>
      </c>
      <c r="G38" s="9">
        <v>884</v>
      </c>
      <c r="H38" s="7" t="s">
        <v>842</v>
      </c>
      <c r="I38" s="7" t="s">
        <v>843</v>
      </c>
      <c r="J38" s="8" t="s">
        <v>330</v>
      </c>
      <c r="K38" s="9">
        <v>3</v>
      </c>
      <c r="L38" s="9">
        <v>284.74</v>
      </c>
      <c r="M38" s="9">
        <v>854</v>
      </c>
      <c r="N38" s="10">
        <f t="shared" si="0"/>
        <v>0</v>
      </c>
      <c r="O38" s="10">
        <f t="shared" si="1"/>
        <v>30</v>
      </c>
    </row>
    <row r="39" ht="30.75" customHeight="1" spans="1:15">
      <c r="A39" s="8" t="s">
        <v>206</v>
      </c>
      <c r="B39" s="7" t="s">
        <v>844</v>
      </c>
      <c r="C39" s="7" t="s">
        <v>845</v>
      </c>
      <c r="D39" s="8" t="s">
        <v>333</v>
      </c>
      <c r="E39" s="9">
        <v>5</v>
      </c>
      <c r="F39" s="9">
        <v>82.47</v>
      </c>
      <c r="G39" s="9">
        <v>412</v>
      </c>
      <c r="H39" s="7" t="s">
        <v>844</v>
      </c>
      <c r="I39" s="7" t="s">
        <v>845</v>
      </c>
      <c r="J39" s="8" t="s">
        <v>333</v>
      </c>
      <c r="K39" s="9">
        <v>5</v>
      </c>
      <c r="L39" s="9">
        <v>82.47</v>
      </c>
      <c r="M39" s="9">
        <v>412</v>
      </c>
      <c r="N39" s="10">
        <f t="shared" si="0"/>
        <v>0</v>
      </c>
      <c r="O39" s="10">
        <f t="shared" si="1"/>
        <v>0</v>
      </c>
    </row>
    <row r="40" ht="30.75" customHeight="1" spans="1:15">
      <c r="A40" s="8" t="s">
        <v>209</v>
      </c>
      <c r="B40" s="7" t="s">
        <v>846</v>
      </c>
      <c r="C40" s="7" t="s">
        <v>847</v>
      </c>
      <c r="D40" s="8" t="s">
        <v>333</v>
      </c>
      <c r="E40" s="9">
        <v>10</v>
      </c>
      <c r="F40" s="9">
        <v>22.5</v>
      </c>
      <c r="G40" s="9">
        <v>225</v>
      </c>
      <c r="H40" s="7" t="s">
        <v>846</v>
      </c>
      <c r="I40" s="7" t="s">
        <v>847</v>
      </c>
      <c r="J40" s="8" t="s">
        <v>333</v>
      </c>
      <c r="K40" s="9">
        <v>10</v>
      </c>
      <c r="L40" s="9">
        <v>22.5</v>
      </c>
      <c r="M40" s="9">
        <v>225</v>
      </c>
      <c r="N40" s="10">
        <f t="shared" si="0"/>
        <v>0</v>
      </c>
      <c r="O40" s="10">
        <f t="shared" si="1"/>
        <v>0</v>
      </c>
    </row>
    <row r="41" ht="30.75" customHeight="1" spans="1:15">
      <c r="A41" s="8" t="s">
        <v>212</v>
      </c>
      <c r="B41" s="7" t="s">
        <v>848</v>
      </c>
      <c r="C41" s="7" t="s">
        <v>849</v>
      </c>
      <c r="D41" s="8" t="s">
        <v>333</v>
      </c>
      <c r="E41" s="9">
        <v>17</v>
      </c>
      <c r="F41" s="9">
        <v>109.66</v>
      </c>
      <c r="G41" s="9">
        <v>1864</v>
      </c>
      <c r="H41" s="7" t="s">
        <v>848</v>
      </c>
      <c r="I41" s="7" t="s">
        <v>849</v>
      </c>
      <c r="J41" s="8" t="s">
        <v>333</v>
      </c>
      <c r="K41" s="9">
        <v>17</v>
      </c>
      <c r="L41" s="9">
        <v>69.26</v>
      </c>
      <c r="M41" s="9">
        <v>1177</v>
      </c>
      <c r="N41" s="10">
        <f t="shared" si="0"/>
        <v>0</v>
      </c>
      <c r="O41" s="10">
        <f t="shared" si="1"/>
        <v>687</v>
      </c>
    </row>
    <row r="42" ht="42.75" customHeight="1" spans="1:15">
      <c r="A42" s="8" t="s">
        <v>216</v>
      </c>
      <c r="B42" s="7" t="s">
        <v>850</v>
      </c>
      <c r="C42" s="7" t="s">
        <v>851</v>
      </c>
      <c r="D42" s="8" t="s">
        <v>852</v>
      </c>
      <c r="E42" s="9">
        <v>3</v>
      </c>
      <c r="F42" s="9">
        <v>288.54</v>
      </c>
      <c r="G42" s="9">
        <v>866</v>
      </c>
      <c r="H42" s="7" t="s">
        <v>850</v>
      </c>
      <c r="I42" s="7" t="s">
        <v>851</v>
      </c>
      <c r="J42" s="8" t="s">
        <v>852</v>
      </c>
      <c r="K42" s="9">
        <v>3</v>
      </c>
      <c r="L42" s="9">
        <v>288.54</v>
      </c>
      <c r="M42" s="9">
        <v>866</v>
      </c>
      <c r="N42" s="10">
        <f t="shared" si="0"/>
        <v>0</v>
      </c>
      <c r="O42" s="10">
        <f t="shared" si="1"/>
        <v>0</v>
      </c>
    </row>
    <row r="43" ht="27.75" customHeight="1" spans="1:15">
      <c r="A43" s="8"/>
      <c r="B43" s="7"/>
      <c r="C43" s="7" t="s">
        <v>350</v>
      </c>
      <c r="D43" s="8"/>
      <c r="E43" s="31"/>
      <c r="F43" s="31"/>
      <c r="G43" s="9">
        <v>66867</v>
      </c>
      <c r="H43" s="7"/>
      <c r="I43" s="7" t="s">
        <v>350</v>
      </c>
      <c r="J43" s="8"/>
      <c r="K43" s="31"/>
      <c r="L43" s="31"/>
      <c r="M43" s="9">
        <v>69380</v>
      </c>
      <c r="N43" s="10">
        <f>SUM(N7:N42)</f>
        <v>4672</v>
      </c>
      <c r="O43" s="10">
        <f>SUM(O7:O42)</f>
        <v>2161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1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Normal="100" workbookViewId="0">
      <selection activeCell="A2" sqref="A2:G2"/>
    </sheetView>
  </sheetViews>
  <sheetFormatPr defaultColWidth="9.14814814814815" defaultRowHeight="13.2" outlineLevelCol="6"/>
  <cols>
    <col min="1" max="1" width="5.57407407407407" customWidth="1"/>
    <col min="2" max="3" width="25.5740740740741" customWidth="1"/>
    <col min="4" max="7" width="10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30.75" customHeight="1" spans="1:7">
      <c r="A3" s="2" t="s">
        <v>33</v>
      </c>
      <c r="B3" s="3"/>
      <c r="C3" s="3"/>
      <c r="D3" s="3"/>
      <c r="E3" s="3"/>
      <c r="F3" s="11" t="s">
        <v>34</v>
      </c>
      <c r="G3" s="3"/>
    </row>
    <row r="4" ht="29.25" customHeight="1" spans="1:7">
      <c r="A4" s="16" t="s">
        <v>4</v>
      </c>
      <c r="B4" s="16" t="s">
        <v>35</v>
      </c>
      <c r="C4" s="16" t="s">
        <v>36</v>
      </c>
      <c r="D4" s="16" t="s">
        <v>6</v>
      </c>
      <c r="E4" s="16" t="s">
        <v>7</v>
      </c>
      <c r="F4" s="16" t="s">
        <v>8</v>
      </c>
      <c r="G4" s="28" t="s">
        <v>9</v>
      </c>
    </row>
    <row r="5" ht="30.75" customHeight="1" spans="1:7">
      <c r="A5" s="19" t="s">
        <v>37</v>
      </c>
      <c r="B5" s="20" t="s">
        <v>38</v>
      </c>
      <c r="C5" s="20" t="s">
        <v>39</v>
      </c>
      <c r="D5" s="34">
        <v>1236450</v>
      </c>
      <c r="E5" s="34">
        <v>1258628</v>
      </c>
      <c r="F5" s="9">
        <f t="shared" ref="F5:F11" si="0">IF(E5&gt;D5,E5-D5,0)</f>
        <v>22178</v>
      </c>
      <c r="G5" s="9">
        <f t="shared" ref="G5:G11" si="1">IF(D5&gt;E5,D5-E5,0)</f>
        <v>0</v>
      </c>
    </row>
    <row r="6" ht="30.75" customHeight="1" spans="1:7">
      <c r="A6" s="19" t="s">
        <v>10</v>
      </c>
      <c r="B6" s="20" t="s">
        <v>40</v>
      </c>
      <c r="C6" s="20" t="s">
        <v>41</v>
      </c>
      <c r="D6" s="34">
        <v>232169</v>
      </c>
      <c r="E6" s="34">
        <v>249851</v>
      </c>
      <c r="F6" s="9">
        <f t="shared" si="0"/>
        <v>17682</v>
      </c>
      <c r="G6" s="9">
        <f t="shared" si="1"/>
        <v>0</v>
      </c>
    </row>
    <row r="7" ht="24" customHeight="1" spans="1:7">
      <c r="A7" s="19" t="s">
        <v>42</v>
      </c>
      <c r="B7" s="20" t="s">
        <v>43</v>
      </c>
      <c r="C7" s="20" t="s">
        <v>44</v>
      </c>
      <c r="D7" s="34">
        <f>D8+D10</f>
        <v>50882</v>
      </c>
      <c r="E7" s="34">
        <v>52499</v>
      </c>
      <c r="F7" s="9">
        <f t="shared" si="0"/>
        <v>1617</v>
      </c>
      <c r="G7" s="9">
        <f t="shared" si="1"/>
        <v>0</v>
      </c>
    </row>
    <row r="8" ht="30.75" customHeight="1" spans="1:7">
      <c r="A8" s="19" t="s">
        <v>45</v>
      </c>
      <c r="B8" s="20" t="s">
        <v>46</v>
      </c>
      <c r="C8" s="20" t="s">
        <v>47</v>
      </c>
      <c r="D8" s="34">
        <v>23017</v>
      </c>
      <c r="E8" s="34">
        <v>22631</v>
      </c>
      <c r="F8" s="9">
        <f t="shared" si="0"/>
        <v>0</v>
      </c>
      <c r="G8" s="9">
        <f t="shared" si="1"/>
        <v>386</v>
      </c>
    </row>
    <row r="9" ht="30.75" customHeight="1" spans="1:7">
      <c r="A9" s="19" t="s">
        <v>16</v>
      </c>
      <c r="B9" s="20" t="s">
        <v>48</v>
      </c>
      <c r="C9" s="20" t="s">
        <v>49</v>
      </c>
      <c r="D9" s="34">
        <v>11195</v>
      </c>
      <c r="E9" s="34">
        <v>11004</v>
      </c>
      <c r="F9" s="9">
        <f t="shared" si="0"/>
        <v>0</v>
      </c>
      <c r="G9" s="9">
        <f t="shared" si="1"/>
        <v>191</v>
      </c>
    </row>
    <row r="10" ht="24" customHeight="1" spans="1:7">
      <c r="A10" s="19" t="s">
        <v>50</v>
      </c>
      <c r="B10" s="20" t="s">
        <v>51</v>
      </c>
      <c r="C10" s="20" t="s">
        <v>52</v>
      </c>
      <c r="D10" s="34">
        <v>27865</v>
      </c>
      <c r="E10" s="34">
        <v>29868</v>
      </c>
      <c r="F10" s="9">
        <f t="shared" si="0"/>
        <v>2003</v>
      </c>
      <c r="G10" s="9">
        <f t="shared" si="1"/>
        <v>0</v>
      </c>
    </row>
    <row r="11" ht="24" customHeight="1" spans="1:7">
      <c r="A11" s="19" t="s">
        <v>26</v>
      </c>
      <c r="B11" s="20" t="s">
        <v>53</v>
      </c>
      <c r="C11" s="20" t="s">
        <v>54</v>
      </c>
      <c r="D11" s="34">
        <v>26648</v>
      </c>
      <c r="E11" s="34">
        <v>28564</v>
      </c>
      <c r="F11" s="9">
        <f t="shared" si="0"/>
        <v>1916</v>
      </c>
      <c r="G11" s="9">
        <f t="shared" si="1"/>
        <v>0</v>
      </c>
    </row>
    <row r="12" ht="24" customHeight="1" spans="1:7">
      <c r="A12" s="19" t="s">
        <v>55</v>
      </c>
      <c r="B12" s="20" t="s">
        <v>56</v>
      </c>
      <c r="C12" s="20" t="s">
        <v>57</v>
      </c>
      <c r="D12" s="22"/>
      <c r="E12" s="22"/>
      <c r="F12" s="22"/>
      <c r="G12" s="30"/>
    </row>
    <row r="13" ht="24" customHeight="1" spans="1:7">
      <c r="A13" s="19" t="s">
        <v>58</v>
      </c>
      <c r="B13" s="20" t="s">
        <v>59</v>
      </c>
      <c r="C13" s="20" t="s">
        <v>60</v>
      </c>
      <c r="D13" s="34">
        <v>1217</v>
      </c>
      <c r="E13" s="34">
        <v>1304</v>
      </c>
      <c r="F13" s="9">
        <f>IF(E13&gt;D13,E13-D13,0)</f>
        <v>87</v>
      </c>
      <c r="G13" s="9">
        <f>IF(D13&gt;E13,D13-E13,0)</f>
        <v>0</v>
      </c>
    </row>
    <row r="14" ht="24" customHeight="1" spans="1:7">
      <c r="A14" s="19" t="s">
        <v>61</v>
      </c>
      <c r="B14" s="20" t="s">
        <v>62</v>
      </c>
      <c r="C14" s="20" t="s">
        <v>57</v>
      </c>
      <c r="D14" s="22"/>
      <c r="E14" s="22"/>
      <c r="F14" s="22"/>
      <c r="G14" s="30"/>
    </row>
    <row r="15" ht="24" customHeight="1" spans="1:7">
      <c r="A15" s="19" t="s">
        <v>63</v>
      </c>
      <c r="B15" s="20" t="s">
        <v>64</v>
      </c>
      <c r="C15" s="20" t="s">
        <v>65</v>
      </c>
      <c r="D15" s="22"/>
      <c r="E15" s="22"/>
      <c r="F15" s="22"/>
      <c r="G15" s="30"/>
    </row>
    <row r="16" ht="24" customHeight="1" spans="1:7">
      <c r="A16" s="19" t="s">
        <v>66</v>
      </c>
      <c r="B16" s="20" t="s">
        <v>67</v>
      </c>
      <c r="C16" s="20" t="s">
        <v>68</v>
      </c>
      <c r="D16" s="22"/>
      <c r="E16" s="22"/>
      <c r="F16" s="22"/>
      <c r="G16" s="30"/>
    </row>
    <row r="17" ht="24" customHeight="1" spans="1:7">
      <c r="A17" s="19" t="s">
        <v>69</v>
      </c>
      <c r="B17" s="20" t="s">
        <v>70</v>
      </c>
      <c r="C17" s="20" t="s">
        <v>71</v>
      </c>
      <c r="D17" s="22"/>
      <c r="E17" s="22"/>
      <c r="F17" s="22"/>
      <c r="G17" s="30"/>
    </row>
    <row r="18" ht="24" customHeight="1" spans="1:7">
      <c r="A18" s="19" t="s">
        <v>72</v>
      </c>
      <c r="B18" s="20" t="s">
        <v>73</v>
      </c>
      <c r="C18" s="20" t="s">
        <v>57</v>
      </c>
      <c r="D18" s="22"/>
      <c r="E18" s="22"/>
      <c r="F18" s="22"/>
      <c r="G18" s="30"/>
    </row>
    <row r="19" ht="30.75" customHeight="1" spans="1:7">
      <c r="A19" s="19" t="s">
        <v>74</v>
      </c>
      <c r="B19" s="20" t="s">
        <v>75</v>
      </c>
      <c r="C19" s="20" t="s">
        <v>76</v>
      </c>
      <c r="D19" s="22"/>
      <c r="E19" s="22"/>
      <c r="F19" s="22"/>
      <c r="G19" s="30"/>
    </row>
    <row r="20" ht="30.75" customHeight="1" spans="1:7">
      <c r="A20" s="19" t="s">
        <v>77</v>
      </c>
      <c r="B20" s="20" t="s">
        <v>78</v>
      </c>
      <c r="C20" s="20" t="s">
        <v>79</v>
      </c>
      <c r="D20" s="22"/>
      <c r="E20" s="22"/>
      <c r="F20" s="22"/>
      <c r="G20" s="30"/>
    </row>
    <row r="21" ht="24" customHeight="1" spans="1:7">
      <c r="A21" s="19" t="s">
        <v>80</v>
      </c>
      <c r="B21" s="20" t="s">
        <v>81</v>
      </c>
      <c r="C21" s="20" t="s">
        <v>82</v>
      </c>
      <c r="D21" s="22"/>
      <c r="E21" s="22"/>
      <c r="F21" s="22"/>
      <c r="G21" s="30"/>
    </row>
    <row r="22" ht="30.75" customHeight="1" spans="1:7">
      <c r="A22" s="19" t="s">
        <v>83</v>
      </c>
      <c r="B22" s="20" t="s">
        <v>84</v>
      </c>
      <c r="C22" s="20" t="s">
        <v>85</v>
      </c>
      <c r="D22" s="22"/>
      <c r="E22" s="22"/>
      <c r="F22" s="22"/>
      <c r="G22" s="30"/>
    </row>
    <row r="23" ht="30.75" customHeight="1" spans="1:7">
      <c r="A23" s="19" t="s">
        <v>86</v>
      </c>
      <c r="B23" s="20" t="s">
        <v>87</v>
      </c>
      <c r="C23" s="20" t="s">
        <v>88</v>
      </c>
      <c r="D23" s="22"/>
      <c r="E23" s="22"/>
      <c r="F23" s="22"/>
      <c r="G23" s="30"/>
    </row>
    <row r="24" ht="30.75" customHeight="1" spans="1:7">
      <c r="A24" s="19" t="s">
        <v>89</v>
      </c>
      <c r="B24" s="20" t="s">
        <v>90</v>
      </c>
      <c r="C24" s="20" t="s">
        <v>91</v>
      </c>
      <c r="D24" s="22"/>
      <c r="E24" s="22"/>
      <c r="F24" s="22"/>
      <c r="G24" s="30"/>
    </row>
    <row r="25" ht="24" customHeight="1" spans="1:7">
      <c r="A25" s="19" t="s">
        <v>92</v>
      </c>
      <c r="B25" s="20" t="s">
        <v>93</v>
      </c>
      <c r="C25" s="20" t="s">
        <v>94</v>
      </c>
      <c r="D25" s="22"/>
      <c r="E25" s="22"/>
      <c r="F25" s="22"/>
      <c r="G25" s="30"/>
    </row>
    <row r="26" ht="30.75" customHeight="1" spans="1:7">
      <c r="A26" s="19" t="s">
        <v>95</v>
      </c>
      <c r="B26" s="20" t="s">
        <v>96</v>
      </c>
      <c r="C26" s="20" t="s">
        <v>97</v>
      </c>
      <c r="D26" s="22"/>
      <c r="E26" s="22"/>
      <c r="F26" s="22"/>
      <c r="G26" s="30"/>
    </row>
    <row r="27" ht="30.75" customHeight="1" spans="1:7">
      <c r="A27" s="19" t="s">
        <v>98</v>
      </c>
      <c r="B27" s="20" t="s">
        <v>99</v>
      </c>
      <c r="C27" s="20" t="s">
        <v>100</v>
      </c>
      <c r="D27" s="22"/>
      <c r="E27" s="22"/>
      <c r="F27" s="22"/>
      <c r="G27" s="30"/>
    </row>
    <row r="28" ht="24" customHeight="1" spans="1:7">
      <c r="A28" s="19" t="s">
        <v>101</v>
      </c>
      <c r="B28" s="20" t="s">
        <v>102</v>
      </c>
      <c r="C28" s="20" t="s">
        <v>103</v>
      </c>
      <c r="D28" s="34">
        <v>62739</v>
      </c>
      <c r="E28" s="34">
        <v>67248</v>
      </c>
      <c r="F28" s="9">
        <f t="shared" ref="F28:F32" si="2">IF(E28&gt;D28,E28-D28,0)</f>
        <v>4509</v>
      </c>
      <c r="G28" s="9">
        <f t="shared" ref="G28:G32" si="3">IF(D28&gt;E28,D28-E28,0)</f>
        <v>0</v>
      </c>
    </row>
    <row r="29" ht="24" customHeight="1" spans="1:7">
      <c r="A29" s="19" t="s">
        <v>104</v>
      </c>
      <c r="B29" s="20" t="s">
        <v>105</v>
      </c>
      <c r="C29" s="20" t="s">
        <v>105</v>
      </c>
      <c r="D29" s="22"/>
      <c r="E29" s="22"/>
      <c r="F29" s="22"/>
      <c r="G29" s="30"/>
    </row>
    <row r="30" ht="30.75" customHeight="1" spans="1:7">
      <c r="A30" s="19" t="s">
        <v>106</v>
      </c>
      <c r="B30" s="20" t="s">
        <v>107</v>
      </c>
      <c r="C30" s="20" t="s">
        <v>108</v>
      </c>
      <c r="D30" s="34">
        <v>121506</v>
      </c>
      <c r="E30" s="34">
        <v>124054</v>
      </c>
      <c r="F30" s="9">
        <f t="shared" si="2"/>
        <v>2548</v>
      </c>
      <c r="G30" s="9">
        <f t="shared" si="3"/>
        <v>0</v>
      </c>
    </row>
    <row r="31" ht="30.75" customHeight="1" spans="1:7">
      <c r="A31" s="19" t="s">
        <v>109</v>
      </c>
      <c r="B31" s="20" t="s">
        <v>110</v>
      </c>
      <c r="C31" s="20" t="s">
        <v>111</v>
      </c>
      <c r="D31" s="22"/>
      <c r="E31" s="22"/>
      <c r="F31" s="22"/>
      <c r="G31" s="30"/>
    </row>
    <row r="32" ht="24" customHeight="1" spans="1:7">
      <c r="A32" s="23" t="s">
        <v>112</v>
      </c>
      <c r="B32" s="24" t="s">
        <v>113</v>
      </c>
      <c r="C32" s="24" t="s">
        <v>114</v>
      </c>
      <c r="D32" s="35">
        <v>1471578</v>
      </c>
      <c r="E32" s="35">
        <v>1502429</v>
      </c>
      <c r="F32" s="9">
        <f t="shared" si="2"/>
        <v>30851</v>
      </c>
      <c r="G32" s="9">
        <f t="shared" si="3"/>
        <v>0</v>
      </c>
    </row>
  </sheetData>
  <mergeCells count="4">
    <mergeCell ref="A1:G1"/>
    <mergeCell ref="A2:G2"/>
    <mergeCell ref="A3:E3"/>
    <mergeCell ref="F3:G3"/>
  </mergeCells>
  <printOptions horizontalCentered="1"/>
  <pageMargins left="0.786805555555556" right="0.393055555555556" top="0.393055555555556" bottom="0.393055555555556" header="0" footer="0"/>
  <pageSetup paperSize="1" scale="98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K13" sqref="K13"/>
    </sheetView>
  </sheetViews>
  <sheetFormatPr defaultColWidth="9.14814814814815" defaultRowHeight="13.2"/>
  <cols>
    <col min="1" max="1" width="4.14814814814815" customWidth="1"/>
    <col min="2" max="2" width="9.57407407407407" customWidth="1"/>
    <col min="3" max="3" width="24.1481481481481" customWidth="1"/>
    <col min="4" max="4" width="5.57407407407407" customWidth="1"/>
    <col min="5" max="6" width="7" customWidth="1"/>
    <col min="7" max="8" width="10.1481481481481" customWidth="1"/>
    <col min="9" max="9" width="23.4259259259259" customWidth="1"/>
    <col min="10" max="10" width="5.57407407407407" customWidth="1"/>
    <col min="11" max="12" width="7" customWidth="1"/>
    <col min="13" max="13" width="9.14814814814815" customWidth="1"/>
    <col min="14" max="14" width="9.42592592592593" customWidth="1"/>
    <col min="15" max="15" width="10.1481481481481" customWidth="1"/>
  </cols>
  <sheetData>
    <row r="1" ht="30" customHeight="1" spans="1:1">
      <c r="A1" s="14" t="s">
        <v>0</v>
      </c>
    </row>
    <row r="2" ht="30" customHeight="1" spans="1:1">
      <c r="A2" s="1" t="s">
        <v>1</v>
      </c>
    </row>
    <row r="3" ht="19.5" customHeight="1" spans="1:15">
      <c r="A3" s="15" t="s">
        <v>756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 t="s">
        <v>10</v>
      </c>
      <c r="B6" s="7" t="s">
        <v>853</v>
      </c>
      <c r="C6" s="7" t="s">
        <v>854</v>
      </c>
      <c r="D6" s="8" t="s">
        <v>733</v>
      </c>
      <c r="E6" s="31" t="s">
        <v>855</v>
      </c>
      <c r="F6" s="31" t="s">
        <v>856</v>
      </c>
      <c r="G6" s="10" t="s">
        <v>764</v>
      </c>
      <c r="H6" s="7" t="s">
        <v>853</v>
      </c>
      <c r="I6" s="7" t="s">
        <v>854</v>
      </c>
      <c r="J6" s="8" t="s">
        <v>733</v>
      </c>
      <c r="K6" s="31" t="s">
        <v>857</v>
      </c>
      <c r="L6" s="31" t="s">
        <v>856</v>
      </c>
      <c r="M6" s="10" t="s">
        <v>765</v>
      </c>
      <c r="N6" s="10">
        <f>IF(M6&gt;G6,M6-G6,0)</f>
        <v>31</v>
      </c>
      <c r="O6" s="10">
        <f>IF(G6&gt;M6,G6-M6,0)</f>
        <v>0</v>
      </c>
    </row>
    <row r="7" ht="30" customHeight="1" spans="1:15">
      <c r="A7" s="8"/>
      <c r="B7" s="7"/>
      <c r="C7" s="7"/>
      <c r="D7" s="8"/>
      <c r="E7" s="31"/>
      <c r="F7" s="31"/>
      <c r="G7" s="10"/>
      <c r="H7" s="7"/>
      <c r="I7" s="7"/>
      <c r="J7" s="8"/>
      <c r="K7" s="31"/>
      <c r="L7" s="31"/>
      <c r="M7" s="10"/>
      <c r="N7" s="10"/>
      <c r="O7" s="10"/>
    </row>
    <row r="8" ht="30" customHeight="1" spans="1:15">
      <c r="A8" s="8"/>
      <c r="B8" s="7"/>
      <c r="C8" s="7"/>
      <c r="D8" s="8"/>
      <c r="E8" s="31"/>
      <c r="F8" s="31"/>
      <c r="G8" s="10"/>
      <c r="H8" s="7"/>
      <c r="I8" s="7"/>
      <c r="J8" s="8"/>
      <c r="K8" s="31"/>
      <c r="L8" s="31"/>
      <c r="M8" s="10"/>
      <c r="N8" s="10"/>
      <c r="O8" s="10"/>
    </row>
    <row r="9" ht="30" customHeight="1" spans="1:15">
      <c r="A9" s="8"/>
      <c r="B9" s="7"/>
      <c r="C9" s="7"/>
      <c r="D9" s="8"/>
      <c r="E9" s="31"/>
      <c r="F9" s="31"/>
      <c r="G9" s="10"/>
      <c r="H9" s="7"/>
      <c r="I9" s="7"/>
      <c r="J9" s="8"/>
      <c r="K9" s="31"/>
      <c r="L9" s="31"/>
      <c r="M9" s="10"/>
      <c r="N9" s="10"/>
      <c r="O9" s="10"/>
    </row>
    <row r="10" ht="30" customHeight="1" spans="1:15">
      <c r="A10" s="8"/>
      <c r="B10" s="7"/>
      <c r="C10" s="7"/>
      <c r="D10" s="8"/>
      <c r="E10" s="31"/>
      <c r="F10" s="31"/>
      <c r="G10" s="10"/>
      <c r="H10" s="7"/>
      <c r="I10" s="7"/>
      <c r="J10" s="8"/>
      <c r="K10" s="31"/>
      <c r="L10" s="31"/>
      <c r="M10" s="10"/>
      <c r="N10" s="10"/>
      <c r="O10" s="10"/>
    </row>
    <row r="11" ht="30" customHeight="1" spans="1:15">
      <c r="A11" s="8"/>
      <c r="B11" s="7"/>
      <c r="C11" s="7"/>
      <c r="D11" s="8"/>
      <c r="E11" s="31"/>
      <c r="F11" s="31"/>
      <c r="G11" s="10"/>
      <c r="H11" s="7"/>
      <c r="I11" s="7"/>
      <c r="J11" s="8"/>
      <c r="K11" s="31"/>
      <c r="L11" s="31"/>
      <c r="M11" s="10"/>
      <c r="N11" s="10"/>
      <c r="O11" s="10"/>
    </row>
    <row r="12" ht="30" customHeight="1" spans="1:15">
      <c r="A12" s="8"/>
      <c r="B12" s="7"/>
      <c r="C12" s="7"/>
      <c r="D12" s="8"/>
      <c r="E12" s="31"/>
      <c r="F12" s="31"/>
      <c r="G12" s="10"/>
      <c r="H12" s="7"/>
      <c r="I12" s="7"/>
      <c r="J12" s="8"/>
      <c r="K12" s="31"/>
      <c r="L12" s="31"/>
      <c r="M12" s="10"/>
      <c r="N12" s="10"/>
      <c r="O12" s="10"/>
    </row>
    <row r="13" ht="30" customHeight="1" spans="1:15">
      <c r="A13" s="8"/>
      <c r="B13" s="7"/>
      <c r="C13" s="7"/>
      <c r="D13" s="8"/>
      <c r="E13" s="31"/>
      <c r="F13" s="31"/>
      <c r="G13" s="10"/>
      <c r="H13" s="7"/>
      <c r="I13" s="7"/>
      <c r="J13" s="8"/>
      <c r="K13" s="31"/>
      <c r="L13" s="31"/>
      <c r="M13" s="10"/>
      <c r="N13" s="10"/>
      <c r="O13" s="10"/>
    </row>
    <row r="14" ht="30" customHeight="1" spans="1:15">
      <c r="A14" s="8"/>
      <c r="B14" s="7"/>
      <c r="C14" s="7"/>
      <c r="D14" s="8"/>
      <c r="E14" s="31"/>
      <c r="F14" s="31"/>
      <c r="G14" s="10"/>
      <c r="H14" s="7"/>
      <c r="I14" s="7"/>
      <c r="J14" s="8"/>
      <c r="K14" s="31"/>
      <c r="L14" s="31"/>
      <c r="M14" s="10"/>
      <c r="N14" s="10"/>
      <c r="O14" s="10"/>
    </row>
    <row r="15" ht="30" customHeight="1" spans="1:15">
      <c r="A15" s="8"/>
      <c r="B15" s="7"/>
      <c r="C15" s="7"/>
      <c r="D15" s="8"/>
      <c r="E15" s="31"/>
      <c r="F15" s="31"/>
      <c r="G15" s="10"/>
      <c r="H15" s="7"/>
      <c r="I15" s="7"/>
      <c r="J15" s="8"/>
      <c r="K15" s="31"/>
      <c r="L15" s="31"/>
      <c r="M15" s="10"/>
      <c r="N15" s="10"/>
      <c r="O15" s="10"/>
    </row>
    <row r="16" ht="30" customHeight="1" spans="1:15">
      <c r="A16" s="8"/>
      <c r="B16" s="7"/>
      <c r="C16" s="7"/>
      <c r="D16" s="8"/>
      <c r="E16" s="31"/>
      <c r="F16" s="31"/>
      <c r="G16" s="10"/>
      <c r="H16" s="7"/>
      <c r="I16" s="7"/>
      <c r="J16" s="8"/>
      <c r="K16" s="31"/>
      <c r="L16" s="31"/>
      <c r="M16" s="10"/>
      <c r="N16" s="10"/>
      <c r="O16" s="10"/>
    </row>
    <row r="17" ht="30" customHeight="1" spans="1:15">
      <c r="A17" s="8"/>
      <c r="B17" s="7"/>
      <c r="C17" s="7"/>
      <c r="D17" s="8"/>
      <c r="E17" s="31"/>
      <c r="F17" s="31"/>
      <c r="G17" s="10"/>
      <c r="H17" s="7"/>
      <c r="I17" s="7"/>
      <c r="J17" s="8"/>
      <c r="K17" s="31"/>
      <c r="L17" s="31"/>
      <c r="M17" s="10"/>
      <c r="N17" s="10"/>
      <c r="O17" s="10"/>
    </row>
    <row r="18" ht="27.75" customHeight="1" spans="1:15">
      <c r="A18" s="8"/>
      <c r="B18" s="7"/>
      <c r="C18" s="7" t="s">
        <v>350</v>
      </c>
      <c r="D18" s="8"/>
      <c r="E18" s="31"/>
      <c r="F18" s="31"/>
      <c r="G18" s="10" t="s">
        <v>764</v>
      </c>
      <c r="H18" s="7"/>
      <c r="I18" s="7" t="s">
        <v>350</v>
      </c>
      <c r="J18" s="8"/>
      <c r="K18" s="31"/>
      <c r="L18" s="31"/>
      <c r="M18" s="10" t="s">
        <v>765</v>
      </c>
      <c r="N18" s="10">
        <f>IF(M18&gt;G18,M18-G18,0)</f>
        <v>31</v>
      </c>
      <c r="O18" s="10">
        <f>IF(G18&gt;M18,G18-M18,0)</f>
        <v>0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view="pageBreakPreview" zoomScaleNormal="100" workbookViewId="0">
      <selection activeCell="E17" sqref="E17"/>
    </sheetView>
  </sheetViews>
  <sheetFormatPr defaultColWidth="9.14814814814815" defaultRowHeight="13.2" outlineLevelCol="7"/>
  <cols>
    <col min="1" max="1" width="5.14814814814815" customWidth="1"/>
    <col min="2" max="2" width="23.2777777777778" customWidth="1"/>
    <col min="3" max="3" width="21.7222222222222" customWidth="1"/>
    <col min="4" max="4" width="7.42592592592593" customWidth="1"/>
    <col min="5" max="8" width="9.72222222222222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8">
      <c r="A3" s="2" t="s">
        <v>756</v>
      </c>
      <c r="B3" s="3"/>
      <c r="C3" s="3"/>
      <c r="D3" s="2"/>
      <c r="E3" s="36" t="s">
        <v>3</v>
      </c>
      <c r="F3" s="36"/>
      <c r="G3" s="36"/>
      <c r="H3" s="36"/>
    </row>
    <row r="4" ht="33" customHeight="1" spans="1:8">
      <c r="A4" s="4" t="s">
        <v>4</v>
      </c>
      <c r="B4" s="4" t="s">
        <v>361</v>
      </c>
      <c r="C4" s="4" t="s">
        <v>362</v>
      </c>
      <c r="D4" s="4" t="s">
        <v>363</v>
      </c>
      <c r="E4" s="4" t="s">
        <v>6</v>
      </c>
      <c r="F4" s="4" t="s">
        <v>7</v>
      </c>
      <c r="G4" s="4" t="s">
        <v>8</v>
      </c>
      <c r="H4" s="4" t="s">
        <v>9</v>
      </c>
    </row>
    <row r="5" ht="22.5" customHeight="1" spans="1:8">
      <c r="A5" s="8" t="s">
        <v>10</v>
      </c>
      <c r="B5" s="7" t="s">
        <v>364</v>
      </c>
      <c r="C5" s="8"/>
      <c r="D5" s="8"/>
      <c r="E5" s="10" t="s">
        <v>770</v>
      </c>
      <c r="F5" s="10" t="s">
        <v>771</v>
      </c>
      <c r="G5" s="9">
        <f t="shared" ref="G5:G8" si="0">IF(F5&gt;E5,F5-E5,0)</f>
        <v>33</v>
      </c>
      <c r="H5" s="9">
        <f t="shared" ref="H5:H8" si="1">IF(E5&gt;F5,E5-F5,0)</f>
        <v>0</v>
      </c>
    </row>
    <row r="6" ht="22.5" customHeight="1" spans="1:8">
      <c r="A6" s="8" t="s">
        <v>12</v>
      </c>
      <c r="B6" s="7" t="s">
        <v>365</v>
      </c>
      <c r="C6" s="8" t="s">
        <v>366</v>
      </c>
      <c r="D6" s="8" t="s">
        <v>740</v>
      </c>
      <c r="E6" s="10" t="s">
        <v>770</v>
      </c>
      <c r="F6" s="10" t="s">
        <v>771</v>
      </c>
      <c r="G6" s="9">
        <f t="shared" si="0"/>
        <v>33</v>
      </c>
      <c r="H6" s="9">
        <f t="shared" si="1"/>
        <v>0</v>
      </c>
    </row>
    <row r="7" ht="22.5" customHeight="1" spans="1:8">
      <c r="A7" s="8" t="s">
        <v>16</v>
      </c>
      <c r="B7" s="7" t="s">
        <v>368</v>
      </c>
      <c r="C7" s="8" t="s">
        <v>366</v>
      </c>
      <c r="D7" s="8"/>
      <c r="E7" s="10"/>
      <c r="F7" s="10"/>
      <c r="G7" s="9"/>
      <c r="H7" s="9"/>
    </row>
    <row r="8" ht="22.5" customHeight="1" spans="1:8">
      <c r="A8" s="8" t="s">
        <v>26</v>
      </c>
      <c r="B8" s="7" t="s">
        <v>369</v>
      </c>
      <c r="C8" s="8" t="s">
        <v>366</v>
      </c>
      <c r="D8" s="8" t="s">
        <v>741</v>
      </c>
      <c r="E8" s="10" t="s">
        <v>263</v>
      </c>
      <c r="F8" s="10" t="s">
        <v>271</v>
      </c>
      <c r="G8" s="9">
        <f t="shared" si="0"/>
        <v>2</v>
      </c>
      <c r="H8" s="9">
        <f t="shared" si="1"/>
        <v>0</v>
      </c>
    </row>
    <row r="9" ht="22.5" customHeight="1" spans="1:8">
      <c r="A9" s="8" t="s">
        <v>55</v>
      </c>
      <c r="B9" s="7" t="s">
        <v>371</v>
      </c>
      <c r="C9" s="8" t="s">
        <v>366</v>
      </c>
      <c r="D9" s="8"/>
      <c r="E9" s="10"/>
      <c r="F9" s="10"/>
      <c r="G9" s="10"/>
      <c r="H9" s="10"/>
    </row>
    <row r="10" ht="22.5" customHeight="1" spans="1:8">
      <c r="A10" s="8" t="s">
        <v>58</v>
      </c>
      <c r="B10" s="7" t="s">
        <v>372</v>
      </c>
      <c r="C10" s="8" t="s">
        <v>373</v>
      </c>
      <c r="D10" s="8"/>
      <c r="E10" s="10"/>
      <c r="F10" s="10"/>
      <c r="G10" s="10"/>
      <c r="H10" s="10"/>
    </row>
    <row r="11" ht="22.5" customHeight="1" spans="1:8">
      <c r="A11" s="8"/>
      <c r="B11" s="7"/>
      <c r="C11" s="8"/>
      <c r="D11" s="8"/>
      <c r="E11" s="10"/>
      <c r="F11" s="10"/>
      <c r="G11" s="10"/>
      <c r="H11" s="10"/>
    </row>
    <row r="12" ht="22.5" customHeight="1" spans="1:8">
      <c r="A12" s="8"/>
      <c r="B12" s="7"/>
      <c r="C12" s="8"/>
      <c r="D12" s="8"/>
      <c r="E12" s="10"/>
      <c r="F12" s="10"/>
      <c r="G12" s="10"/>
      <c r="H12" s="10"/>
    </row>
    <row r="13" ht="22.5" customHeight="1" spans="1:8">
      <c r="A13" s="8"/>
      <c r="B13" s="7"/>
      <c r="C13" s="8"/>
      <c r="D13" s="8"/>
      <c r="E13" s="10"/>
      <c r="F13" s="10"/>
      <c r="G13" s="10"/>
      <c r="H13" s="10"/>
    </row>
    <row r="14" ht="22.5" customHeight="1" spans="1:8">
      <c r="A14" s="8"/>
      <c r="B14" s="7"/>
      <c r="C14" s="8"/>
      <c r="D14" s="8"/>
      <c r="E14" s="10"/>
      <c r="F14" s="10"/>
      <c r="G14" s="10"/>
      <c r="H14" s="10"/>
    </row>
    <row r="15" ht="22.5" customHeight="1" spans="1:8">
      <c r="A15" s="8"/>
      <c r="B15" s="7"/>
      <c r="C15" s="8"/>
      <c r="D15" s="8"/>
      <c r="E15" s="10"/>
      <c r="F15" s="10"/>
      <c r="G15" s="10"/>
      <c r="H15" s="10"/>
    </row>
    <row r="16" ht="22.5" customHeight="1" spans="1:8">
      <c r="A16" s="8"/>
      <c r="B16" s="7"/>
      <c r="C16" s="8"/>
      <c r="D16" s="8"/>
      <c r="E16" s="10"/>
      <c r="F16" s="10"/>
      <c r="G16" s="10"/>
      <c r="H16" s="10"/>
    </row>
    <row r="17" ht="22.5" customHeight="1" spans="1:8">
      <c r="A17" s="8"/>
      <c r="B17" s="7"/>
      <c r="C17" s="8"/>
      <c r="D17" s="8"/>
      <c r="E17" s="10"/>
      <c r="F17" s="10"/>
      <c r="G17" s="10"/>
      <c r="H17" s="10"/>
    </row>
    <row r="18" ht="22.5" customHeight="1" spans="1:8">
      <c r="A18" s="8"/>
      <c r="B18" s="7"/>
      <c r="C18" s="8"/>
      <c r="D18" s="8"/>
      <c r="E18" s="10"/>
      <c r="F18" s="10"/>
      <c r="G18" s="10"/>
      <c r="H18" s="10"/>
    </row>
    <row r="19" ht="22.5" customHeight="1" spans="1:8">
      <c r="A19" s="8"/>
      <c r="B19" s="7"/>
      <c r="C19" s="8"/>
      <c r="D19" s="8"/>
      <c r="E19" s="10"/>
      <c r="F19" s="10"/>
      <c r="G19" s="10"/>
      <c r="H19" s="10"/>
    </row>
    <row r="20" ht="22.5" customHeight="1" spans="1:8">
      <c r="A20" s="8"/>
      <c r="B20" s="7"/>
      <c r="C20" s="8"/>
      <c r="D20" s="8"/>
      <c r="E20" s="10"/>
      <c r="F20" s="10"/>
      <c r="G20" s="10"/>
      <c r="H20" s="10"/>
    </row>
    <row r="21" ht="22.5" customHeight="1" spans="1:8">
      <c r="A21" s="8"/>
      <c r="B21" s="7"/>
      <c r="C21" s="8"/>
      <c r="D21" s="8"/>
      <c r="E21" s="10"/>
      <c r="F21" s="10"/>
      <c r="G21" s="10"/>
      <c r="H21" s="10"/>
    </row>
    <row r="22" ht="22.5" customHeight="1" spans="1:8">
      <c r="A22" s="8"/>
      <c r="B22" s="7"/>
      <c r="C22" s="8"/>
      <c r="D22" s="8"/>
      <c r="E22" s="10"/>
      <c r="F22" s="10"/>
      <c r="G22" s="10"/>
      <c r="H22" s="10"/>
    </row>
    <row r="23" ht="22.5" customHeight="1" spans="1:8">
      <c r="A23" s="8"/>
      <c r="B23" s="7"/>
      <c r="C23" s="8"/>
      <c r="D23" s="8"/>
      <c r="E23" s="10"/>
      <c r="F23" s="10"/>
      <c r="G23" s="10"/>
      <c r="H23" s="10"/>
    </row>
    <row r="24" ht="22.5" customHeight="1" spans="1:8">
      <c r="A24" s="8"/>
      <c r="B24" s="7"/>
      <c r="C24" s="8"/>
      <c r="D24" s="8"/>
      <c r="E24" s="10"/>
      <c r="F24" s="10"/>
      <c r="G24" s="10"/>
      <c r="H24" s="10"/>
    </row>
    <row r="25" ht="22.5" customHeight="1" spans="1:8">
      <c r="A25" s="8"/>
      <c r="B25" s="7"/>
      <c r="C25" s="8"/>
      <c r="D25" s="8"/>
      <c r="E25" s="10"/>
      <c r="F25" s="10"/>
      <c r="G25" s="10"/>
      <c r="H25" s="10"/>
    </row>
    <row r="26" ht="22.5" customHeight="1" spans="1:8">
      <c r="A26" s="8"/>
      <c r="B26" s="7"/>
      <c r="C26" s="8"/>
      <c r="D26" s="8"/>
      <c r="E26" s="10"/>
      <c r="F26" s="10"/>
      <c r="G26" s="10"/>
      <c r="H26" s="10"/>
    </row>
    <row r="27" ht="22.5" customHeight="1" spans="1:8">
      <c r="A27" s="8"/>
      <c r="B27" s="7"/>
      <c r="C27" s="8"/>
      <c r="D27" s="8"/>
      <c r="E27" s="10"/>
      <c r="F27" s="10"/>
      <c r="G27" s="10"/>
      <c r="H27" s="10"/>
    </row>
    <row r="28" ht="22.5" customHeight="1" spans="1:8">
      <c r="A28" s="8"/>
      <c r="B28" s="7"/>
      <c r="C28" s="8"/>
      <c r="D28" s="8"/>
      <c r="E28" s="10"/>
      <c r="F28" s="10"/>
      <c r="G28" s="10"/>
      <c r="H28" s="10"/>
    </row>
    <row r="29" ht="22.5" customHeight="1" spans="1:8">
      <c r="A29" s="8"/>
      <c r="B29" s="7"/>
      <c r="C29" s="8"/>
      <c r="D29" s="8"/>
      <c r="E29" s="10"/>
      <c r="F29" s="10"/>
      <c r="G29" s="10"/>
      <c r="H29" s="10"/>
    </row>
    <row r="30" ht="22.5" customHeight="1" spans="1:8">
      <c r="A30" s="8"/>
      <c r="B30" s="7"/>
      <c r="C30" s="8"/>
      <c r="D30" s="8"/>
      <c r="E30" s="10"/>
      <c r="F30" s="10"/>
      <c r="G30" s="10"/>
      <c r="H30" s="10"/>
    </row>
    <row r="31" ht="22.5" customHeight="1" spans="1:8">
      <c r="A31" s="8"/>
      <c r="B31" s="7"/>
      <c r="C31" s="8"/>
      <c r="D31" s="8"/>
      <c r="E31" s="10"/>
      <c r="F31" s="10"/>
      <c r="G31" s="10"/>
      <c r="H31" s="10"/>
    </row>
    <row r="32" ht="22.5" customHeight="1" spans="1:8">
      <c r="A32" s="8"/>
      <c r="B32" s="7"/>
      <c r="C32" s="8"/>
      <c r="D32" s="8"/>
      <c r="E32" s="10"/>
      <c r="F32" s="10"/>
      <c r="G32" s="10"/>
      <c r="H32" s="10"/>
    </row>
    <row r="33" ht="22.5" customHeight="1" spans="1:8">
      <c r="A33" s="8" t="s">
        <v>374</v>
      </c>
      <c r="B33" s="5"/>
      <c r="C33" s="5"/>
      <c r="D33" s="5"/>
      <c r="E33" s="10" t="s">
        <v>768</v>
      </c>
      <c r="F33" s="10" t="s">
        <v>769</v>
      </c>
      <c r="G33" s="9">
        <f>IF(F33&gt;E33,F33-E33,0)</f>
        <v>33</v>
      </c>
      <c r="H33" s="9">
        <f>IF(E33&gt;F33,E33-F33,0)</f>
        <v>0</v>
      </c>
    </row>
  </sheetData>
  <mergeCells count="5">
    <mergeCell ref="A1:H1"/>
    <mergeCell ref="A2:H2"/>
    <mergeCell ref="A3:C3"/>
    <mergeCell ref="E3:H3"/>
    <mergeCell ref="A33:D3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Normal="100" workbookViewId="0">
      <selection activeCell="C9" sqref="C9"/>
    </sheetView>
  </sheetViews>
  <sheetFormatPr defaultColWidth="9.14814814814815" defaultRowHeight="13.2" outlineLevelCol="6"/>
  <cols>
    <col min="1" max="1" width="5.57407407407407" customWidth="1"/>
    <col min="2" max="3" width="25.5740740740741" customWidth="1"/>
    <col min="4" max="7" width="10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30.75" customHeight="1" spans="1:7">
      <c r="A3" s="2" t="s">
        <v>858</v>
      </c>
      <c r="B3" s="3"/>
      <c r="C3" s="3"/>
      <c r="D3" s="3"/>
      <c r="E3" s="3"/>
      <c r="F3" s="11" t="s">
        <v>859</v>
      </c>
      <c r="G3" s="3"/>
    </row>
    <row r="4" ht="29.25" customHeight="1" spans="1:7">
      <c r="A4" s="16" t="s">
        <v>4</v>
      </c>
      <c r="B4" s="16" t="s">
        <v>35</v>
      </c>
      <c r="C4" s="16" t="s">
        <v>36</v>
      </c>
      <c r="D4" s="16" t="s">
        <v>6</v>
      </c>
      <c r="E4" s="16" t="s">
        <v>7</v>
      </c>
      <c r="F4" s="16" t="s">
        <v>8</v>
      </c>
      <c r="G4" s="28" t="s">
        <v>9</v>
      </c>
    </row>
    <row r="5" ht="30.75" customHeight="1" spans="1:7">
      <c r="A5" s="19" t="s">
        <v>37</v>
      </c>
      <c r="B5" s="20" t="s">
        <v>38</v>
      </c>
      <c r="C5" s="20" t="s">
        <v>39</v>
      </c>
      <c r="D5" s="34">
        <v>90792</v>
      </c>
      <c r="E5" s="34">
        <v>88401</v>
      </c>
      <c r="F5" s="9">
        <f>IF(E5&gt;D5,E5-D5,0)</f>
        <v>0</v>
      </c>
      <c r="G5" s="9">
        <f>IF(D5&gt;E5,D5-E5,0)</f>
        <v>2391</v>
      </c>
    </row>
    <row r="6" ht="30.75" customHeight="1" spans="1:7">
      <c r="A6" s="19" t="s">
        <v>10</v>
      </c>
      <c r="B6" s="20" t="s">
        <v>40</v>
      </c>
      <c r="C6" s="20" t="s">
        <v>41</v>
      </c>
      <c r="D6" s="34">
        <v>21776</v>
      </c>
      <c r="E6" s="34">
        <v>21776</v>
      </c>
      <c r="F6" s="9">
        <f t="shared" ref="F6:F13" si="0">IF(E6&gt;D6,E6-D6,0)</f>
        <v>0</v>
      </c>
      <c r="G6" s="9">
        <f t="shared" ref="G6:G13" si="1">IF(D6&gt;E6,D6-E6,0)</f>
        <v>0</v>
      </c>
    </row>
    <row r="7" ht="24" customHeight="1" spans="1:7">
      <c r="A7" s="19" t="s">
        <v>42</v>
      </c>
      <c r="B7" s="20" t="s">
        <v>43</v>
      </c>
      <c r="C7" s="20" t="s">
        <v>44</v>
      </c>
      <c r="D7" s="34">
        <v>2335</v>
      </c>
      <c r="E7" s="34">
        <v>2335</v>
      </c>
      <c r="F7" s="9">
        <f t="shared" si="0"/>
        <v>0</v>
      </c>
      <c r="G7" s="9">
        <f t="shared" si="1"/>
        <v>0</v>
      </c>
    </row>
    <row r="8" ht="30.75" customHeight="1" spans="1:7">
      <c r="A8" s="19" t="s">
        <v>45</v>
      </c>
      <c r="B8" s="20" t="s">
        <v>46</v>
      </c>
      <c r="C8" s="20" t="s">
        <v>47</v>
      </c>
      <c r="D8" s="34">
        <v>976</v>
      </c>
      <c r="E8" s="34">
        <v>976</v>
      </c>
      <c r="F8" s="9">
        <f t="shared" si="0"/>
        <v>0</v>
      </c>
      <c r="G8" s="9">
        <f t="shared" si="1"/>
        <v>0</v>
      </c>
    </row>
    <row r="9" ht="30.75" customHeight="1" spans="1:7">
      <c r="A9" s="19" t="s">
        <v>16</v>
      </c>
      <c r="B9" s="20" t="s">
        <v>48</v>
      </c>
      <c r="C9" s="20" t="s">
        <v>49</v>
      </c>
      <c r="D9" s="34">
        <v>213</v>
      </c>
      <c r="E9" s="34">
        <v>213</v>
      </c>
      <c r="F9" s="9">
        <f t="shared" si="0"/>
        <v>0</v>
      </c>
      <c r="G9" s="9">
        <f t="shared" si="1"/>
        <v>0</v>
      </c>
    </row>
    <row r="10" ht="24" customHeight="1" spans="1:7">
      <c r="A10" s="19" t="s">
        <v>50</v>
      </c>
      <c r="B10" s="20" t="s">
        <v>51</v>
      </c>
      <c r="C10" s="20" t="s">
        <v>52</v>
      </c>
      <c r="D10" s="34">
        <v>1359</v>
      </c>
      <c r="E10" s="34">
        <v>1359</v>
      </c>
      <c r="F10" s="9">
        <f t="shared" si="0"/>
        <v>0</v>
      </c>
      <c r="G10" s="9">
        <f t="shared" si="1"/>
        <v>0</v>
      </c>
    </row>
    <row r="11" ht="24" customHeight="1" spans="1:7">
      <c r="A11" s="19" t="s">
        <v>26</v>
      </c>
      <c r="B11" s="20" t="s">
        <v>53</v>
      </c>
      <c r="C11" s="20" t="s">
        <v>571</v>
      </c>
      <c r="D11" s="34">
        <v>1302</v>
      </c>
      <c r="E11" s="34">
        <v>1302</v>
      </c>
      <c r="F11" s="9">
        <f t="shared" si="0"/>
        <v>0</v>
      </c>
      <c r="G11" s="9">
        <f t="shared" si="1"/>
        <v>0</v>
      </c>
    </row>
    <row r="12" ht="24" customHeight="1" spans="1:7">
      <c r="A12" s="19" t="s">
        <v>55</v>
      </c>
      <c r="B12" s="20" t="s">
        <v>56</v>
      </c>
      <c r="C12" s="20" t="s">
        <v>57</v>
      </c>
      <c r="D12" s="22"/>
      <c r="E12" s="22"/>
      <c r="F12" s="9"/>
      <c r="G12" s="9"/>
    </row>
    <row r="13" ht="24" customHeight="1" spans="1:7">
      <c r="A13" s="19" t="s">
        <v>58</v>
      </c>
      <c r="B13" s="20" t="s">
        <v>59</v>
      </c>
      <c r="C13" s="20" t="s">
        <v>572</v>
      </c>
      <c r="D13" s="34">
        <v>57</v>
      </c>
      <c r="E13" s="34">
        <v>57</v>
      </c>
      <c r="F13" s="9">
        <f t="shared" si="0"/>
        <v>0</v>
      </c>
      <c r="G13" s="9">
        <f t="shared" si="1"/>
        <v>0</v>
      </c>
    </row>
    <row r="14" ht="24" customHeight="1" spans="1:7">
      <c r="A14" s="19" t="s">
        <v>61</v>
      </c>
      <c r="B14" s="20" t="s">
        <v>62</v>
      </c>
      <c r="C14" s="20" t="s">
        <v>57</v>
      </c>
      <c r="D14" s="22"/>
      <c r="E14" s="22"/>
      <c r="F14" s="22"/>
      <c r="G14" s="30"/>
    </row>
    <row r="15" ht="24" customHeight="1" spans="1:7">
      <c r="A15" s="19" t="s">
        <v>63</v>
      </c>
      <c r="B15" s="20" t="s">
        <v>64</v>
      </c>
      <c r="C15" s="20" t="s">
        <v>65</v>
      </c>
      <c r="D15" s="22"/>
      <c r="E15" s="22"/>
      <c r="F15" s="22"/>
      <c r="G15" s="30"/>
    </row>
    <row r="16" ht="24" customHeight="1" spans="1:7">
      <c r="A16" s="19" t="s">
        <v>66</v>
      </c>
      <c r="B16" s="20" t="s">
        <v>67</v>
      </c>
      <c r="C16" s="20" t="s">
        <v>68</v>
      </c>
      <c r="D16" s="22"/>
      <c r="E16" s="22"/>
      <c r="F16" s="22"/>
      <c r="G16" s="30"/>
    </row>
    <row r="17" ht="24" customHeight="1" spans="1:7">
      <c r="A17" s="19" t="s">
        <v>69</v>
      </c>
      <c r="B17" s="20" t="s">
        <v>70</v>
      </c>
      <c r="C17" s="20" t="s">
        <v>71</v>
      </c>
      <c r="D17" s="22"/>
      <c r="E17" s="22"/>
      <c r="F17" s="22"/>
      <c r="G17" s="30"/>
    </row>
    <row r="18" ht="24" customHeight="1" spans="1:7">
      <c r="A18" s="19" t="s">
        <v>72</v>
      </c>
      <c r="B18" s="20" t="s">
        <v>73</v>
      </c>
      <c r="C18" s="20" t="s">
        <v>57</v>
      </c>
      <c r="D18" s="22"/>
      <c r="E18" s="22"/>
      <c r="F18" s="22"/>
      <c r="G18" s="30"/>
    </row>
    <row r="19" ht="30.75" customHeight="1" spans="1:7">
      <c r="A19" s="19" t="s">
        <v>74</v>
      </c>
      <c r="B19" s="20" t="s">
        <v>75</v>
      </c>
      <c r="C19" s="20" t="s">
        <v>76</v>
      </c>
      <c r="D19" s="22"/>
      <c r="E19" s="22"/>
      <c r="F19" s="22"/>
      <c r="G19" s="30"/>
    </row>
    <row r="20" ht="30.75" customHeight="1" spans="1:7">
      <c r="A20" s="19" t="s">
        <v>77</v>
      </c>
      <c r="B20" s="20" t="s">
        <v>78</v>
      </c>
      <c r="C20" s="20" t="s">
        <v>79</v>
      </c>
      <c r="D20" s="22"/>
      <c r="E20" s="22"/>
      <c r="F20" s="22"/>
      <c r="G20" s="30"/>
    </row>
    <row r="21" ht="24" customHeight="1" spans="1:7">
      <c r="A21" s="19" t="s">
        <v>80</v>
      </c>
      <c r="B21" s="20" t="s">
        <v>81</v>
      </c>
      <c r="C21" s="20" t="s">
        <v>82</v>
      </c>
      <c r="D21" s="22"/>
      <c r="E21" s="22"/>
      <c r="F21" s="22"/>
      <c r="G21" s="30"/>
    </row>
    <row r="22" ht="30.75" customHeight="1" spans="1:7">
      <c r="A22" s="19" t="s">
        <v>83</v>
      </c>
      <c r="B22" s="20" t="s">
        <v>84</v>
      </c>
      <c r="C22" s="20" t="s">
        <v>85</v>
      </c>
      <c r="D22" s="22"/>
      <c r="E22" s="22"/>
      <c r="F22" s="22"/>
      <c r="G22" s="30"/>
    </row>
    <row r="23" ht="30.75" customHeight="1" spans="1:7">
      <c r="A23" s="19" t="s">
        <v>86</v>
      </c>
      <c r="B23" s="20" t="s">
        <v>87</v>
      </c>
      <c r="C23" s="20" t="s">
        <v>88</v>
      </c>
      <c r="D23" s="22"/>
      <c r="E23" s="22"/>
      <c r="F23" s="22"/>
      <c r="G23" s="30"/>
    </row>
    <row r="24" ht="30.75" customHeight="1" spans="1:7">
      <c r="A24" s="19" t="s">
        <v>89</v>
      </c>
      <c r="B24" s="20" t="s">
        <v>90</v>
      </c>
      <c r="C24" s="20" t="s">
        <v>91</v>
      </c>
      <c r="D24" s="22"/>
      <c r="E24" s="22"/>
      <c r="F24" s="22"/>
      <c r="G24" s="30"/>
    </row>
    <row r="25" ht="24" customHeight="1" spans="1:7">
      <c r="A25" s="19" t="s">
        <v>92</v>
      </c>
      <c r="B25" s="20" t="s">
        <v>93</v>
      </c>
      <c r="C25" s="20" t="s">
        <v>94</v>
      </c>
      <c r="D25" s="22"/>
      <c r="E25" s="22"/>
      <c r="F25" s="22"/>
      <c r="G25" s="30"/>
    </row>
    <row r="26" ht="30.75" customHeight="1" spans="1:7">
      <c r="A26" s="19" t="s">
        <v>95</v>
      </c>
      <c r="B26" s="20" t="s">
        <v>96</v>
      </c>
      <c r="C26" s="20" t="s">
        <v>97</v>
      </c>
      <c r="D26" s="22"/>
      <c r="E26" s="22"/>
      <c r="F26" s="22"/>
      <c r="G26" s="30"/>
    </row>
    <row r="27" ht="30.75" customHeight="1" spans="1:7">
      <c r="A27" s="19" t="s">
        <v>98</v>
      </c>
      <c r="B27" s="20" t="s">
        <v>99</v>
      </c>
      <c r="C27" s="20" t="s">
        <v>100</v>
      </c>
      <c r="D27" s="22"/>
      <c r="E27" s="22"/>
      <c r="F27" s="9"/>
      <c r="G27" s="9"/>
    </row>
    <row r="28" ht="24" customHeight="1" spans="1:7">
      <c r="A28" s="19" t="s">
        <v>101</v>
      </c>
      <c r="B28" s="20" t="s">
        <v>102</v>
      </c>
      <c r="C28" s="20" t="s">
        <v>573</v>
      </c>
      <c r="D28" s="34">
        <v>6735</v>
      </c>
      <c r="E28" s="34">
        <v>6735</v>
      </c>
      <c r="F28" s="9">
        <f t="shared" ref="F27:F30" si="2">IF(E28&gt;D28,E28-D28,0)</f>
        <v>0</v>
      </c>
      <c r="G28" s="9">
        <f t="shared" ref="G27:G30" si="3">IF(D28&gt;E28,D28-E28,0)</f>
        <v>0</v>
      </c>
    </row>
    <row r="29" ht="24" customHeight="1" spans="1:7">
      <c r="A29" s="19" t="s">
        <v>104</v>
      </c>
      <c r="B29" s="20" t="s">
        <v>105</v>
      </c>
      <c r="C29" s="20" t="s">
        <v>105</v>
      </c>
      <c r="D29" s="22"/>
      <c r="E29" s="22"/>
      <c r="F29" s="22"/>
      <c r="G29" s="30"/>
    </row>
    <row r="30" ht="30.75" customHeight="1" spans="1:7">
      <c r="A30" s="19" t="s">
        <v>106</v>
      </c>
      <c r="B30" s="20" t="s">
        <v>107</v>
      </c>
      <c r="C30" s="20" t="s">
        <v>108</v>
      </c>
      <c r="D30" s="34">
        <v>8988</v>
      </c>
      <c r="E30" s="34">
        <v>8772</v>
      </c>
      <c r="F30" s="9">
        <f t="shared" si="2"/>
        <v>0</v>
      </c>
      <c r="G30" s="9">
        <f t="shared" si="3"/>
        <v>216</v>
      </c>
    </row>
    <row r="31" ht="30.75" customHeight="1" spans="1:7">
      <c r="A31" s="19" t="s">
        <v>109</v>
      </c>
      <c r="B31" s="20" t="s">
        <v>110</v>
      </c>
      <c r="C31" s="20" t="s">
        <v>111</v>
      </c>
      <c r="D31" s="22"/>
      <c r="E31" s="22"/>
      <c r="F31" s="22"/>
      <c r="G31" s="30"/>
    </row>
    <row r="32" ht="24" customHeight="1" spans="1:7">
      <c r="A32" s="23" t="s">
        <v>112</v>
      </c>
      <c r="B32" s="24" t="s">
        <v>113</v>
      </c>
      <c r="C32" s="24" t="s">
        <v>114</v>
      </c>
      <c r="D32" s="35">
        <v>108850</v>
      </c>
      <c r="E32" s="35">
        <v>106244</v>
      </c>
      <c r="F32" s="9">
        <f>IF(E32&gt;D32,E32-D32,0)</f>
        <v>0</v>
      </c>
      <c r="G32" s="9">
        <f>IF(D32&gt;E32,D32-E32,0)</f>
        <v>2606</v>
      </c>
    </row>
  </sheetData>
  <mergeCells count="4">
    <mergeCell ref="A1:G1"/>
    <mergeCell ref="A2:G2"/>
    <mergeCell ref="A3:E3"/>
    <mergeCell ref="F3:G3"/>
  </mergeCells>
  <printOptions horizontalCentered="1"/>
  <pageMargins left="0.78740157480315" right="0.393700787401575" top="0.393700787401575" bottom="0.393700787401575" header="0" footer="0"/>
  <pageSetup paperSize="1" scale="98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view="pageBreakPreview" zoomScaleNormal="100" workbookViewId="0">
      <selection activeCell="I10" sqref="I10"/>
    </sheetView>
  </sheetViews>
  <sheetFormatPr defaultColWidth="9.14814814814815" defaultRowHeight="13.2"/>
  <cols>
    <col min="1" max="1" width="4.14814814814815" customWidth="1"/>
    <col min="2" max="2" width="9.42592592592593" customWidth="1"/>
    <col min="3" max="3" width="25.1481481481481" customWidth="1"/>
    <col min="4" max="4" width="5.57407407407407" customWidth="1"/>
    <col min="5" max="6" width="7" customWidth="1"/>
    <col min="7" max="7" width="10.2777777777778" customWidth="1"/>
    <col min="8" max="8" width="8.72222222222222" customWidth="1"/>
    <col min="9" max="9" width="22.7222222222222" customWidth="1"/>
    <col min="10" max="10" width="5.57407407407407" customWidth="1"/>
    <col min="11" max="12" width="7" customWidth="1"/>
    <col min="13" max="13" width="9.27777777777778" customWidth="1"/>
    <col min="14" max="14" width="9.57407407407407" customWidth="1"/>
    <col min="15" max="15" width="10.2777777777778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19.5" customHeight="1" spans="1:15">
      <c r="A3" s="15" t="s">
        <v>858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860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/>
      <c r="B6" s="7"/>
      <c r="C6" s="7" t="s">
        <v>861</v>
      </c>
      <c r="D6" s="8"/>
      <c r="E6" s="31"/>
      <c r="F6" s="31"/>
      <c r="G6" s="10"/>
      <c r="H6" s="7"/>
      <c r="I6" s="7" t="s">
        <v>861</v>
      </c>
      <c r="J6" s="8"/>
      <c r="K6" s="31"/>
      <c r="L6" s="31"/>
      <c r="M6" s="10"/>
      <c r="N6" s="10"/>
      <c r="O6" s="10"/>
    </row>
    <row r="7" ht="30.75" customHeight="1" spans="1:15">
      <c r="A7" s="8" t="s">
        <v>10</v>
      </c>
      <c r="B7" s="7" t="s">
        <v>862</v>
      </c>
      <c r="C7" s="7" t="s">
        <v>863</v>
      </c>
      <c r="D7" s="8" t="s">
        <v>202</v>
      </c>
      <c r="E7" s="9">
        <v>444.78</v>
      </c>
      <c r="F7" s="9">
        <v>83.13</v>
      </c>
      <c r="G7" s="9">
        <v>36975</v>
      </c>
      <c r="H7" s="7" t="s">
        <v>862</v>
      </c>
      <c r="I7" s="7" t="s">
        <v>863</v>
      </c>
      <c r="J7" s="8" t="s">
        <v>202</v>
      </c>
      <c r="K7" s="9">
        <v>444.78</v>
      </c>
      <c r="L7" s="9">
        <v>82.38</v>
      </c>
      <c r="M7" s="9">
        <v>36641</v>
      </c>
      <c r="N7" s="10">
        <f>IF(M7&gt;G7,M7-G7,0)</f>
        <v>0</v>
      </c>
      <c r="O7" s="10">
        <f>IF(G7&gt;M7,G7-M7,0)</f>
        <v>334</v>
      </c>
    </row>
    <row r="8" ht="30.75" customHeight="1" spans="1:15">
      <c r="A8" s="8" t="s">
        <v>16</v>
      </c>
      <c r="B8" s="7" t="s">
        <v>864</v>
      </c>
      <c r="C8" s="7" t="s">
        <v>865</v>
      </c>
      <c r="D8" s="8" t="s">
        <v>202</v>
      </c>
      <c r="E8" s="9">
        <v>85.49</v>
      </c>
      <c r="F8" s="9">
        <v>71.47</v>
      </c>
      <c r="G8" s="9">
        <v>6110</v>
      </c>
      <c r="H8" s="7" t="s">
        <v>864</v>
      </c>
      <c r="I8" s="7" t="s">
        <v>865</v>
      </c>
      <c r="J8" s="8" t="s">
        <v>202</v>
      </c>
      <c r="K8" s="9">
        <v>85.49</v>
      </c>
      <c r="L8" s="9">
        <v>71.31</v>
      </c>
      <c r="M8" s="9">
        <v>6096</v>
      </c>
      <c r="N8" s="10">
        <f t="shared" ref="N8:N24" si="0">IF(M8&gt;G8,M8-G8,0)</f>
        <v>0</v>
      </c>
      <c r="O8" s="10">
        <f t="shared" ref="O8:O24" si="1">IF(G8&gt;M8,G8-M8,0)</f>
        <v>14</v>
      </c>
    </row>
    <row r="9" ht="30" customHeight="1" spans="1:15">
      <c r="A9" s="8" t="s">
        <v>26</v>
      </c>
      <c r="B9" s="7" t="s">
        <v>866</v>
      </c>
      <c r="C9" s="7" t="s">
        <v>867</v>
      </c>
      <c r="D9" s="8" t="s">
        <v>333</v>
      </c>
      <c r="E9" s="9">
        <v>28</v>
      </c>
      <c r="F9" s="9">
        <v>38.65</v>
      </c>
      <c r="G9" s="9">
        <v>1082</v>
      </c>
      <c r="H9" s="7" t="s">
        <v>866</v>
      </c>
      <c r="I9" s="7" t="s">
        <v>867</v>
      </c>
      <c r="J9" s="8" t="s">
        <v>333</v>
      </c>
      <c r="K9" s="9">
        <v>34</v>
      </c>
      <c r="L9" s="9">
        <v>27.66</v>
      </c>
      <c r="M9" s="9">
        <v>940</v>
      </c>
      <c r="N9" s="10">
        <f t="shared" si="0"/>
        <v>0</v>
      </c>
      <c r="O9" s="10">
        <f t="shared" si="1"/>
        <v>142</v>
      </c>
    </row>
    <row r="10" ht="30" customHeight="1" spans="1:15">
      <c r="A10" s="8" t="s">
        <v>55</v>
      </c>
      <c r="B10" s="7" t="s">
        <v>866</v>
      </c>
      <c r="C10" s="7" t="s">
        <v>868</v>
      </c>
      <c r="D10" s="8" t="s">
        <v>333</v>
      </c>
      <c r="E10" s="9">
        <v>41</v>
      </c>
      <c r="F10" s="9">
        <v>30</v>
      </c>
      <c r="G10" s="9">
        <v>1230</v>
      </c>
      <c r="H10" s="7" t="s">
        <v>866</v>
      </c>
      <c r="I10" s="7" t="s">
        <v>868</v>
      </c>
      <c r="J10" s="8" t="s">
        <v>333</v>
      </c>
      <c r="K10" s="31"/>
      <c r="L10" s="9">
        <v>30</v>
      </c>
      <c r="M10" s="10"/>
      <c r="N10" s="10">
        <f t="shared" si="0"/>
        <v>0</v>
      </c>
      <c r="O10" s="10">
        <f t="shared" si="1"/>
        <v>1230</v>
      </c>
    </row>
    <row r="11" ht="30" customHeight="1" spans="1:15">
      <c r="A11" s="8" t="s">
        <v>58</v>
      </c>
      <c r="B11" s="7" t="s">
        <v>866</v>
      </c>
      <c r="C11" s="7" t="s">
        <v>869</v>
      </c>
      <c r="D11" s="8" t="s">
        <v>333</v>
      </c>
      <c r="E11" s="9">
        <v>176</v>
      </c>
      <c r="F11" s="9">
        <v>22.33</v>
      </c>
      <c r="G11" s="9">
        <v>3930</v>
      </c>
      <c r="H11" s="7" t="s">
        <v>866</v>
      </c>
      <c r="I11" s="7" t="s">
        <v>869</v>
      </c>
      <c r="J11" s="8" t="s">
        <v>333</v>
      </c>
      <c r="K11" s="9">
        <v>206</v>
      </c>
      <c r="L11" s="9">
        <v>16.39</v>
      </c>
      <c r="M11" s="9">
        <v>3376</v>
      </c>
      <c r="N11" s="10">
        <f t="shared" si="0"/>
        <v>0</v>
      </c>
      <c r="O11" s="10">
        <f t="shared" si="1"/>
        <v>554</v>
      </c>
    </row>
    <row r="12" ht="30" customHeight="1" spans="1:15">
      <c r="A12" s="8" t="s">
        <v>61</v>
      </c>
      <c r="B12" s="7" t="s">
        <v>866</v>
      </c>
      <c r="C12" s="7" t="s">
        <v>870</v>
      </c>
      <c r="D12" s="8" t="s">
        <v>333</v>
      </c>
      <c r="E12" s="9">
        <v>21</v>
      </c>
      <c r="F12" s="9">
        <v>44.66</v>
      </c>
      <c r="G12" s="9">
        <v>938</v>
      </c>
      <c r="H12" s="7" t="s">
        <v>866</v>
      </c>
      <c r="I12" s="7" t="s">
        <v>870</v>
      </c>
      <c r="J12" s="8" t="s">
        <v>333</v>
      </c>
      <c r="K12" s="9">
        <v>21</v>
      </c>
      <c r="L12" s="9">
        <v>35.86</v>
      </c>
      <c r="M12" s="9">
        <v>753</v>
      </c>
      <c r="N12" s="10">
        <f t="shared" si="0"/>
        <v>0</v>
      </c>
      <c r="O12" s="10">
        <f t="shared" si="1"/>
        <v>185</v>
      </c>
    </row>
    <row r="13" ht="30" customHeight="1" spans="1:15">
      <c r="A13" s="8" t="s">
        <v>63</v>
      </c>
      <c r="B13" s="7"/>
      <c r="C13" s="7"/>
      <c r="D13" s="8"/>
      <c r="E13" s="31"/>
      <c r="F13" s="31"/>
      <c r="G13" s="10"/>
      <c r="H13" s="7" t="s">
        <v>866</v>
      </c>
      <c r="I13" s="7" t="s">
        <v>871</v>
      </c>
      <c r="J13" s="8" t="s">
        <v>333</v>
      </c>
      <c r="K13" s="9">
        <v>14</v>
      </c>
      <c r="L13" s="9">
        <v>27.66</v>
      </c>
      <c r="M13" s="9">
        <v>387</v>
      </c>
      <c r="N13" s="10">
        <f t="shared" si="0"/>
        <v>387</v>
      </c>
      <c r="O13" s="10">
        <f t="shared" si="1"/>
        <v>0</v>
      </c>
    </row>
    <row r="14" ht="30" customHeight="1" spans="1:15">
      <c r="A14" s="8" t="s">
        <v>143</v>
      </c>
      <c r="B14" s="7" t="s">
        <v>872</v>
      </c>
      <c r="C14" s="7" t="s">
        <v>873</v>
      </c>
      <c r="D14" s="8" t="s">
        <v>333</v>
      </c>
      <c r="E14" s="9">
        <v>17</v>
      </c>
      <c r="F14" s="9">
        <v>351.11</v>
      </c>
      <c r="G14" s="9">
        <v>5969</v>
      </c>
      <c r="H14" s="7" t="s">
        <v>872</v>
      </c>
      <c r="I14" s="7" t="s">
        <v>873</v>
      </c>
      <c r="J14" s="8" t="s">
        <v>333</v>
      </c>
      <c r="K14" s="9">
        <v>17</v>
      </c>
      <c r="L14" s="9">
        <v>343.81</v>
      </c>
      <c r="M14" s="9">
        <v>5845</v>
      </c>
      <c r="N14" s="10">
        <f t="shared" si="0"/>
        <v>0</v>
      </c>
      <c r="O14" s="10">
        <f t="shared" si="1"/>
        <v>124</v>
      </c>
    </row>
    <row r="15" ht="42.75" customHeight="1" spans="1:15">
      <c r="A15" s="8" t="s">
        <v>72</v>
      </c>
      <c r="B15" s="7" t="s">
        <v>874</v>
      </c>
      <c r="C15" s="7" t="s">
        <v>875</v>
      </c>
      <c r="D15" s="8" t="s">
        <v>330</v>
      </c>
      <c r="E15" s="9">
        <v>21</v>
      </c>
      <c r="F15" s="9">
        <v>955.52</v>
      </c>
      <c r="G15" s="9">
        <v>20066</v>
      </c>
      <c r="H15" s="7" t="s">
        <v>876</v>
      </c>
      <c r="I15" s="7" t="s">
        <v>875</v>
      </c>
      <c r="J15" s="8" t="s">
        <v>330</v>
      </c>
      <c r="K15" s="9">
        <v>21</v>
      </c>
      <c r="L15" s="9">
        <v>955.53</v>
      </c>
      <c r="M15" s="9">
        <v>20066</v>
      </c>
      <c r="N15" s="10">
        <f t="shared" si="0"/>
        <v>0</v>
      </c>
      <c r="O15" s="10">
        <f t="shared" si="1"/>
        <v>0</v>
      </c>
    </row>
    <row r="16" ht="30.75" customHeight="1" spans="1:15">
      <c r="A16" s="8" t="s">
        <v>74</v>
      </c>
      <c r="B16" s="7" t="s">
        <v>877</v>
      </c>
      <c r="C16" s="7" t="s">
        <v>878</v>
      </c>
      <c r="D16" s="8" t="s">
        <v>330</v>
      </c>
      <c r="E16" s="9">
        <v>12</v>
      </c>
      <c r="F16" s="9">
        <v>181.65</v>
      </c>
      <c r="G16" s="9">
        <v>2180</v>
      </c>
      <c r="H16" s="7" t="s">
        <v>877</v>
      </c>
      <c r="I16" s="7" t="s">
        <v>879</v>
      </c>
      <c r="J16" s="8" t="s">
        <v>330</v>
      </c>
      <c r="K16" s="9">
        <v>12</v>
      </c>
      <c r="L16" s="9">
        <v>166.23</v>
      </c>
      <c r="M16" s="9">
        <v>1995</v>
      </c>
      <c r="N16" s="10">
        <f t="shared" si="0"/>
        <v>0</v>
      </c>
      <c r="O16" s="10">
        <f t="shared" si="1"/>
        <v>185</v>
      </c>
    </row>
    <row r="17" ht="30.75" customHeight="1" spans="1:15">
      <c r="A17" s="8" t="s">
        <v>77</v>
      </c>
      <c r="B17" s="7" t="s">
        <v>880</v>
      </c>
      <c r="C17" s="7" t="s">
        <v>881</v>
      </c>
      <c r="D17" s="8" t="s">
        <v>167</v>
      </c>
      <c r="E17" s="9">
        <v>179.57</v>
      </c>
      <c r="F17" s="9">
        <v>9.07</v>
      </c>
      <c r="G17" s="9">
        <v>1629</v>
      </c>
      <c r="H17" s="7" t="s">
        <v>882</v>
      </c>
      <c r="I17" s="7" t="s">
        <v>881</v>
      </c>
      <c r="J17" s="8" t="s">
        <v>167</v>
      </c>
      <c r="K17" s="9">
        <v>179.57</v>
      </c>
      <c r="L17" s="9">
        <v>9.08</v>
      </c>
      <c r="M17" s="9">
        <v>1631</v>
      </c>
      <c r="N17" s="10">
        <f t="shared" si="0"/>
        <v>2</v>
      </c>
      <c r="O17" s="10">
        <f t="shared" si="1"/>
        <v>0</v>
      </c>
    </row>
    <row r="18" ht="30.75" customHeight="1" spans="1:15">
      <c r="A18" s="8" t="s">
        <v>83</v>
      </c>
      <c r="B18" s="7" t="s">
        <v>883</v>
      </c>
      <c r="C18" s="7" t="s">
        <v>884</v>
      </c>
      <c r="D18" s="8" t="s">
        <v>167</v>
      </c>
      <c r="E18" s="9">
        <v>179.57</v>
      </c>
      <c r="F18" s="9">
        <v>9.13</v>
      </c>
      <c r="G18" s="9">
        <v>1639</v>
      </c>
      <c r="H18" s="7" t="s">
        <v>885</v>
      </c>
      <c r="I18" s="7" t="s">
        <v>884</v>
      </c>
      <c r="J18" s="8" t="s">
        <v>167</v>
      </c>
      <c r="K18" s="9">
        <v>179.57</v>
      </c>
      <c r="L18" s="9">
        <v>9.13</v>
      </c>
      <c r="M18" s="9">
        <v>1639</v>
      </c>
      <c r="N18" s="10">
        <f t="shared" si="0"/>
        <v>0</v>
      </c>
      <c r="O18" s="10">
        <f t="shared" si="1"/>
        <v>0</v>
      </c>
    </row>
    <row r="19" ht="30" customHeight="1" spans="1:15">
      <c r="A19" s="8" t="s">
        <v>86</v>
      </c>
      <c r="B19" s="7" t="s">
        <v>685</v>
      </c>
      <c r="C19" s="7" t="s">
        <v>686</v>
      </c>
      <c r="D19" s="8" t="s">
        <v>687</v>
      </c>
      <c r="E19" s="9">
        <v>458.47</v>
      </c>
      <c r="F19" s="9">
        <v>10.98</v>
      </c>
      <c r="G19" s="9">
        <v>5034</v>
      </c>
      <c r="H19" s="7" t="s">
        <v>685</v>
      </c>
      <c r="I19" s="7" t="s">
        <v>686</v>
      </c>
      <c r="J19" s="8" t="s">
        <v>687</v>
      </c>
      <c r="K19" s="9">
        <v>458.47</v>
      </c>
      <c r="L19" s="9">
        <v>10.94</v>
      </c>
      <c r="M19" s="9">
        <v>5016</v>
      </c>
      <c r="N19" s="10">
        <f t="shared" si="0"/>
        <v>0</v>
      </c>
      <c r="O19" s="10">
        <f t="shared" si="1"/>
        <v>18</v>
      </c>
    </row>
    <row r="20" ht="30" customHeight="1" spans="1:15">
      <c r="A20" s="8" t="s">
        <v>95</v>
      </c>
      <c r="B20" s="7" t="s">
        <v>688</v>
      </c>
      <c r="C20" s="7" t="s">
        <v>689</v>
      </c>
      <c r="D20" s="8" t="s">
        <v>687</v>
      </c>
      <c r="E20" s="9">
        <v>458.47</v>
      </c>
      <c r="F20" s="9">
        <v>5.14</v>
      </c>
      <c r="G20" s="9">
        <v>2357</v>
      </c>
      <c r="H20" s="7" t="s">
        <v>688</v>
      </c>
      <c r="I20" s="7" t="s">
        <v>689</v>
      </c>
      <c r="J20" s="8" t="s">
        <v>687</v>
      </c>
      <c r="K20" s="9">
        <v>458.47</v>
      </c>
      <c r="L20" s="9">
        <v>5.15</v>
      </c>
      <c r="M20" s="9">
        <v>2361</v>
      </c>
      <c r="N20" s="10">
        <f t="shared" si="0"/>
        <v>4</v>
      </c>
      <c r="O20" s="10">
        <f t="shared" si="1"/>
        <v>0</v>
      </c>
    </row>
    <row r="21" ht="30" customHeight="1" spans="1:15">
      <c r="A21" s="8" t="s">
        <v>98</v>
      </c>
      <c r="B21" s="7" t="s">
        <v>690</v>
      </c>
      <c r="C21" s="7" t="s">
        <v>691</v>
      </c>
      <c r="D21" s="8" t="s">
        <v>687</v>
      </c>
      <c r="E21" s="9">
        <v>458.47</v>
      </c>
      <c r="F21" s="9">
        <v>0.45</v>
      </c>
      <c r="G21" s="9">
        <v>206</v>
      </c>
      <c r="H21" s="7" t="s">
        <v>690</v>
      </c>
      <c r="I21" s="7" t="s">
        <v>691</v>
      </c>
      <c r="J21" s="8" t="s">
        <v>687</v>
      </c>
      <c r="K21" s="9">
        <v>458.47</v>
      </c>
      <c r="L21" s="9">
        <v>0.45</v>
      </c>
      <c r="M21" s="9">
        <v>206</v>
      </c>
      <c r="N21" s="10">
        <f t="shared" si="0"/>
        <v>0</v>
      </c>
      <c r="O21" s="10">
        <f t="shared" si="1"/>
        <v>0</v>
      </c>
    </row>
    <row r="22" ht="42.75" customHeight="1" spans="1:15">
      <c r="A22" s="8" t="s">
        <v>164</v>
      </c>
      <c r="B22" s="7" t="s">
        <v>692</v>
      </c>
      <c r="C22" s="7" t="s">
        <v>693</v>
      </c>
      <c r="D22" s="8" t="s">
        <v>687</v>
      </c>
      <c r="E22" s="9">
        <v>458.47</v>
      </c>
      <c r="F22" s="9">
        <v>0.81</v>
      </c>
      <c r="G22" s="9">
        <v>371</v>
      </c>
      <c r="H22" s="7" t="s">
        <v>694</v>
      </c>
      <c r="I22" s="7" t="s">
        <v>693</v>
      </c>
      <c r="J22" s="8" t="s">
        <v>687</v>
      </c>
      <c r="K22" s="9">
        <v>458.47</v>
      </c>
      <c r="L22" s="9">
        <v>0.81</v>
      </c>
      <c r="M22" s="9">
        <v>371</v>
      </c>
      <c r="N22" s="10">
        <f t="shared" si="0"/>
        <v>0</v>
      </c>
      <c r="O22" s="10">
        <f t="shared" si="1"/>
        <v>0</v>
      </c>
    </row>
    <row r="23" ht="42.75" customHeight="1" spans="1:15">
      <c r="A23" s="8" t="s">
        <v>168</v>
      </c>
      <c r="B23" s="7" t="s">
        <v>695</v>
      </c>
      <c r="C23" s="7" t="s">
        <v>696</v>
      </c>
      <c r="D23" s="8" t="s">
        <v>687</v>
      </c>
      <c r="E23" s="9">
        <v>458.47</v>
      </c>
      <c r="F23" s="9">
        <v>0.84</v>
      </c>
      <c r="G23" s="9">
        <v>385</v>
      </c>
      <c r="H23" s="7" t="s">
        <v>697</v>
      </c>
      <c r="I23" s="7" t="s">
        <v>696</v>
      </c>
      <c r="J23" s="8" t="s">
        <v>687</v>
      </c>
      <c r="K23" s="9">
        <v>458.47</v>
      </c>
      <c r="L23" s="9">
        <v>0.84</v>
      </c>
      <c r="M23" s="9">
        <v>385</v>
      </c>
      <c r="N23" s="10">
        <f t="shared" si="0"/>
        <v>0</v>
      </c>
      <c r="O23" s="10">
        <f t="shared" si="1"/>
        <v>0</v>
      </c>
    </row>
    <row r="24" ht="30" customHeight="1" spans="1:15">
      <c r="A24" s="8" t="s">
        <v>171</v>
      </c>
      <c r="B24" s="7" t="s">
        <v>886</v>
      </c>
      <c r="C24" s="7" t="s">
        <v>887</v>
      </c>
      <c r="D24" s="8" t="s">
        <v>888</v>
      </c>
      <c r="E24" s="9">
        <v>21</v>
      </c>
      <c r="F24" s="9">
        <v>32.91</v>
      </c>
      <c r="G24" s="9">
        <v>691</v>
      </c>
      <c r="H24" s="7" t="s">
        <v>886</v>
      </c>
      <c r="I24" s="7" t="s">
        <v>887</v>
      </c>
      <c r="J24" s="8" t="s">
        <v>888</v>
      </c>
      <c r="K24" s="9">
        <v>21</v>
      </c>
      <c r="L24" s="9">
        <v>32.93</v>
      </c>
      <c r="M24" s="9">
        <v>692</v>
      </c>
      <c r="N24" s="10">
        <f t="shared" si="0"/>
        <v>1</v>
      </c>
      <c r="O24" s="10">
        <f t="shared" si="1"/>
        <v>0</v>
      </c>
    </row>
    <row r="25" ht="27.75" customHeight="1" spans="1:15">
      <c r="A25" s="8"/>
      <c r="B25" s="7"/>
      <c r="C25" s="7" t="s">
        <v>350</v>
      </c>
      <c r="D25" s="8"/>
      <c r="E25" s="31"/>
      <c r="F25" s="31"/>
      <c r="G25" s="9">
        <v>90792</v>
      </c>
      <c r="H25" s="7"/>
      <c r="I25" s="7" t="s">
        <v>350</v>
      </c>
      <c r="J25" s="8"/>
      <c r="K25" s="31"/>
      <c r="L25" s="31"/>
      <c r="M25" s="9">
        <v>88401</v>
      </c>
      <c r="N25" s="9">
        <f>SUM(N7:N24)</f>
        <v>394</v>
      </c>
      <c r="O25" s="9">
        <f>SUM(O7:O24)</f>
        <v>2786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1" scale="89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I8" sqref="I8"/>
    </sheetView>
  </sheetViews>
  <sheetFormatPr defaultColWidth="9.14814814814815" defaultRowHeight="13.2"/>
  <cols>
    <col min="1" max="1" width="4.14814814814815" customWidth="1"/>
    <col min="2" max="2" width="9.57407407407407" customWidth="1"/>
    <col min="3" max="3" width="24.1481481481481" customWidth="1"/>
    <col min="4" max="4" width="5.57407407407407" customWidth="1"/>
    <col min="5" max="6" width="7" customWidth="1"/>
    <col min="7" max="8" width="10.1481481481481" customWidth="1"/>
    <col min="9" max="9" width="23.4259259259259" customWidth="1"/>
    <col min="10" max="10" width="5.57407407407407" customWidth="1"/>
    <col min="11" max="12" width="7" customWidth="1"/>
    <col min="13" max="13" width="9.14814814814815" customWidth="1"/>
    <col min="14" max="14" width="9.42592592592593" customWidth="1"/>
    <col min="15" max="15" width="10.1481481481481" customWidth="1"/>
  </cols>
  <sheetData>
    <row r="1" ht="30" customHeight="1" spans="1:15">
      <c r="A1" s="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ht="30" customHeight="1" spans="1:15">
      <c r="A2" s="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ht="19.5" customHeight="1" spans="1:15">
      <c r="A3" s="15" t="s">
        <v>858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 t="s">
        <v>10</v>
      </c>
      <c r="B6" s="7" t="s">
        <v>734</v>
      </c>
      <c r="C6" s="7" t="s">
        <v>735</v>
      </c>
      <c r="D6" s="8" t="s">
        <v>733</v>
      </c>
      <c r="E6" s="31" t="s">
        <v>889</v>
      </c>
      <c r="F6" s="31" t="s">
        <v>856</v>
      </c>
      <c r="G6" s="10" t="s">
        <v>890</v>
      </c>
      <c r="H6" s="7" t="s">
        <v>734</v>
      </c>
      <c r="I6" s="7" t="s">
        <v>735</v>
      </c>
      <c r="J6" s="8" t="s">
        <v>733</v>
      </c>
      <c r="K6" s="31" t="s">
        <v>889</v>
      </c>
      <c r="L6" s="31" t="s">
        <v>856</v>
      </c>
      <c r="M6" s="10" t="s">
        <v>890</v>
      </c>
      <c r="N6" s="10">
        <f t="shared" ref="N6:N8" si="0">IF(M6&gt;G6,M6-G6,0)</f>
        <v>0</v>
      </c>
      <c r="O6" s="10">
        <f t="shared" ref="O6:O8" si="1">IF(G6&gt;M6,G6-M6,0)</f>
        <v>0</v>
      </c>
    </row>
    <row r="7" ht="30" customHeight="1" spans="1:15">
      <c r="A7" s="8" t="s">
        <v>16</v>
      </c>
      <c r="B7" s="7" t="s">
        <v>853</v>
      </c>
      <c r="C7" s="7" t="s">
        <v>854</v>
      </c>
      <c r="D7" s="8" t="s">
        <v>733</v>
      </c>
      <c r="E7" s="31" t="s">
        <v>891</v>
      </c>
      <c r="F7" s="31" t="s">
        <v>856</v>
      </c>
      <c r="G7" s="10" t="s">
        <v>259</v>
      </c>
      <c r="H7" s="7" t="s">
        <v>853</v>
      </c>
      <c r="I7" s="7" t="s">
        <v>854</v>
      </c>
      <c r="J7" s="8" t="s">
        <v>733</v>
      </c>
      <c r="K7" s="31" t="s">
        <v>891</v>
      </c>
      <c r="L7" s="31" t="s">
        <v>856</v>
      </c>
      <c r="M7" s="10" t="s">
        <v>259</v>
      </c>
      <c r="N7" s="10">
        <f t="shared" si="0"/>
        <v>0</v>
      </c>
      <c r="O7" s="10">
        <f t="shared" si="1"/>
        <v>0</v>
      </c>
    </row>
    <row r="8" ht="30.75" customHeight="1" spans="1:15">
      <c r="A8" s="8" t="s">
        <v>26</v>
      </c>
      <c r="B8" s="7" t="s">
        <v>736</v>
      </c>
      <c r="C8" s="7" t="s">
        <v>737</v>
      </c>
      <c r="D8" s="8" t="s">
        <v>733</v>
      </c>
      <c r="E8" s="31" t="s">
        <v>892</v>
      </c>
      <c r="F8" s="31" t="s">
        <v>893</v>
      </c>
      <c r="G8" s="10" t="s">
        <v>894</v>
      </c>
      <c r="H8" s="7" t="s">
        <v>736</v>
      </c>
      <c r="I8" s="7" t="s">
        <v>737</v>
      </c>
      <c r="J8" s="8" t="s">
        <v>733</v>
      </c>
      <c r="K8" s="31" t="s">
        <v>892</v>
      </c>
      <c r="L8" s="31" t="s">
        <v>893</v>
      </c>
      <c r="M8" s="10" t="s">
        <v>894</v>
      </c>
      <c r="N8" s="10">
        <f t="shared" si="0"/>
        <v>0</v>
      </c>
      <c r="O8" s="10">
        <f t="shared" si="1"/>
        <v>0</v>
      </c>
    </row>
    <row r="9" ht="30" customHeight="1" spans="1:15">
      <c r="A9" s="8"/>
      <c r="B9" s="7"/>
      <c r="C9" s="7"/>
      <c r="D9" s="8"/>
      <c r="E9" s="31"/>
      <c r="F9" s="31"/>
      <c r="G9" s="10"/>
      <c r="H9" s="7"/>
      <c r="I9" s="7"/>
      <c r="J9" s="8"/>
      <c r="K9" s="31"/>
      <c r="L9" s="31"/>
      <c r="M9" s="10"/>
      <c r="N9" s="10"/>
      <c r="O9" s="10"/>
    </row>
    <row r="10" ht="30" customHeight="1" spans="1:15">
      <c r="A10" s="8"/>
      <c r="B10" s="7"/>
      <c r="C10" s="7"/>
      <c r="D10" s="8"/>
      <c r="E10" s="31"/>
      <c r="F10" s="31"/>
      <c r="G10" s="10"/>
      <c r="H10" s="7"/>
      <c r="I10" s="7"/>
      <c r="J10" s="8"/>
      <c r="K10" s="31"/>
      <c r="L10" s="31"/>
      <c r="M10" s="10"/>
      <c r="N10" s="10"/>
      <c r="O10" s="10"/>
    </row>
    <row r="11" ht="30" customHeight="1" spans="1:15">
      <c r="A11" s="8"/>
      <c r="B11" s="7"/>
      <c r="C11" s="7"/>
      <c r="D11" s="8"/>
      <c r="E11" s="31"/>
      <c r="F11" s="31"/>
      <c r="G11" s="10"/>
      <c r="H11" s="7"/>
      <c r="I11" s="7"/>
      <c r="J11" s="8"/>
      <c r="K11" s="31"/>
      <c r="L11" s="31"/>
      <c r="M11" s="10"/>
      <c r="N11" s="10"/>
      <c r="O11" s="10"/>
    </row>
    <row r="12" ht="30" customHeight="1" spans="1:15">
      <c r="A12" s="8"/>
      <c r="B12" s="7"/>
      <c r="C12" s="7"/>
      <c r="D12" s="8"/>
      <c r="E12" s="31"/>
      <c r="F12" s="31"/>
      <c r="G12" s="10"/>
      <c r="H12" s="7"/>
      <c r="I12" s="7"/>
      <c r="J12" s="8"/>
      <c r="K12" s="31"/>
      <c r="L12" s="31"/>
      <c r="M12" s="10"/>
      <c r="N12" s="10"/>
      <c r="O12" s="10"/>
    </row>
    <row r="13" ht="30" customHeight="1" spans="1:15">
      <c r="A13" s="8"/>
      <c r="B13" s="7"/>
      <c r="C13" s="7"/>
      <c r="D13" s="8"/>
      <c r="E13" s="31"/>
      <c r="F13" s="31"/>
      <c r="G13" s="10"/>
      <c r="H13" s="7"/>
      <c r="I13" s="7"/>
      <c r="J13" s="8"/>
      <c r="K13" s="31"/>
      <c r="L13" s="31"/>
      <c r="M13" s="10"/>
      <c r="N13" s="10"/>
      <c r="O13" s="10"/>
    </row>
    <row r="14" ht="30" customHeight="1" spans="1:15">
      <c r="A14" s="8"/>
      <c r="B14" s="7"/>
      <c r="C14" s="7"/>
      <c r="D14" s="8"/>
      <c r="E14" s="31"/>
      <c r="F14" s="31"/>
      <c r="G14" s="10"/>
      <c r="H14" s="7"/>
      <c r="I14" s="7"/>
      <c r="J14" s="8"/>
      <c r="K14" s="31"/>
      <c r="L14" s="31"/>
      <c r="M14" s="10"/>
      <c r="N14" s="10"/>
      <c r="O14" s="10"/>
    </row>
    <row r="15" ht="30" customHeight="1" spans="1:15">
      <c r="A15" s="8"/>
      <c r="B15" s="7"/>
      <c r="C15" s="7"/>
      <c r="D15" s="8"/>
      <c r="E15" s="31"/>
      <c r="F15" s="31"/>
      <c r="G15" s="10"/>
      <c r="H15" s="7"/>
      <c r="I15" s="7"/>
      <c r="J15" s="8"/>
      <c r="K15" s="31"/>
      <c r="L15" s="31"/>
      <c r="M15" s="10"/>
      <c r="N15" s="10"/>
      <c r="O15" s="10"/>
    </row>
    <row r="16" ht="30" customHeight="1" spans="1:15">
      <c r="A16" s="8"/>
      <c r="B16" s="7"/>
      <c r="C16" s="7"/>
      <c r="D16" s="8"/>
      <c r="E16" s="31"/>
      <c r="F16" s="31"/>
      <c r="G16" s="10"/>
      <c r="H16" s="7"/>
      <c r="I16" s="7"/>
      <c r="J16" s="8"/>
      <c r="K16" s="31"/>
      <c r="L16" s="31"/>
      <c r="M16" s="10"/>
      <c r="N16" s="10"/>
      <c r="O16" s="10"/>
    </row>
    <row r="17" ht="30" customHeight="1" spans="1:15">
      <c r="A17" s="8"/>
      <c r="B17" s="7"/>
      <c r="C17" s="7"/>
      <c r="D17" s="8"/>
      <c r="E17" s="31"/>
      <c r="F17" s="31"/>
      <c r="G17" s="10"/>
      <c r="H17" s="7"/>
      <c r="I17" s="7"/>
      <c r="J17" s="8"/>
      <c r="K17" s="31"/>
      <c r="L17" s="31"/>
      <c r="M17" s="10"/>
      <c r="N17" s="10"/>
      <c r="O17" s="10"/>
    </row>
    <row r="18" ht="27.75" customHeight="1" spans="1:15">
      <c r="A18" s="8"/>
      <c r="B18" s="7"/>
      <c r="C18" s="7" t="s">
        <v>350</v>
      </c>
      <c r="D18" s="8"/>
      <c r="E18" s="31"/>
      <c r="F18" s="31"/>
      <c r="G18" s="10" t="s">
        <v>895</v>
      </c>
      <c r="H18" s="7"/>
      <c r="I18" s="7" t="s">
        <v>350</v>
      </c>
      <c r="J18" s="8"/>
      <c r="K18" s="31"/>
      <c r="L18" s="31"/>
      <c r="M18" s="10" t="s">
        <v>895</v>
      </c>
      <c r="N18" s="10">
        <f>IF(M18&gt;G18,M18-G18,0)</f>
        <v>0</v>
      </c>
      <c r="O18" s="10">
        <f>IF(G18&gt;M18,G18-M18,0)</f>
        <v>0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view="pageBreakPreview" zoomScaleNormal="100" workbookViewId="0">
      <selection activeCell="F25" sqref="F25"/>
    </sheetView>
  </sheetViews>
  <sheetFormatPr defaultColWidth="9.14814814814815" defaultRowHeight="13.2" outlineLevelCol="7"/>
  <cols>
    <col min="1" max="1" width="5.14814814814815" customWidth="1"/>
    <col min="2" max="2" width="23.2777777777778" customWidth="1"/>
    <col min="3" max="3" width="21.7222222222222" customWidth="1"/>
    <col min="4" max="4" width="7.42592592592593" customWidth="1"/>
    <col min="5" max="8" width="9.72222222222222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8">
      <c r="A3" s="2" t="s">
        <v>858</v>
      </c>
      <c r="B3" s="3"/>
      <c r="C3" s="3"/>
      <c r="D3" s="2"/>
      <c r="E3" s="11" t="s">
        <v>3</v>
      </c>
      <c r="F3" s="3"/>
      <c r="G3" s="3"/>
      <c r="H3" s="13"/>
    </row>
    <row r="4" ht="33" customHeight="1" spans="1:8">
      <c r="A4" s="16" t="s">
        <v>4</v>
      </c>
      <c r="B4" s="16" t="s">
        <v>361</v>
      </c>
      <c r="C4" s="16" t="s">
        <v>362</v>
      </c>
      <c r="D4" s="16" t="s">
        <v>363</v>
      </c>
      <c r="E4" s="16" t="s">
        <v>6</v>
      </c>
      <c r="F4" s="16" t="s">
        <v>7</v>
      </c>
      <c r="G4" s="16" t="s">
        <v>8</v>
      </c>
      <c r="H4" s="28" t="s">
        <v>9</v>
      </c>
    </row>
    <row r="5" ht="22.5" customHeight="1" spans="1:8">
      <c r="A5" s="19" t="s">
        <v>10</v>
      </c>
      <c r="B5" s="20" t="s">
        <v>364</v>
      </c>
      <c r="C5" s="19"/>
      <c r="D5" s="19"/>
      <c r="E5" s="22" t="s">
        <v>896</v>
      </c>
      <c r="F5" s="22" t="s">
        <v>896</v>
      </c>
      <c r="G5" s="9">
        <f t="shared" ref="G5:G8" si="0">IF(F5&gt;E5,F5-E5,0)</f>
        <v>0</v>
      </c>
      <c r="H5" s="9">
        <f t="shared" ref="H5:H8" si="1">IF(E5&gt;F5,E5-F5,0)</f>
        <v>0</v>
      </c>
    </row>
    <row r="6" ht="22.5" customHeight="1" spans="1:8">
      <c r="A6" s="19" t="s">
        <v>12</v>
      </c>
      <c r="B6" s="20" t="s">
        <v>365</v>
      </c>
      <c r="C6" s="19" t="s">
        <v>366</v>
      </c>
      <c r="D6" s="19" t="s">
        <v>740</v>
      </c>
      <c r="E6" s="22" t="s">
        <v>896</v>
      </c>
      <c r="F6" s="22" t="s">
        <v>896</v>
      </c>
      <c r="G6" s="9">
        <f t="shared" si="0"/>
        <v>0</v>
      </c>
      <c r="H6" s="9">
        <f t="shared" si="1"/>
        <v>0</v>
      </c>
    </row>
    <row r="7" ht="22.5" customHeight="1" spans="1:8">
      <c r="A7" s="19" t="s">
        <v>16</v>
      </c>
      <c r="B7" s="20" t="s">
        <v>368</v>
      </c>
      <c r="C7" s="19" t="s">
        <v>366</v>
      </c>
      <c r="D7" s="19"/>
      <c r="E7" s="22"/>
      <c r="F7" s="22"/>
      <c r="G7" s="22"/>
      <c r="H7" s="30"/>
    </row>
    <row r="8" ht="22.5" customHeight="1" spans="1:8">
      <c r="A8" s="19" t="s">
        <v>26</v>
      </c>
      <c r="B8" s="20" t="s">
        <v>369</v>
      </c>
      <c r="C8" s="19" t="s">
        <v>366</v>
      </c>
      <c r="D8" s="19" t="s">
        <v>741</v>
      </c>
      <c r="E8" s="22" t="s">
        <v>294</v>
      </c>
      <c r="F8" s="22" t="s">
        <v>294</v>
      </c>
      <c r="G8" s="9">
        <f t="shared" si="0"/>
        <v>0</v>
      </c>
      <c r="H8" s="9">
        <f t="shared" si="1"/>
        <v>0</v>
      </c>
    </row>
    <row r="9" ht="22.5" customHeight="1" spans="1:8">
      <c r="A9" s="19" t="s">
        <v>55</v>
      </c>
      <c r="B9" s="20" t="s">
        <v>371</v>
      </c>
      <c r="C9" s="19" t="s">
        <v>366</v>
      </c>
      <c r="D9" s="19"/>
      <c r="E9" s="22"/>
      <c r="F9" s="22"/>
      <c r="G9" s="22"/>
      <c r="H9" s="30"/>
    </row>
    <row r="10" ht="22.5" customHeight="1" spans="1:8">
      <c r="A10" s="19" t="s">
        <v>58</v>
      </c>
      <c r="B10" s="20" t="s">
        <v>372</v>
      </c>
      <c r="C10" s="19" t="s">
        <v>373</v>
      </c>
      <c r="D10" s="19"/>
      <c r="E10" s="22"/>
      <c r="F10" s="22"/>
      <c r="G10" s="22"/>
      <c r="H10" s="30"/>
    </row>
    <row r="11" ht="22.5" customHeight="1" spans="1:8">
      <c r="A11" s="19"/>
      <c r="B11" s="20"/>
      <c r="C11" s="19"/>
      <c r="D11" s="19"/>
      <c r="E11" s="22"/>
      <c r="F11" s="22"/>
      <c r="G11" s="22"/>
      <c r="H11" s="30"/>
    </row>
    <row r="12" ht="22.5" customHeight="1" spans="1:8">
      <c r="A12" s="19"/>
      <c r="B12" s="20"/>
      <c r="C12" s="19"/>
      <c r="D12" s="19"/>
      <c r="E12" s="22"/>
      <c r="F12" s="22"/>
      <c r="G12" s="22"/>
      <c r="H12" s="30"/>
    </row>
    <row r="13" ht="22.5" customHeight="1" spans="1:8">
      <c r="A13" s="19"/>
      <c r="B13" s="20"/>
      <c r="C13" s="19"/>
      <c r="D13" s="19"/>
      <c r="E13" s="22"/>
      <c r="F13" s="22"/>
      <c r="G13" s="22"/>
      <c r="H13" s="30"/>
    </row>
    <row r="14" ht="22.5" customHeight="1" spans="1:8">
      <c r="A14" s="19"/>
      <c r="B14" s="20"/>
      <c r="C14" s="19"/>
      <c r="D14" s="19"/>
      <c r="E14" s="22"/>
      <c r="F14" s="22"/>
      <c r="G14" s="22"/>
      <c r="H14" s="30"/>
    </row>
    <row r="15" ht="22.5" customHeight="1" spans="1:8">
      <c r="A15" s="19"/>
      <c r="B15" s="20"/>
      <c r="C15" s="19"/>
      <c r="D15" s="19"/>
      <c r="E15" s="22"/>
      <c r="F15" s="22"/>
      <c r="G15" s="22"/>
      <c r="H15" s="30"/>
    </row>
    <row r="16" ht="22.5" customHeight="1" spans="1:8">
      <c r="A16" s="19"/>
      <c r="B16" s="20"/>
      <c r="C16" s="19"/>
      <c r="D16" s="19"/>
      <c r="E16" s="22"/>
      <c r="F16" s="22"/>
      <c r="G16" s="22"/>
      <c r="H16" s="30"/>
    </row>
    <row r="17" ht="22.5" customHeight="1" spans="1:8">
      <c r="A17" s="19"/>
      <c r="B17" s="20"/>
      <c r="C17" s="19"/>
      <c r="D17" s="19"/>
      <c r="E17" s="22"/>
      <c r="F17" s="22"/>
      <c r="G17" s="22"/>
      <c r="H17" s="30"/>
    </row>
    <row r="18" ht="22.5" customHeight="1" spans="1:8">
      <c r="A18" s="19"/>
      <c r="B18" s="20"/>
      <c r="C18" s="19"/>
      <c r="D18" s="19"/>
      <c r="E18" s="22"/>
      <c r="F18" s="22"/>
      <c r="G18" s="22"/>
      <c r="H18" s="30"/>
    </row>
    <row r="19" ht="22.5" customHeight="1" spans="1:8">
      <c r="A19" s="19"/>
      <c r="B19" s="20"/>
      <c r="C19" s="19"/>
      <c r="D19" s="19"/>
      <c r="E19" s="22"/>
      <c r="F19" s="22"/>
      <c r="G19" s="22"/>
      <c r="H19" s="30"/>
    </row>
    <row r="20" ht="22.5" customHeight="1" spans="1:8">
      <c r="A20" s="19"/>
      <c r="B20" s="20"/>
      <c r="C20" s="19"/>
      <c r="D20" s="19"/>
      <c r="E20" s="22"/>
      <c r="F20" s="22"/>
      <c r="G20" s="22"/>
      <c r="H20" s="30"/>
    </row>
    <row r="21" ht="22.5" customHeight="1" spans="1:8">
      <c r="A21" s="19"/>
      <c r="B21" s="20"/>
      <c r="C21" s="19"/>
      <c r="D21" s="19"/>
      <c r="E21" s="22"/>
      <c r="F21" s="22"/>
      <c r="G21" s="22"/>
      <c r="H21" s="30"/>
    </row>
    <row r="22" ht="22.5" customHeight="1" spans="1:8">
      <c r="A22" s="19"/>
      <c r="B22" s="20"/>
      <c r="C22" s="19"/>
      <c r="D22" s="19"/>
      <c r="E22" s="22"/>
      <c r="F22" s="22"/>
      <c r="G22" s="22"/>
      <c r="H22" s="30"/>
    </row>
    <row r="23" ht="22.5" customHeight="1" spans="1:8">
      <c r="A23" s="19"/>
      <c r="B23" s="20"/>
      <c r="C23" s="19"/>
      <c r="D23" s="19"/>
      <c r="E23" s="22"/>
      <c r="F23" s="22"/>
      <c r="G23" s="22"/>
      <c r="H23" s="30"/>
    </row>
    <row r="24" ht="22.5" customHeight="1" spans="1:8">
      <c r="A24" s="19"/>
      <c r="B24" s="20"/>
      <c r="C24" s="19"/>
      <c r="D24" s="19"/>
      <c r="E24" s="22"/>
      <c r="F24" s="22"/>
      <c r="G24" s="22"/>
      <c r="H24" s="30"/>
    </row>
    <row r="25" ht="22.5" customHeight="1" spans="1:8">
      <c r="A25" s="19"/>
      <c r="B25" s="20"/>
      <c r="C25" s="19"/>
      <c r="D25" s="19"/>
      <c r="E25" s="22"/>
      <c r="F25" s="22"/>
      <c r="G25" s="22"/>
      <c r="H25" s="30"/>
    </row>
    <row r="26" ht="22.5" customHeight="1" spans="1:8">
      <c r="A26" s="19"/>
      <c r="B26" s="20"/>
      <c r="C26" s="19"/>
      <c r="D26" s="19"/>
      <c r="E26" s="22"/>
      <c r="F26" s="22"/>
      <c r="G26" s="22"/>
      <c r="H26" s="30"/>
    </row>
    <row r="27" ht="22.5" customHeight="1" spans="1:8">
      <c r="A27" s="19"/>
      <c r="B27" s="20"/>
      <c r="C27" s="19"/>
      <c r="D27" s="19"/>
      <c r="E27" s="22"/>
      <c r="F27" s="22"/>
      <c r="G27" s="22"/>
      <c r="H27" s="30"/>
    </row>
    <row r="28" ht="22.5" customHeight="1" spans="1:8">
      <c r="A28" s="19"/>
      <c r="B28" s="20"/>
      <c r="C28" s="19"/>
      <c r="D28" s="19"/>
      <c r="E28" s="22"/>
      <c r="F28" s="22"/>
      <c r="G28" s="22"/>
      <c r="H28" s="30"/>
    </row>
    <row r="29" ht="22.5" customHeight="1" spans="1:8">
      <c r="A29" s="19"/>
      <c r="B29" s="20"/>
      <c r="C29" s="19"/>
      <c r="D29" s="19"/>
      <c r="E29" s="22"/>
      <c r="F29" s="22"/>
      <c r="G29" s="22"/>
      <c r="H29" s="30"/>
    </row>
    <row r="30" ht="22.5" customHeight="1" spans="1:8">
      <c r="A30" s="19"/>
      <c r="B30" s="20"/>
      <c r="C30" s="19"/>
      <c r="D30" s="19"/>
      <c r="E30" s="22"/>
      <c r="F30" s="22"/>
      <c r="G30" s="22"/>
      <c r="H30" s="30"/>
    </row>
    <row r="31" ht="22.5" customHeight="1" spans="1:8">
      <c r="A31" s="19"/>
      <c r="B31" s="20"/>
      <c r="C31" s="19"/>
      <c r="D31" s="19"/>
      <c r="E31" s="22"/>
      <c r="F31" s="22"/>
      <c r="G31" s="22"/>
      <c r="H31" s="30"/>
    </row>
    <row r="32" ht="22.5" customHeight="1" spans="1:8">
      <c r="A32" s="19"/>
      <c r="B32" s="20"/>
      <c r="C32" s="19"/>
      <c r="D32" s="19"/>
      <c r="E32" s="22"/>
      <c r="F32" s="22"/>
      <c r="G32" s="22"/>
      <c r="H32" s="30"/>
    </row>
    <row r="33" ht="22.5" customHeight="1" spans="1:8">
      <c r="A33" s="23" t="s">
        <v>374</v>
      </c>
      <c r="B33" s="33"/>
      <c r="C33" s="33"/>
      <c r="D33" s="33"/>
      <c r="E33" s="26" t="s">
        <v>897</v>
      </c>
      <c r="F33" s="26" t="s">
        <v>897</v>
      </c>
      <c r="G33" s="9">
        <f>IF(F33&gt;E33,F33-E33,0)</f>
        <v>0</v>
      </c>
      <c r="H33" s="9">
        <f>IF(E33&gt;F33,E33-F33,0)</f>
        <v>0</v>
      </c>
    </row>
  </sheetData>
  <mergeCells count="5">
    <mergeCell ref="A1:H1"/>
    <mergeCell ref="A2:H2"/>
    <mergeCell ref="A3:C3"/>
    <mergeCell ref="E3:G3"/>
    <mergeCell ref="A33:D3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Normal="100" workbookViewId="0">
      <selection activeCell="I9" sqref="I9"/>
    </sheetView>
  </sheetViews>
  <sheetFormatPr defaultColWidth="9.14814814814815" defaultRowHeight="13.2" outlineLevelCol="6"/>
  <cols>
    <col min="1" max="1" width="5.57407407407407" customWidth="1"/>
    <col min="2" max="3" width="25.5740740740741" customWidth="1"/>
    <col min="4" max="7" width="10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30.75" customHeight="1" spans="1:7">
      <c r="A3" s="2" t="s">
        <v>898</v>
      </c>
      <c r="B3" s="3"/>
      <c r="C3" s="3"/>
      <c r="D3" s="3"/>
      <c r="E3" s="3"/>
      <c r="F3" s="11" t="s">
        <v>899</v>
      </c>
      <c r="G3" s="3"/>
    </row>
    <row r="4" ht="29.25" customHeight="1" spans="1:7">
      <c r="A4" s="4" t="s">
        <v>4</v>
      </c>
      <c r="B4" s="4" t="s">
        <v>35</v>
      </c>
      <c r="C4" s="4" t="s">
        <v>36</v>
      </c>
      <c r="D4" s="4" t="s">
        <v>6</v>
      </c>
      <c r="E4" s="4" t="s">
        <v>7</v>
      </c>
      <c r="F4" s="4" t="s">
        <v>8</v>
      </c>
      <c r="G4" s="4" t="s">
        <v>9</v>
      </c>
    </row>
    <row r="5" ht="30.75" customHeight="1" spans="1:7">
      <c r="A5" s="8" t="s">
        <v>37</v>
      </c>
      <c r="B5" s="7" t="s">
        <v>38</v>
      </c>
      <c r="C5" s="7" t="s">
        <v>39</v>
      </c>
      <c r="D5" s="10" t="s">
        <v>900</v>
      </c>
      <c r="E5" s="10" t="s">
        <v>901</v>
      </c>
      <c r="F5" s="9">
        <f>IF(E5&gt;D5,E5-D5,0)</f>
        <v>4567</v>
      </c>
      <c r="G5" s="9">
        <f>IF(D5&gt;E5,D5-E5,0)</f>
        <v>0</v>
      </c>
    </row>
    <row r="6" ht="30.75" customHeight="1" spans="1:7">
      <c r="A6" s="8" t="s">
        <v>10</v>
      </c>
      <c r="B6" s="7" t="s">
        <v>40</v>
      </c>
      <c r="C6" s="7" t="s">
        <v>41</v>
      </c>
      <c r="D6" s="10" t="s">
        <v>902</v>
      </c>
      <c r="E6" s="10" t="s">
        <v>903</v>
      </c>
      <c r="F6" s="9">
        <f>IF(E6&gt;D6,E6-D6,0)</f>
        <v>3094</v>
      </c>
      <c r="G6" s="9">
        <f>IF(D6&gt;E6,D6-E6,0)</f>
        <v>0</v>
      </c>
    </row>
    <row r="7" ht="24" customHeight="1" spans="1:7">
      <c r="A7" s="8" t="s">
        <v>42</v>
      </c>
      <c r="B7" s="7" t="s">
        <v>43</v>
      </c>
      <c r="C7" s="7" t="s">
        <v>44</v>
      </c>
      <c r="D7" s="10" t="s">
        <v>904</v>
      </c>
      <c r="E7" s="10" t="s">
        <v>905</v>
      </c>
      <c r="F7" s="9">
        <f t="shared" ref="F7:F13" si="0">IF(E7&gt;D7,E7-D7,0)</f>
        <v>206</v>
      </c>
      <c r="G7" s="9">
        <f t="shared" ref="G7:G13" si="1">IF(D7&gt;E7,D7-E7,0)</f>
        <v>0</v>
      </c>
    </row>
    <row r="8" ht="30.75" customHeight="1" spans="1:7">
      <c r="A8" s="8" t="s">
        <v>45</v>
      </c>
      <c r="B8" s="7" t="s">
        <v>46</v>
      </c>
      <c r="C8" s="7" t="s">
        <v>47</v>
      </c>
      <c r="D8" s="10" t="s">
        <v>906</v>
      </c>
      <c r="E8" s="10" t="s">
        <v>907</v>
      </c>
      <c r="F8" s="9">
        <f t="shared" si="0"/>
        <v>14</v>
      </c>
      <c r="G8" s="9">
        <f t="shared" si="1"/>
        <v>0</v>
      </c>
    </row>
    <row r="9" ht="30.75" customHeight="1" spans="1:7">
      <c r="A9" s="8" t="s">
        <v>16</v>
      </c>
      <c r="B9" s="7" t="s">
        <v>48</v>
      </c>
      <c r="C9" s="7" t="s">
        <v>49</v>
      </c>
      <c r="D9" s="10" t="s">
        <v>908</v>
      </c>
      <c r="E9" s="10" t="s">
        <v>909</v>
      </c>
      <c r="F9" s="9">
        <f t="shared" si="0"/>
        <v>3</v>
      </c>
      <c r="G9" s="9">
        <f t="shared" si="1"/>
        <v>0</v>
      </c>
    </row>
    <row r="10" ht="24" customHeight="1" spans="1:7">
      <c r="A10" s="8" t="s">
        <v>50</v>
      </c>
      <c r="B10" s="7" t="s">
        <v>51</v>
      </c>
      <c r="C10" s="7" t="s">
        <v>52</v>
      </c>
      <c r="D10" s="10" t="s">
        <v>910</v>
      </c>
      <c r="E10" s="10" t="s">
        <v>911</v>
      </c>
      <c r="F10" s="9">
        <f t="shared" si="0"/>
        <v>0</v>
      </c>
      <c r="G10" s="9">
        <f t="shared" si="1"/>
        <v>-191</v>
      </c>
    </row>
    <row r="11" ht="24" customHeight="1" spans="1:7">
      <c r="A11" s="8" t="s">
        <v>26</v>
      </c>
      <c r="B11" s="7" t="s">
        <v>53</v>
      </c>
      <c r="C11" s="7" t="s">
        <v>571</v>
      </c>
      <c r="D11" s="10" t="s">
        <v>912</v>
      </c>
      <c r="E11" s="10" t="s">
        <v>913</v>
      </c>
      <c r="F11" s="9">
        <f t="shared" si="0"/>
        <v>184</v>
      </c>
      <c r="G11" s="9">
        <f t="shared" si="1"/>
        <v>0</v>
      </c>
    </row>
    <row r="12" ht="24" customHeight="1" spans="1:7">
      <c r="A12" s="8" t="s">
        <v>55</v>
      </c>
      <c r="B12" s="7" t="s">
        <v>56</v>
      </c>
      <c r="C12" s="7" t="s">
        <v>57</v>
      </c>
      <c r="D12" s="10"/>
      <c r="E12" s="10"/>
      <c r="F12" s="9"/>
      <c r="G12" s="9"/>
    </row>
    <row r="13" ht="24" customHeight="1" spans="1:7">
      <c r="A13" s="8" t="s">
        <v>58</v>
      </c>
      <c r="B13" s="7" t="s">
        <v>59</v>
      </c>
      <c r="C13" s="7" t="s">
        <v>572</v>
      </c>
      <c r="D13" s="10" t="s">
        <v>212</v>
      </c>
      <c r="E13" s="10" t="s">
        <v>242</v>
      </c>
      <c r="F13" s="9">
        <f t="shared" si="0"/>
        <v>8</v>
      </c>
      <c r="G13" s="9">
        <f t="shared" si="1"/>
        <v>0</v>
      </c>
    </row>
    <row r="14" ht="24" customHeight="1" spans="1:7">
      <c r="A14" s="8" t="s">
        <v>61</v>
      </c>
      <c r="B14" s="7" t="s">
        <v>62</v>
      </c>
      <c r="C14" s="7" t="s">
        <v>57</v>
      </c>
      <c r="D14" s="10"/>
      <c r="E14" s="10"/>
      <c r="F14" s="10"/>
      <c r="G14" s="10"/>
    </row>
    <row r="15" ht="24" customHeight="1" spans="1:7">
      <c r="A15" s="8" t="s">
        <v>63</v>
      </c>
      <c r="B15" s="7" t="s">
        <v>64</v>
      </c>
      <c r="C15" s="7" t="s">
        <v>65</v>
      </c>
      <c r="D15" s="10"/>
      <c r="E15" s="10"/>
      <c r="F15" s="10"/>
      <c r="G15" s="10"/>
    </row>
    <row r="16" ht="24" customHeight="1" spans="1:7">
      <c r="A16" s="8" t="s">
        <v>66</v>
      </c>
      <c r="B16" s="7" t="s">
        <v>67</v>
      </c>
      <c r="C16" s="7" t="s">
        <v>68</v>
      </c>
      <c r="D16" s="10"/>
      <c r="E16" s="10"/>
      <c r="F16" s="10"/>
      <c r="G16" s="10"/>
    </row>
    <row r="17" ht="24" customHeight="1" spans="1:7">
      <c r="A17" s="8" t="s">
        <v>69</v>
      </c>
      <c r="B17" s="7" t="s">
        <v>70</v>
      </c>
      <c r="C17" s="7" t="s">
        <v>71</v>
      </c>
      <c r="D17" s="10"/>
      <c r="E17" s="10"/>
      <c r="F17" s="10"/>
      <c r="G17" s="10"/>
    </row>
    <row r="18" ht="24" customHeight="1" spans="1:7">
      <c r="A18" s="8" t="s">
        <v>72</v>
      </c>
      <c r="B18" s="7" t="s">
        <v>73</v>
      </c>
      <c r="C18" s="7" t="s">
        <v>57</v>
      </c>
      <c r="D18" s="10"/>
      <c r="E18" s="10"/>
      <c r="F18" s="10"/>
      <c r="G18" s="10"/>
    </row>
    <row r="19" ht="30.75" customHeight="1" spans="1:7">
      <c r="A19" s="8" t="s">
        <v>74</v>
      </c>
      <c r="B19" s="7" t="s">
        <v>75</v>
      </c>
      <c r="C19" s="7" t="s">
        <v>76</v>
      </c>
      <c r="D19" s="10"/>
      <c r="E19" s="10"/>
      <c r="F19" s="10"/>
      <c r="G19" s="10"/>
    </row>
    <row r="20" ht="30.75" customHeight="1" spans="1:7">
      <c r="A20" s="8" t="s">
        <v>77</v>
      </c>
      <c r="B20" s="7" t="s">
        <v>78</v>
      </c>
      <c r="C20" s="7" t="s">
        <v>79</v>
      </c>
      <c r="D20" s="10"/>
      <c r="E20" s="10"/>
      <c r="F20" s="10"/>
      <c r="G20" s="10"/>
    </row>
    <row r="21" ht="24" customHeight="1" spans="1:7">
      <c r="A21" s="8" t="s">
        <v>80</v>
      </c>
      <c r="B21" s="7" t="s">
        <v>81</v>
      </c>
      <c r="C21" s="7" t="s">
        <v>82</v>
      </c>
      <c r="D21" s="10"/>
      <c r="E21" s="10"/>
      <c r="F21" s="10"/>
      <c r="G21" s="10"/>
    </row>
    <row r="22" ht="30.75" customHeight="1" spans="1:7">
      <c r="A22" s="8" t="s">
        <v>83</v>
      </c>
      <c r="B22" s="7" t="s">
        <v>84</v>
      </c>
      <c r="C22" s="7" t="s">
        <v>85</v>
      </c>
      <c r="D22" s="10"/>
      <c r="E22" s="10"/>
      <c r="F22" s="10"/>
      <c r="G22" s="10"/>
    </row>
    <row r="23" ht="30.75" customHeight="1" spans="1:7">
      <c r="A23" s="8" t="s">
        <v>86</v>
      </c>
      <c r="B23" s="7" t="s">
        <v>87</v>
      </c>
      <c r="C23" s="7" t="s">
        <v>88</v>
      </c>
      <c r="D23" s="10"/>
      <c r="E23" s="10"/>
      <c r="F23" s="10"/>
      <c r="G23" s="10"/>
    </row>
    <row r="24" ht="30.75" customHeight="1" spans="1:7">
      <c r="A24" s="8" t="s">
        <v>89</v>
      </c>
      <c r="B24" s="7" t="s">
        <v>90</v>
      </c>
      <c r="C24" s="7" t="s">
        <v>91</v>
      </c>
      <c r="D24" s="10"/>
      <c r="E24" s="10"/>
      <c r="F24" s="10"/>
      <c r="G24" s="10"/>
    </row>
    <row r="25" ht="24" customHeight="1" spans="1:7">
      <c r="A25" s="8" t="s">
        <v>92</v>
      </c>
      <c r="B25" s="7" t="s">
        <v>93</v>
      </c>
      <c r="C25" s="7" t="s">
        <v>94</v>
      </c>
      <c r="D25" s="10"/>
      <c r="E25" s="10"/>
      <c r="F25" s="10"/>
      <c r="G25" s="10"/>
    </row>
    <row r="26" ht="30.75" customHeight="1" spans="1:7">
      <c r="A26" s="8" t="s">
        <v>95</v>
      </c>
      <c r="B26" s="7" t="s">
        <v>96</v>
      </c>
      <c r="C26" s="7" t="s">
        <v>97</v>
      </c>
      <c r="D26" s="10"/>
      <c r="E26" s="10"/>
      <c r="F26" s="10"/>
      <c r="G26" s="10"/>
    </row>
    <row r="27" ht="30.75" customHeight="1" spans="1:7">
      <c r="A27" s="8" t="s">
        <v>98</v>
      </c>
      <c r="B27" s="7" t="s">
        <v>99</v>
      </c>
      <c r="C27" s="7" t="s">
        <v>100</v>
      </c>
      <c r="D27" s="10"/>
      <c r="E27" s="10"/>
      <c r="F27" s="10"/>
      <c r="G27" s="10"/>
    </row>
    <row r="28" ht="24" customHeight="1" spans="1:7">
      <c r="A28" s="8" t="s">
        <v>101</v>
      </c>
      <c r="B28" s="7" t="s">
        <v>102</v>
      </c>
      <c r="C28" s="7" t="s">
        <v>573</v>
      </c>
      <c r="D28" s="10" t="s">
        <v>914</v>
      </c>
      <c r="E28" s="10" t="s">
        <v>915</v>
      </c>
      <c r="F28" s="9">
        <f>IF(E28&gt;D28,E28-D28,0)</f>
        <v>949</v>
      </c>
      <c r="G28" s="9">
        <f>IF(D28&gt;E28,D28-E28,0)</f>
        <v>0</v>
      </c>
    </row>
    <row r="29" ht="24" customHeight="1" spans="1:7">
      <c r="A29" s="8" t="s">
        <v>104</v>
      </c>
      <c r="B29" s="7" t="s">
        <v>105</v>
      </c>
      <c r="C29" s="7" t="s">
        <v>105</v>
      </c>
      <c r="D29" s="10"/>
      <c r="E29" s="10"/>
      <c r="F29" s="10"/>
      <c r="G29" s="10"/>
    </row>
    <row r="30" ht="30.75" customHeight="1" spans="1:7">
      <c r="A30" s="8" t="s">
        <v>106</v>
      </c>
      <c r="B30" s="7" t="s">
        <v>107</v>
      </c>
      <c r="C30" s="7" t="s">
        <v>108</v>
      </c>
      <c r="D30" s="10" t="s">
        <v>916</v>
      </c>
      <c r="E30" s="10" t="s">
        <v>917</v>
      </c>
      <c r="F30" s="9">
        <f>IF(E30&gt;D30,E30-D30,0)</f>
        <v>515</v>
      </c>
      <c r="G30" s="9">
        <f>IF(D30&gt;E30,D30-E30,0)</f>
        <v>0</v>
      </c>
    </row>
    <row r="31" ht="30.75" customHeight="1" spans="1:7">
      <c r="A31" s="8" t="s">
        <v>109</v>
      </c>
      <c r="B31" s="7" t="s">
        <v>110</v>
      </c>
      <c r="C31" s="7" t="s">
        <v>111</v>
      </c>
      <c r="D31" s="10"/>
      <c r="E31" s="10"/>
      <c r="F31" s="10"/>
      <c r="G31" s="10"/>
    </row>
    <row r="32" ht="24" customHeight="1" spans="1:7">
      <c r="A32" s="8" t="s">
        <v>112</v>
      </c>
      <c r="B32" s="7" t="s">
        <v>113</v>
      </c>
      <c r="C32" s="7" t="s">
        <v>918</v>
      </c>
      <c r="D32" s="10" t="s">
        <v>919</v>
      </c>
      <c r="E32" s="10" t="s">
        <v>920</v>
      </c>
      <c r="F32" s="9">
        <f>IF(E32&gt;D32,E32-D32,0)</f>
        <v>6237</v>
      </c>
      <c r="G32" s="9">
        <f>IF(D32&gt;E32,D32-E32,0)</f>
        <v>0</v>
      </c>
    </row>
  </sheetData>
  <mergeCells count="4">
    <mergeCell ref="A1:G1"/>
    <mergeCell ref="A2:G2"/>
    <mergeCell ref="A3:E3"/>
    <mergeCell ref="F3:G3"/>
  </mergeCells>
  <printOptions horizontalCentered="1"/>
  <pageMargins left="0.786805555555556" right="0.393055555555556" top="0.393055555555556" bottom="0.393055555555556" header="0" footer="0"/>
  <pageSetup paperSize="1" scale="98" fitToHeight="0" orientation="portrait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0"/>
  <sheetViews>
    <sheetView view="pageBreakPreview" zoomScaleNormal="100" workbookViewId="0">
      <selection activeCell="J11" sqref="J11"/>
    </sheetView>
  </sheetViews>
  <sheetFormatPr defaultColWidth="9.14814814814815" defaultRowHeight="13.2"/>
  <cols>
    <col min="1" max="1" width="4.14814814814815" customWidth="1"/>
    <col min="2" max="2" width="9.42592592592593" customWidth="1"/>
    <col min="3" max="3" width="25.1481481481481" customWidth="1"/>
    <col min="4" max="4" width="5.57407407407407" customWidth="1"/>
    <col min="5" max="6" width="7" customWidth="1"/>
    <col min="7" max="7" width="10.2777777777778" customWidth="1"/>
    <col min="8" max="8" width="8.72222222222222" customWidth="1"/>
    <col min="9" max="9" width="22.7222222222222" customWidth="1"/>
    <col min="10" max="10" width="5.57407407407407" customWidth="1"/>
    <col min="11" max="12" width="7" customWidth="1"/>
    <col min="13" max="13" width="9.27777777777778" customWidth="1"/>
    <col min="14" max="14" width="9.57407407407407" customWidth="1"/>
    <col min="15" max="15" width="10.2777777777778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19.5" customHeight="1" spans="1:15">
      <c r="A3" s="15" t="s">
        <v>898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921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/>
      <c r="B6" s="7"/>
      <c r="C6" s="7" t="s">
        <v>581</v>
      </c>
      <c r="D6" s="8"/>
      <c r="E6" s="31"/>
      <c r="F6" s="31"/>
      <c r="G6" s="10"/>
      <c r="H6" s="7"/>
      <c r="I6" s="7" t="s">
        <v>581</v>
      </c>
      <c r="J6" s="8"/>
      <c r="K6" s="31"/>
      <c r="L6" s="31"/>
      <c r="M6" s="10"/>
      <c r="N6" s="10"/>
      <c r="O6" s="10"/>
    </row>
    <row r="7" ht="30.75" customHeight="1" spans="1:15">
      <c r="A7" s="8" t="s">
        <v>10</v>
      </c>
      <c r="B7" s="7" t="s">
        <v>922</v>
      </c>
      <c r="C7" s="7" t="s">
        <v>923</v>
      </c>
      <c r="D7" s="8" t="s">
        <v>584</v>
      </c>
      <c r="E7" s="9">
        <v>1</v>
      </c>
      <c r="F7" s="9">
        <v>542.62</v>
      </c>
      <c r="G7" s="9">
        <v>543</v>
      </c>
      <c r="H7" s="7" t="s">
        <v>924</v>
      </c>
      <c r="I7" s="7" t="s">
        <v>923</v>
      </c>
      <c r="J7" s="8" t="s">
        <v>584</v>
      </c>
      <c r="K7" s="9">
        <v>1</v>
      </c>
      <c r="L7" s="9">
        <v>943.12</v>
      </c>
      <c r="M7" s="9">
        <v>943</v>
      </c>
      <c r="N7" s="10">
        <f>IF(M7&gt;G7,M7-G7,0)</f>
        <v>400</v>
      </c>
      <c r="O7" s="10">
        <f>IF(G7&gt;M7,G7-M7,0)</f>
        <v>0</v>
      </c>
    </row>
    <row r="8" ht="30.75" customHeight="1" spans="1:15">
      <c r="A8" s="8" t="s">
        <v>16</v>
      </c>
      <c r="B8" s="7" t="s">
        <v>922</v>
      </c>
      <c r="C8" s="7" t="s">
        <v>925</v>
      </c>
      <c r="D8" s="8" t="s">
        <v>584</v>
      </c>
      <c r="E8" s="9">
        <v>1</v>
      </c>
      <c r="F8" s="9">
        <v>1272.62</v>
      </c>
      <c r="G8" s="9">
        <v>1273</v>
      </c>
      <c r="H8" s="7" t="s">
        <v>924</v>
      </c>
      <c r="I8" s="7" t="s">
        <v>925</v>
      </c>
      <c r="J8" s="8" t="s">
        <v>584</v>
      </c>
      <c r="K8" s="9">
        <v>1</v>
      </c>
      <c r="L8" s="9">
        <v>1273.12</v>
      </c>
      <c r="M8" s="9">
        <v>1273</v>
      </c>
      <c r="N8" s="10">
        <f t="shared" ref="N8:N39" si="0">IF(M8&gt;G8,M8-G8,0)</f>
        <v>0</v>
      </c>
      <c r="O8" s="10">
        <f t="shared" ref="O8:O39" si="1">IF(G8&gt;M8,G8-M8,0)</f>
        <v>0</v>
      </c>
    </row>
    <row r="9" ht="30.75" customHeight="1" spans="1:15">
      <c r="A9" s="8" t="s">
        <v>26</v>
      </c>
      <c r="B9" s="7" t="s">
        <v>616</v>
      </c>
      <c r="C9" s="7" t="s">
        <v>926</v>
      </c>
      <c r="D9" s="8" t="s">
        <v>202</v>
      </c>
      <c r="E9" s="9">
        <v>55.03</v>
      </c>
      <c r="F9" s="9">
        <v>99.81</v>
      </c>
      <c r="G9" s="9">
        <v>5493</v>
      </c>
      <c r="H9" s="7" t="s">
        <v>618</v>
      </c>
      <c r="I9" s="7" t="s">
        <v>926</v>
      </c>
      <c r="J9" s="8" t="s">
        <v>202</v>
      </c>
      <c r="K9" s="9">
        <v>55.03</v>
      </c>
      <c r="L9" s="9">
        <v>98.43</v>
      </c>
      <c r="M9" s="9">
        <v>5417</v>
      </c>
      <c r="N9" s="10">
        <f t="shared" si="0"/>
        <v>0</v>
      </c>
      <c r="O9" s="10">
        <f t="shared" si="1"/>
        <v>76</v>
      </c>
    </row>
    <row r="10" ht="30.75" customHeight="1" spans="1:15">
      <c r="A10" s="8" t="s">
        <v>55</v>
      </c>
      <c r="B10" s="7" t="s">
        <v>927</v>
      </c>
      <c r="C10" s="7" t="s">
        <v>928</v>
      </c>
      <c r="D10" s="8" t="s">
        <v>202</v>
      </c>
      <c r="E10" s="9">
        <v>51.25</v>
      </c>
      <c r="F10" s="9">
        <v>36.23</v>
      </c>
      <c r="G10" s="9">
        <v>1857</v>
      </c>
      <c r="H10" s="7" t="s">
        <v>927</v>
      </c>
      <c r="I10" s="7" t="s">
        <v>928</v>
      </c>
      <c r="J10" s="8" t="s">
        <v>202</v>
      </c>
      <c r="K10" s="9">
        <v>51.25</v>
      </c>
      <c r="L10" s="9">
        <v>35.87</v>
      </c>
      <c r="M10" s="9">
        <v>1838</v>
      </c>
      <c r="N10" s="10">
        <f t="shared" si="0"/>
        <v>0</v>
      </c>
      <c r="O10" s="10">
        <f t="shared" si="1"/>
        <v>19</v>
      </c>
    </row>
    <row r="11" ht="30.75" customHeight="1" spans="1:15">
      <c r="A11" s="8" t="s">
        <v>58</v>
      </c>
      <c r="B11" s="7" t="s">
        <v>619</v>
      </c>
      <c r="C11" s="7" t="s">
        <v>929</v>
      </c>
      <c r="D11" s="8" t="s">
        <v>202</v>
      </c>
      <c r="E11" s="9">
        <v>67.07</v>
      </c>
      <c r="F11" s="9">
        <v>22.89</v>
      </c>
      <c r="G11" s="9">
        <v>1535</v>
      </c>
      <c r="H11" s="7" t="s">
        <v>621</v>
      </c>
      <c r="I11" s="7" t="s">
        <v>929</v>
      </c>
      <c r="J11" s="8" t="s">
        <v>202</v>
      </c>
      <c r="K11" s="9">
        <v>97.8</v>
      </c>
      <c r="L11" s="9">
        <v>22.65</v>
      </c>
      <c r="M11" s="9">
        <v>2215</v>
      </c>
      <c r="N11" s="10">
        <f t="shared" si="0"/>
        <v>680</v>
      </c>
      <c r="O11" s="10">
        <f t="shared" si="1"/>
        <v>0</v>
      </c>
    </row>
    <row r="12" ht="30.75" customHeight="1" spans="1:15">
      <c r="A12" s="8" t="s">
        <v>61</v>
      </c>
      <c r="B12" s="7" t="s">
        <v>930</v>
      </c>
      <c r="C12" s="7" t="s">
        <v>931</v>
      </c>
      <c r="D12" s="8" t="s">
        <v>202</v>
      </c>
      <c r="E12" s="9">
        <v>51.25</v>
      </c>
      <c r="F12" s="9">
        <v>53.01</v>
      </c>
      <c r="G12" s="9">
        <v>2717</v>
      </c>
      <c r="H12" s="7" t="s">
        <v>930</v>
      </c>
      <c r="I12" s="7" t="s">
        <v>931</v>
      </c>
      <c r="J12" s="8" t="s">
        <v>202</v>
      </c>
      <c r="K12" s="9">
        <v>51.25</v>
      </c>
      <c r="L12" s="9">
        <v>53.59</v>
      </c>
      <c r="M12" s="9">
        <v>2746</v>
      </c>
      <c r="N12" s="10">
        <f t="shared" si="0"/>
        <v>29</v>
      </c>
      <c r="O12" s="10">
        <f t="shared" si="1"/>
        <v>0</v>
      </c>
    </row>
    <row r="13" ht="30.75" customHeight="1" spans="1:15">
      <c r="A13" s="8" t="s">
        <v>63</v>
      </c>
      <c r="B13" s="7" t="s">
        <v>932</v>
      </c>
      <c r="C13" s="7" t="s">
        <v>933</v>
      </c>
      <c r="D13" s="8" t="s">
        <v>202</v>
      </c>
      <c r="E13" s="9">
        <v>54.79</v>
      </c>
      <c r="F13" s="9">
        <v>26.32</v>
      </c>
      <c r="G13" s="9">
        <v>1442</v>
      </c>
      <c r="H13" s="7" t="s">
        <v>932</v>
      </c>
      <c r="I13" s="7" t="s">
        <v>933</v>
      </c>
      <c r="J13" s="8" t="s">
        <v>202</v>
      </c>
      <c r="K13" s="9">
        <v>54.79</v>
      </c>
      <c r="L13" s="9">
        <v>26.21</v>
      </c>
      <c r="M13" s="9">
        <v>1436</v>
      </c>
      <c r="N13" s="10">
        <f t="shared" si="0"/>
        <v>0</v>
      </c>
      <c r="O13" s="10">
        <f t="shared" si="1"/>
        <v>6</v>
      </c>
    </row>
    <row r="14" ht="65.25" customHeight="1" spans="1:15">
      <c r="A14" s="8" t="s">
        <v>143</v>
      </c>
      <c r="B14" s="7" t="s">
        <v>636</v>
      </c>
      <c r="C14" s="7" t="s">
        <v>637</v>
      </c>
      <c r="D14" s="8" t="s">
        <v>333</v>
      </c>
      <c r="E14" s="9">
        <v>2</v>
      </c>
      <c r="F14" s="9">
        <v>36.6</v>
      </c>
      <c r="G14" s="9">
        <v>73</v>
      </c>
      <c r="H14" s="7" t="s">
        <v>638</v>
      </c>
      <c r="I14" s="7" t="s">
        <v>637</v>
      </c>
      <c r="J14" s="8" t="s">
        <v>333</v>
      </c>
      <c r="K14" s="9">
        <v>2</v>
      </c>
      <c r="L14" s="9">
        <v>36.95</v>
      </c>
      <c r="M14" s="9">
        <v>74</v>
      </c>
      <c r="N14" s="10">
        <f t="shared" si="0"/>
        <v>1</v>
      </c>
      <c r="O14" s="10">
        <f t="shared" si="1"/>
        <v>0</v>
      </c>
    </row>
    <row r="15" ht="65.25" customHeight="1" spans="1:15">
      <c r="A15" s="8" t="s">
        <v>72</v>
      </c>
      <c r="B15" s="7" t="s">
        <v>640</v>
      </c>
      <c r="C15" s="7" t="s">
        <v>641</v>
      </c>
      <c r="D15" s="8" t="s">
        <v>333</v>
      </c>
      <c r="E15" s="9">
        <v>8</v>
      </c>
      <c r="F15" s="9">
        <v>27.45</v>
      </c>
      <c r="G15" s="9">
        <v>220</v>
      </c>
      <c r="H15" s="7" t="s">
        <v>642</v>
      </c>
      <c r="I15" s="7" t="s">
        <v>641</v>
      </c>
      <c r="J15" s="8" t="s">
        <v>333</v>
      </c>
      <c r="K15" s="9">
        <v>10</v>
      </c>
      <c r="L15" s="9">
        <v>27.72</v>
      </c>
      <c r="M15" s="9">
        <v>277</v>
      </c>
      <c r="N15" s="10">
        <f t="shared" si="0"/>
        <v>57</v>
      </c>
      <c r="O15" s="10">
        <f t="shared" si="1"/>
        <v>0</v>
      </c>
    </row>
    <row r="16" ht="30.75" customHeight="1" spans="1:15">
      <c r="A16" s="8" t="s">
        <v>74</v>
      </c>
      <c r="B16" s="7" t="s">
        <v>619</v>
      </c>
      <c r="C16" s="7" t="s">
        <v>929</v>
      </c>
      <c r="D16" s="8" t="s">
        <v>202</v>
      </c>
      <c r="E16" s="9">
        <v>116.75</v>
      </c>
      <c r="F16" s="9">
        <v>22.89</v>
      </c>
      <c r="G16" s="9">
        <v>2672</v>
      </c>
      <c r="H16" s="7" t="s">
        <v>621</v>
      </c>
      <c r="I16" s="7" t="s">
        <v>929</v>
      </c>
      <c r="J16" s="8" t="s">
        <v>202</v>
      </c>
      <c r="K16" s="9">
        <v>116.75</v>
      </c>
      <c r="L16" s="9">
        <v>22.65</v>
      </c>
      <c r="M16" s="9">
        <v>2644</v>
      </c>
      <c r="N16" s="10">
        <f t="shared" si="0"/>
        <v>0</v>
      </c>
      <c r="O16" s="10">
        <f t="shared" si="1"/>
        <v>28</v>
      </c>
    </row>
    <row r="17" ht="30" customHeight="1" spans="1:15">
      <c r="A17" s="8" t="s">
        <v>77</v>
      </c>
      <c r="B17" s="7" t="s">
        <v>647</v>
      </c>
      <c r="C17" s="7" t="s">
        <v>934</v>
      </c>
      <c r="D17" s="8" t="s">
        <v>202</v>
      </c>
      <c r="E17" s="9">
        <v>445.14</v>
      </c>
      <c r="F17" s="9">
        <v>4.3</v>
      </c>
      <c r="G17" s="9">
        <v>1914</v>
      </c>
      <c r="H17" s="7" t="s">
        <v>647</v>
      </c>
      <c r="I17" s="7" t="s">
        <v>934</v>
      </c>
      <c r="J17" s="8" t="s">
        <v>202</v>
      </c>
      <c r="K17" s="9">
        <v>445.14</v>
      </c>
      <c r="L17" s="9">
        <v>4.25</v>
      </c>
      <c r="M17" s="9">
        <v>1892</v>
      </c>
      <c r="N17" s="10">
        <f t="shared" si="0"/>
        <v>0</v>
      </c>
      <c r="O17" s="10">
        <f t="shared" si="1"/>
        <v>22</v>
      </c>
    </row>
    <row r="18" ht="30" customHeight="1" spans="1:15">
      <c r="A18" s="8" t="s">
        <v>83</v>
      </c>
      <c r="B18" s="7" t="s">
        <v>647</v>
      </c>
      <c r="C18" s="7" t="s">
        <v>935</v>
      </c>
      <c r="D18" s="8" t="s">
        <v>202</v>
      </c>
      <c r="E18" s="9">
        <v>222.57</v>
      </c>
      <c r="F18" s="9">
        <v>4.68</v>
      </c>
      <c r="G18" s="9">
        <v>1042</v>
      </c>
      <c r="H18" s="7" t="s">
        <v>647</v>
      </c>
      <c r="I18" s="7" t="s">
        <v>935</v>
      </c>
      <c r="J18" s="8" t="s">
        <v>202</v>
      </c>
      <c r="K18" s="9">
        <v>222.57</v>
      </c>
      <c r="L18" s="9">
        <v>4.72</v>
      </c>
      <c r="M18" s="9">
        <v>1051</v>
      </c>
      <c r="N18" s="10">
        <f t="shared" si="0"/>
        <v>9</v>
      </c>
      <c r="O18" s="10">
        <f t="shared" si="1"/>
        <v>0</v>
      </c>
    </row>
    <row r="19" ht="30" customHeight="1" spans="1:15">
      <c r="A19" s="8" t="s">
        <v>86</v>
      </c>
      <c r="B19" s="7" t="s">
        <v>644</v>
      </c>
      <c r="C19" s="7" t="s">
        <v>650</v>
      </c>
      <c r="D19" s="8" t="s">
        <v>202</v>
      </c>
      <c r="E19" s="9">
        <v>934.23</v>
      </c>
      <c r="F19" s="9">
        <v>3.12</v>
      </c>
      <c r="G19" s="9">
        <v>2915</v>
      </c>
      <c r="H19" s="7" t="s">
        <v>644</v>
      </c>
      <c r="I19" s="7" t="s">
        <v>650</v>
      </c>
      <c r="J19" s="8" t="s">
        <v>202</v>
      </c>
      <c r="K19" s="9">
        <v>934.23</v>
      </c>
      <c r="L19" s="9">
        <v>3.09</v>
      </c>
      <c r="M19" s="9">
        <v>2887</v>
      </c>
      <c r="N19" s="10">
        <f t="shared" si="0"/>
        <v>0</v>
      </c>
      <c r="O19" s="10">
        <f t="shared" si="1"/>
        <v>28</v>
      </c>
    </row>
    <row r="20" ht="30" customHeight="1" spans="1:15">
      <c r="A20" s="8" t="s">
        <v>95</v>
      </c>
      <c r="B20" s="7" t="s">
        <v>644</v>
      </c>
      <c r="C20" s="7" t="s">
        <v>936</v>
      </c>
      <c r="D20" s="8" t="s">
        <v>202</v>
      </c>
      <c r="E20" s="9">
        <v>362.02</v>
      </c>
      <c r="F20" s="9">
        <v>3.47</v>
      </c>
      <c r="G20" s="9">
        <v>1256</v>
      </c>
      <c r="H20" s="7" t="s">
        <v>644</v>
      </c>
      <c r="I20" s="7" t="s">
        <v>936</v>
      </c>
      <c r="J20" s="8" t="s">
        <v>202</v>
      </c>
      <c r="K20" s="9">
        <v>362.02</v>
      </c>
      <c r="L20" s="9">
        <v>3.5</v>
      </c>
      <c r="M20" s="9">
        <v>1267</v>
      </c>
      <c r="N20" s="10">
        <f t="shared" si="0"/>
        <v>11</v>
      </c>
      <c r="O20" s="10">
        <f t="shared" si="1"/>
        <v>0</v>
      </c>
    </row>
    <row r="21" ht="30.75" customHeight="1" spans="1:15">
      <c r="A21" s="8" t="s">
        <v>98</v>
      </c>
      <c r="B21" s="7"/>
      <c r="C21" s="7"/>
      <c r="D21" s="8"/>
      <c r="E21" s="31"/>
      <c r="F21" s="31"/>
      <c r="G21" s="10"/>
      <c r="H21" s="7" t="s">
        <v>655</v>
      </c>
      <c r="I21" s="7" t="s">
        <v>656</v>
      </c>
      <c r="J21" s="8" t="s">
        <v>202</v>
      </c>
      <c r="K21" s="9">
        <v>30.5</v>
      </c>
      <c r="L21" s="9">
        <v>9.93</v>
      </c>
      <c r="M21" s="9">
        <v>303</v>
      </c>
      <c r="N21" s="10">
        <f t="shared" si="0"/>
        <v>303</v>
      </c>
      <c r="O21" s="10">
        <f t="shared" si="1"/>
        <v>0</v>
      </c>
    </row>
    <row r="22" ht="30.75" customHeight="1" spans="1:15">
      <c r="A22" s="8" t="s">
        <v>164</v>
      </c>
      <c r="B22" s="7" t="s">
        <v>937</v>
      </c>
      <c r="C22" s="7" t="s">
        <v>938</v>
      </c>
      <c r="D22" s="8" t="s">
        <v>202</v>
      </c>
      <c r="E22" s="9">
        <v>640.79</v>
      </c>
      <c r="F22" s="9">
        <v>13.68</v>
      </c>
      <c r="G22" s="9">
        <v>8766</v>
      </c>
      <c r="H22" s="7" t="s">
        <v>937</v>
      </c>
      <c r="I22" s="7" t="s">
        <v>938</v>
      </c>
      <c r="J22" s="8" t="s">
        <v>202</v>
      </c>
      <c r="K22" s="9">
        <v>595.07</v>
      </c>
      <c r="L22" s="9">
        <v>13.66</v>
      </c>
      <c r="M22" s="9">
        <v>8129</v>
      </c>
      <c r="N22" s="10">
        <f t="shared" si="0"/>
        <v>0</v>
      </c>
      <c r="O22" s="10">
        <f t="shared" si="1"/>
        <v>637</v>
      </c>
    </row>
    <row r="23" ht="30.75" customHeight="1" spans="1:15">
      <c r="A23" s="8" t="s">
        <v>168</v>
      </c>
      <c r="B23" s="7" t="s">
        <v>939</v>
      </c>
      <c r="C23" s="7" t="s">
        <v>940</v>
      </c>
      <c r="D23" s="8" t="s">
        <v>202</v>
      </c>
      <c r="E23" s="9">
        <v>31.61</v>
      </c>
      <c r="F23" s="9">
        <v>14.91</v>
      </c>
      <c r="G23" s="9">
        <v>471</v>
      </c>
      <c r="H23" s="7" t="s">
        <v>939</v>
      </c>
      <c r="I23" s="7" t="s">
        <v>940</v>
      </c>
      <c r="J23" s="8" t="s">
        <v>202</v>
      </c>
      <c r="K23" s="9">
        <v>31.61</v>
      </c>
      <c r="L23" s="9">
        <v>14.86</v>
      </c>
      <c r="M23" s="9">
        <v>470</v>
      </c>
      <c r="N23" s="10">
        <f t="shared" si="0"/>
        <v>0</v>
      </c>
      <c r="O23" s="10">
        <f t="shared" si="1"/>
        <v>1</v>
      </c>
    </row>
    <row r="24" ht="30.75" customHeight="1" spans="1:15">
      <c r="A24" s="8" t="s">
        <v>171</v>
      </c>
      <c r="B24" s="7" t="s">
        <v>941</v>
      </c>
      <c r="C24" s="7" t="s">
        <v>942</v>
      </c>
      <c r="D24" s="8" t="s">
        <v>202</v>
      </c>
      <c r="E24" s="9">
        <v>69.61</v>
      </c>
      <c r="F24" s="9">
        <v>26.81</v>
      </c>
      <c r="G24" s="9">
        <v>1866</v>
      </c>
      <c r="H24" s="7" t="s">
        <v>941</v>
      </c>
      <c r="I24" s="7" t="s">
        <v>942</v>
      </c>
      <c r="J24" s="8" t="s">
        <v>202</v>
      </c>
      <c r="K24" s="9">
        <v>69.61</v>
      </c>
      <c r="L24" s="9">
        <v>21.75</v>
      </c>
      <c r="M24" s="9">
        <v>1514</v>
      </c>
      <c r="N24" s="10">
        <f t="shared" si="0"/>
        <v>0</v>
      </c>
      <c r="O24" s="10">
        <f t="shared" si="1"/>
        <v>352</v>
      </c>
    </row>
    <row r="25" ht="30" customHeight="1" spans="1:15">
      <c r="A25" s="8" t="s">
        <v>174</v>
      </c>
      <c r="B25" s="7" t="s">
        <v>943</v>
      </c>
      <c r="C25" s="7" t="s">
        <v>944</v>
      </c>
      <c r="D25" s="8" t="s">
        <v>202</v>
      </c>
      <c r="E25" s="9">
        <v>30.19</v>
      </c>
      <c r="F25" s="9">
        <v>27.21</v>
      </c>
      <c r="G25" s="9">
        <v>821</v>
      </c>
      <c r="H25" s="7" t="s">
        <v>943</v>
      </c>
      <c r="I25" s="7" t="s">
        <v>944</v>
      </c>
      <c r="J25" s="8" t="s">
        <v>202</v>
      </c>
      <c r="K25" s="9">
        <v>30.19</v>
      </c>
      <c r="L25" s="9">
        <v>27.14</v>
      </c>
      <c r="M25" s="9">
        <v>819</v>
      </c>
      <c r="N25" s="10">
        <f t="shared" si="0"/>
        <v>0</v>
      </c>
      <c r="O25" s="10">
        <f t="shared" si="1"/>
        <v>2</v>
      </c>
    </row>
    <row r="26" ht="30" customHeight="1" spans="1:15">
      <c r="A26" s="8" t="s">
        <v>179</v>
      </c>
      <c r="B26" s="7" t="s">
        <v>945</v>
      </c>
      <c r="C26" s="7" t="s">
        <v>946</v>
      </c>
      <c r="D26" s="8" t="s">
        <v>330</v>
      </c>
      <c r="E26" s="9">
        <v>12</v>
      </c>
      <c r="F26" s="9">
        <v>138.34</v>
      </c>
      <c r="G26" s="9">
        <v>1660</v>
      </c>
      <c r="H26" s="7" t="s">
        <v>945</v>
      </c>
      <c r="I26" s="7" t="s">
        <v>946</v>
      </c>
      <c r="J26" s="8" t="s">
        <v>330</v>
      </c>
      <c r="K26" s="9">
        <v>12</v>
      </c>
      <c r="L26" s="9">
        <v>138.31</v>
      </c>
      <c r="M26" s="9">
        <v>1660</v>
      </c>
      <c r="N26" s="10">
        <f t="shared" si="0"/>
        <v>0</v>
      </c>
      <c r="O26" s="10">
        <f t="shared" si="1"/>
        <v>0</v>
      </c>
    </row>
    <row r="27" ht="30" customHeight="1" spans="1:15">
      <c r="A27" s="8" t="s">
        <v>182</v>
      </c>
      <c r="B27" s="7" t="s">
        <v>700</v>
      </c>
      <c r="C27" s="7" t="s">
        <v>947</v>
      </c>
      <c r="D27" s="8" t="s">
        <v>330</v>
      </c>
      <c r="E27" s="9">
        <v>31</v>
      </c>
      <c r="F27" s="9">
        <v>81.43</v>
      </c>
      <c r="G27" s="9">
        <v>2524</v>
      </c>
      <c r="H27" s="7" t="s">
        <v>700</v>
      </c>
      <c r="I27" s="7" t="s">
        <v>947</v>
      </c>
      <c r="J27" s="8" t="s">
        <v>330</v>
      </c>
      <c r="K27" s="9">
        <v>31</v>
      </c>
      <c r="L27" s="9">
        <v>67.1</v>
      </c>
      <c r="M27" s="9">
        <v>2080</v>
      </c>
      <c r="N27" s="10">
        <f t="shared" si="0"/>
        <v>0</v>
      </c>
      <c r="O27" s="10">
        <f t="shared" si="1"/>
        <v>444</v>
      </c>
    </row>
    <row r="28" ht="30" customHeight="1" spans="1:15">
      <c r="A28" s="8" t="s">
        <v>187</v>
      </c>
      <c r="B28" s="7" t="s">
        <v>948</v>
      </c>
      <c r="C28" s="7" t="s">
        <v>949</v>
      </c>
      <c r="D28" s="8" t="s">
        <v>330</v>
      </c>
      <c r="E28" s="9">
        <v>8</v>
      </c>
      <c r="F28" s="9">
        <v>47.57</v>
      </c>
      <c r="G28" s="9">
        <v>381</v>
      </c>
      <c r="H28" s="7" t="s">
        <v>948</v>
      </c>
      <c r="I28" s="7" t="s">
        <v>949</v>
      </c>
      <c r="J28" s="8" t="s">
        <v>330</v>
      </c>
      <c r="K28" s="9">
        <v>8</v>
      </c>
      <c r="L28" s="9">
        <v>61.52</v>
      </c>
      <c r="M28" s="9">
        <v>492</v>
      </c>
      <c r="N28" s="10">
        <f t="shared" si="0"/>
        <v>111</v>
      </c>
      <c r="O28" s="10">
        <f t="shared" si="1"/>
        <v>0</v>
      </c>
    </row>
    <row r="29" ht="30" customHeight="1" spans="1:15">
      <c r="A29" s="8" t="s">
        <v>188</v>
      </c>
      <c r="B29" s="7" t="s">
        <v>698</v>
      </c>
      <c r="C29" s="7" t="s">
        <v>699</v>
      </c>
      <c r="D29" s="8" t="s">
        <v>330</v>
      </c>
      <c r="E29" s="9">
        <v>10</v>
      </c>
      <c r="F29" s="9">
        <v>110.53</v>
      </c>
      <c r="G29" s="9">
        <v>1105</v>
      </c>
      <c r="H29" s="7" t="s">
        <v>698</v>
      </c>
      <c r="I29" s="7" t="s">
        <v>699</v>
      </c>
      <c r="J29" s="8" t="s">
        <v>330</v>
      </c>
      <c r="K29" s="9">
        <v>10</v>
      </c>
      <c r="L29" s="9">
        <v>110.51</v>
      </c>
      <c r="M29" s="9">
        <v>1105</v>
      </c>
      <c r="N29" s="10">
        <f t="shared" si="0"/>
        <v>0</v>
      </c>
      <c r="O29" s="10">
        <f t="shared" si="1"/>
        <v>0</v>
      </c>
    </row>
    <row r="30" ht="30" customHeight="1" spans="1:15">
      <c r="A30" s="8" t="s">
        <v>189</v>
      </c>
      <c r="B30" s="7" t="s">
        <v>950</v>
      </c>
      <c r="C30" s="7" t="s">
        <v>951</v>
      </c>
      <c r="D30" s="8" t="s">
        <v>330</v>
      </c>
      <c r="E30" s="9">
        <v>49</v>
      </c>
      <c r="F30" s="9">
        <v>68.69</v>
      </c>
      <c r="G30" s="9">
        <v>3366</v>
      </c>
      <c r="H30" s="7" t="s">
        <v>950</v>
      </c>
      <c r="I30" s="7" t="s">
        <v>951</v>
      </c>
      <c r="J30" s="8" t="s">
        <v>330</v>
      </c>
      <c r="K30" s="9">
        <v>49</v>
      </c>
      <c r="L30" s="9">
        <v>53.54</v>
      </c>
      <c r="M30" s="9">
        <v>2623</v>
      </c>
      <c r="N30" s="10">
        <f t="shared" si="0"/>
        <v>0</v>
      </c>
      <c r="O30" s="10">
        <f t="shared" si="1"/>
        <v>743</v>
      </c>
    </row>
    <row r="31" ht="30.75" customHeight="1" spans="1:15">
      <c r="A31" s="8" t="s">
        <v>190</v>
      </c>
      <c r="B31" s="7"/>
      <c r="C31" s="7"/>
      <c r="D31" s="8"/>
      <c r="E31" s="31"/>
      <c r="F31" s="31"/>
      <c r="G31" s="10"/>
      <c r="H31" s="7" t="s">
        <v>952</v>
      </c>
      <c r="I31" s="7" t="s">
        <v>953</v>
      </c>
      <c r="J31" s="8" t="s">
        <v>202</v>
      </c>
      <c r="K31" s="9">
        <v>68</v>
      </c>
      <c r="L31" s="9">
        <v>42.24</v>
      </c>
      <c r="M31" s="9">
        <v>2872</v>
      </c>
      <c r="N31" s="10">
        <f t="shared" si="0"/>
        <v>2872</v>
      </c>
      <c r="O31" s="10">
        <f t="shared" si="1"/>
        <v>0</v>
      </c>
    </row>
    <row r="32" ht="30" customHeight="1" spans="1:15">
      <c r="A32" s="8" t="s">
        <v>192</v>
      </c>
      <c r="B32" s="7" t="s">
        <v>718</v>
      </c>
      <c r="C32" s="7" t="s">
        <v>954</v>
      </c>
      <c r="D32" s="8" t="s">
        <v>330</v>
      </c>
      <c r="E32" s="9">
        <v>2</v>
      </c>
      <c r="F32" s="9">
        <v>16.96</v>
      </c>
      <c r="G32" s="9">
        <v>34</v>
      </c>
      <c r="H32" s="7" t="s">
        <v>718</v>
      </c>
      <c r="I32" s="7" t="s">
        <v>954</v>
      </c>
      <c r="J32" s="8" t="s">
        <v>330</v>
      </c>
      <c r="K32" s="9">
        <v>2</v>
      </c>
      <c r="L32" s="9">
        <v>16.95</v>
      </c>
      <c r="M32" s="9">
        <v>34</v>
      </c>
      <c r="N32" s="10">
        <f t="shared" si="0"/>
        <v>0</v>
      </c>
      <c r="O32" s="10">
        <f t="shared" si="1"/>
        <v>0</v>
      </c>
    </row>
    <row r="33" ht="30" customHeight="1" spans="1:15">
      <c r="A33" s="8" t="s">
        <v>194</v>
      </c>
      <c r="B33" s="7" t="s">
        <v>718</v>
      </c>
      <c r="C33" s="7" t="s">
        <v>955</v>
      </c>
      <c r="D33" s="8" t="s">
        <v>330</v>
      </c>
      <c r="E33" s="9">
        <v>3</v>
      </c>
      <c r="F33" s="9">
        <v>18.18</v>
      </c>
      <c r="G33" s="9">
        <v>55</v>
      </c>
      <c r="H33" s="7" t="s">
        <v>718</v>
      </c>
      <c r="I33" s="7" t="s">
        <v>955</v>
      </c>
      <c r="J33" s="8" t="s">
        <v>330</v>
      </c>
      <c r="K33" s="9">
        <v>3</v>
      </c>
      <c r="L33" s="9">
        <v>22.17</v>
      </c>
      <c r="M33" s="9">
        <v>67</v>
      </c>
      <c r="N33" s="10">
        <f t="shared" si="0"/>
        <v>12</v>
      </c>
      <c r="O33" s="10">
        <f t="shared" si="1"/>
        <v>0</v>
      </c>
    </row>
    <row r="34" ht="30" customHeight="1" spans="1:15">
      <c r="A34" s="8" t="s">
        <v>196</v>
      </c>
      <c r="B34" s="7" t="s">
        <v>718</v>
      </c>
      <c r="C34" s="7" t="s">
        <v>956</v>
      </c>
      <c r="D34" s="8" t="s">
        <v>330</v>
      </c>
      <c r="E34" s="9">
        <v>7</v>
      </c>
      <c r="F34" s="9">
        <v>16.96</v>
      </c>
      <c r="G34" s="9">
        <v>119</v>
      </c>
      <c r="H34" s="7" t="s">
        <v>718</v>
      </c>
      <c r="I34" s="7" t="s">
        <v>956</v>
      </c>
      <c r="J34" s="8" t="s">
        <v>330</v>
      </c>
      <c r="K34" s="9">
        <v>7</v>
      </c>
      <c r="L34" s="9">
        <v>16.95</v>
      </c>
      <c r="M34" s="9">
        <v>119</v>
      </c>
      <c r="N34" s="10">
        <f t="shared" si="0"/>
        <v>0</v>
      </c>
      <c r="O34" s="10">
        <f t="shared" si="1"/>
        <v>0</v>
      </c>
    </row>
    <row r="35" ht="30" customHeight="1" spans="1:15">
      <c r="A35" s="8" t="s">
        <v>197</v>
      </c>
      <c r="B35" s="7" t="s">
        <v>718</v>
      </c>
      <c r="C35" s="7" t="s">
        <v>957</v>
      </c>
      <c r="D35" s="8" t="s">
        <v>330</v>
      </c>
      <c r="E35" s="9">
        <v>4</v>
      </c>
      <c r="F35" s="9">
        <v>18.18</v>
      </c>
      <c r="G35" s="9">
        <v>73</v>
      </c>
      <c r="H35" s="7" t="s">
        <v>718</v>
      </c>
      <c r="I35" s="7" t="s">
        <v>957</v>
      </c>
      <c r="J35" s="8" t="s">
        <v>330</v>
      </c>
      <c r="K35" s="9">
        <v>4</v>
      </c>
      <c r="L35" s="9">
        <v>22.17</v>
      </c>
      <c r="M35" s="9">
        <v>89</v>
      </c>
      <c r="N35" s="10">
        <f t="shared" si="0"/>
        <v>16</v>
      </c>
      <c r="O35" s="10">
        <f t="shared" si="1"/>
        <v>0</v>
      </c>
    </row>
    <row r="36" ht="30" customHeight="1" spans="1:15">
      <c r="A36" s="8" t="s">
        <v>201</v>
      </c>
      <c r="B36" s="7" t="s">
        <v>718</v>
      </c>
      <c r="C36" s="7" t="s">
        <v>720</v>
      </c>
      <c r="D36" s="8" t="s">
        <v>330</v>
      </c>
      <c r="E36" s="9">
        <v>31</v>
      </c>
      <c r="F36" s="9">
        <v>16.96</v>
      </c>
      <c r="G36" s="9">
        <v>526</v>
      </c>
      <c r="H36" s="7" t="s">
        <v>718</v>
      </c>
      <c r="I36" s="7" t="s">
        <v>720</v>
      </c>
      <c r="J36" s="8" t="s">
        <v>330</v>
      </c>
      <c r="K36" s="9">
        <v>31</v>
      </c>
      <c r="L36" s="9">
        <v>16.95</v>
      </c>
      <c r="M36" s="9">
        <v>525</v>
      </c>
      <c r="N36" s="10">
        <f t="shared" si="0"/>
        <v>0</v>
      </c>
      <c r="O36" s="10">
        <f t="shared" si="1"/>
        <v>1</v>
      </c>
    </row>
    <row r="37" ht="30" customHeight="1" spans="1:15">
      <c r="A37" s="8" t="s">
        <v>203</v>
      </c>
      <c r="B37" s="7" t="s">
        <v>713</v>
      </c>
      <c r="C37" s="7" t="s">
        <v>714</v>
      </c>
      <c r="D37" s="8" t="s">
        <v>330</v>
      </c>
      <c r="E37" s="9">
        <v>9</v>
      </c>
      <c r="F37" s="9">
        <v>14.71</v>
      </c>
      <c r="G37" s="9">
        <v>132</v>
      </c>
      <c r="H37" s="7" t="s">
        <v>713</v>
      </c>
      <c r="I37" s="7" t="s">
        <v>714</v>
      </c>
      <c r="J37" s="8" t="s">
        <v>330</v>
      </c>
      <c r="K37" s="9">
        <v>9</v>
      </c>
      <c r="L37" s="9">
        <v>16.59</v>
      </c>
      <c r="M37" s="9">
        <v>149</v>
      </c>
      <c r="N37" s="10">
        <f t="shared" si="0"/>
        <v>17</v>
      </c>
      <c r="O37" s="10">
        <f t="shared" si="1"/>
        <v>0</v>
      </c>
    </row>
    <row r="38" ht="30" customHeight="1" spans="1:15">
      <c r="A38" s="8" t="s">
        <v>206</v>
      </c>
      <c r="B38" s="7" t="s">
        <v>713</v>
      </c>
      <c r="C38" s="7" t="s">
        <v>958</v>
      </c>
      <c r="D38" s="8" t="s">
        <v>330</v>
      </c>
      <c r="E38" s="9">
        <v>4</v>
      </c>
      <c r="F38" s="9">
        <v>16.69</v>
      </c>
      <c r="G38" s="9">
        <v>67</v>
      </c>
      <c r="H38" s="7" t="s">
        <v>713</v>
      </c>
      <c r="I38" s="7" t="s">
        <v>958</v>
      </c>
      <c r="J38" s="8" t="s">
        <v>330</v>
      </c>
      <c r="K38" s="9">
        <v>4</v>
      </c>
      <c r="L38" s="9">
        <v>19.03</v>
      </c>
      <c r="M38" s="9">
        <v>76</v>
      </c>
      <c r="N38" s="10">
        <f t="shared" si="0"/>
        <v>9</v>
      </c>
      <c r="O38" s="10">
        <f t="shared" si="1"/>
        <v>0</v>
      </c>
    </row>
    <row r="39" ht="30" customHeight="1" spans="1:15">
      <c r="A39" s="8" t="s">
        <v>209</v>
      </c>
      <c r="B39" s="7" t="s">
        <v>713</v>
      </c>
      <c r="C39" s="7" t="s">
        <v>959</v>
      </c>
      <c r="D39" s="8" t="s">
        <v>330</v>
      </c>
      <c r="E39" s="9">
        <v>1</v>
      </c>
      <c r="F39" s="9">
        <v>18.98</v>
      </c>
      <c r="G39" s="9">
        <v>19</v>
      </c>
      <c r="H39" s="7" t="s">
        <v>713</v>
      </c>
      <c r="I39" s="7" t="s">
        <v>959</v>
      </c>
      <c r="J39" s="8" t="s">
        <v>330</v>
      </c>
      <c r="K39" s="9">
        <v>1</v>
      </c>
      <c r="L39" s="9">
        <v>22.1</v>
      </c>
      <c r="M39" s="9">
        <v>22</v>
      </c>
      <c r="N39" s="10">
        <f t="shared" si="0"/>
        <v>3</v>
      </c>
      <c r="O39" s="10">
        <f t="shared" si="1"/>
        <v>0</v>
      </c>
    </row>
    <row r="40" ht="53.25" customHeight="1" spans="1:15">
      <c r="A40" s="8" t="s">
        <v>212</v>
      </c>
      <c r="B40" s="7"/>
      <c r="C40" s="7"/>
      <c r="D40" s="8"/>
      <c r="E40" s="31"/>
      <c r="F40" s="31"/>
      <c r="G40" s="10"/>
      <c r="H40" s="7" t="s">
        <v>677</v>
      </c>
      <c r="I40" s="7" t="s">
        <v>678</v>
      </c>
      <c r="J40" s="8" t="s">
        <v>202</v>
      </c>
      <c r="K40" s="9">
        <v>35</v>
      </c>
      <c r="L40" s="9">
        <v>2.69</v>
      </c>
      <c r="M40" s="9">
        <v>94</v>
      </c>
      <c r="N40" s="10">
        <f t="shared" ref="N40:N59" si="2">IF(M40&gt;G40,M40-G40,0)</f>
        <v>94</v>
      </c>
      <c r="O40" s="10">
        <f t="shared" ref="O40:O59" si="3">IF(G40&gt;M40,G40-M40,0)</f>
        <v>0</v>
      </c>
    </row>
    <row r="41" ht="30.75" customHeight="1" spans="1:15">
      <c r="A41" s="8" t="s">
        <v>216</v>
      </c>
      <c r="B41" s="7"/>
      <c r="C41" s="7"/>
      <c r="D41" s="8"/>
      <c r="E41" s="31"/>
      <c r="F41" s="31"/>
      <c r="G41" s="10"/>
      <c r="H41" s="7" t="s">
        <v>679</v>
      </c>
      <c r="I41" s="7" t="s">
        <v>680</v>
      </c>
      <c r="J41" s="8" t="s">
        <v>202</v>
      </c>
      <c r="K41" s="9">
        <v>235.69</v>
      </c>
      <c r="L41" s="9">
        <v>13.5</v>
      </c>
      <c r="M41" s="9">
        <v>3182</v>
      </c>
      <c r="N41" s="10">
        <f t="shared" si="2"/>
        <v>3182</v>
      </c>
      <c r="O41" s="10">
        <f t="shared" si="3"/>
        <v>0</v>
      </c>
    </row>
    <row r="42" ht="30" customHeight="1" spans="1:15">
      <c r="A42" s="8" t="s">
        <v>220</v>
      </c>
      <c r="B42" s="7"/>
      <c r="C42" s="7"/>
      <c r="D42" s="8"/>
      <c r="E42" s="31"/>
      <c r="F42" s="31"/>
      <c r="G42" s="10"/>
      <c r="H42" s="7" t="s">
        <v>685</v>
      </c>
      <c r="I42" s="7" t="s">
        <v>686</v>
      </c>
      <c r="J42" s="8" t="s">
        <v>687</v>
      </c>
      <c r="K42" s="9">
        <v>68</v>
      </c>
      <c r="L42" s="9">
        <v>10.94</v>
      </c>
      <c r="M42" s="9">
        <v>744</v>
      </c>
      <c r="N42" s="10">
        <f t="shared" si="2"/>
        <v>744</v>
      </c>
      <c r="O42" s="10">
        <f t="shared" si="3"/>
        <v>0</v>
      </c>
    </row>
    <row r="43" ht="30" customHeight="1" spans="1:15">
      <c r="A43" s="8" t="s">
        <v>225</v>
      </c>
      <c r="B43" s="7"/>
      <c r="C43" s="7"/>
      <c r="D43" s="8"/>
      <c r="E43" s="31"/>
      <c r="F43" s="31"/>
      <c r="G43" s="10"/>
      <c r="H43" s="7" t="s">
        <v>688</v>
      </c>
      <c r="I43" s="7" t="s">
        <v>689</v>
      </c>
      <c r="J43" s="8" t="s">
        <v>687</v>
      </c>
      <c r="K43" s="9">
        <v>68</v>
      </c>
      <c r="L43" s="9">
        <v>5.15</v>
      </c>
      <c r="M43" s="9">
        <v>350</v>
      </c>
      <c r="N43" s="10">
        <f t="shared" si="2"/>
        <v>350</v>
      </c>
      <c r="O43" s="10">
        <f t="shared" si="3"/>
        <v>0</v>
      </c>
    </row>
    <row r="44" ht="30" customHeight="1" spans="1:15">
      <c r="A44" s="8" t="s">
        <v>230</v>
      </c>
      <c r="B44" s="7"/>
      <c r="C44" s="7"/>
      <c r="D44" s="8"/>
      <c r="E44" s="31"/>
      <c r="F44" s="31"/>
      <c r="G44" s="10"/>
      <c r="H44" s="7" t="s">
        <v>690</v>
      </c>
      <c r="I44" s="7" t="s">
        <v>691</v>
      </c>
      <c r="J44" s="8" t="s">
        <v>687</v>
      </c>
      <c r="K44" s="9">
        <v>68</v>
      </c>
      <c r="L44" s="9">
        <v>0.45</v>
      </c>
      <c r="M44" s="9">
        <v>31</v>
      </c>
      <c r="N44" s="10">
        <f t="shared" si="2"/>
        <v>31</v>
      </c>
      <c r="O44" s="10">
        <f t="shared" si="3"/>
        <v>0</v>
      </c>
    </row>
    <row r="45" ht="42.75" customHeight="1" spans="1:15">
      <c r="A45" s="8" t="s">
        <v>233</v>
      </c>
      <c r="B45" s="7"/>
      <c r="C45" s="7"/>
      <c r="D45" s="8"/>
      <c r="E45" s="31"/>
      <c r="F45" s="31"/>
      <c r="G45" s="10"/>
      <c r="H45" s="7" t="s">
        <v>694</v>
      </c>
      <c r="I45" s="7" t="s">
        <v>693</v>
      </c>
      <c r="J45" s="8" t="s">
        <v>687</v>
      </c>
      <c r="K45" s="9">
        <v>68</v>
      </c>
      <c r="L45" s="9">
        <v>0.81</v>
      </c>
      <c r="M45" s="9">
        <v>55</v>
      </c>
      <c r="N45" s="10">
        <f t="shared" si="2"/>
        <v>55</v>
      </c>
      <c r="O45" s="10">
        <f t="shared" si="3"/>
        <v>0</v>
      </c>
    </row>
    <row r="46" ht="42.75" customHeight="1" spans="1:15">
      <c r="A46" s="8" t="s">
        <v>237</v>
      </c>
      <c r="B46" s="7"/>
      <c r="C46" s="7"/>
      <c r="D46" s="8"/>
      <c r="E46" s="31"/>
      <c r="F46" s="31"/>
      <c r="G46" s="10"/>
      <c r="H46" s="7" t="s">
        <v>697</v>
      </c>
      <c r="I46" s="7" t="s">
        <v>696</v>
      </c>
      <c r="J46" s="8" t="s">
        <v>687</v>
      </c>
      <c r="K46" s="9">
        <v>68</v>
      </c>
      <c r="L46" s="9">
        <v>0.84</v>
      </c>
      <c r="M46" s="9">
        <v>57</v>
      </c>
      <c r="N46" s="10">
        <f t="shared" si="2"/>
        <v>57</v>
      </c>
      <c r="O46" s="10">
        <f t="shared" si="3"/>
        <v>0</v>
      </c>
    </row>
    <row r="47" ht="30" customHeight="1" spans="1:15">
      <c r="A47" s="8" t="s">
        <v>240</v>
      </c>
      <c r="B47" s="7" t="s">
        <v>726</v>
      </c>
      <c r="C47" s="7" t="s">
        <v>727</v>
      </c>
      <c r="D47" s="8" t="s">
        <v>333</v>
      </c>
      <c r="E47" s="9">
        <v>113</v>
      </c>
      <c r="F47" s="9">
        <v>8.96</v>
      </c>
      <c r="G47" s="9">
        <v>1012</v>
      </c>
      <c r="H47" s="7" t="s">
        <v>726</v>
      </c>
      <c r="I47" s="7" t="s">
        <v>727</v>
      </c>
      <c r="J47" s="8" t="s">
        <v>333</v>
      </c>
      <c r="K47" s="9">
        <v>61</v>
      </c>
      <c r="L47" s="9">
        <v>7.79</v>
      </c>
      <c r="M47" s="9">
        <v>475</v>
      </c>
      <c r="N47" s="10">
        <f t="shared" si="2"/>
        <v>0</v>
      </c>
      <c r="O47" s="10">
        <f t="shared" si="3"/>
        <v>537</v>
      </c>
    </row>
    <row r="48" ht="30" customHeight="1" spans="1:15">
      <c r="A48" s="8" t="s">
        <v>242</v>
      </c>
      <c r="B48" s="7" t="s">
        <v>724</v>
      </c>
      <c r="C48" s="7" t="s">
        <v>725</v>
      </c>
      <c r="D48" s="8" t="s">
        <v>333</v>
      </c>
      <c r="E48" s="9">
        <v>61</v>
      </c>
      <c r="F48" s="9">
        <v>8.7</v>
      </c>
      <c r="G48" s="9">
        <v>531</v>
      </c>
      <c r="H48" s="7" t="s">
        <v>724</v>
      </c>
      <c r="I48" s="7" t="s">
        <v>725</v>
      </c>
      <c r="J48" s="8" t="s">
        <v>333</v>
      </c>
      <c r="K48" s="9">
        <v>61</v>
      </c>
      <c r="L48" s="9">
        <v>7.52</v>
      </c>
      <c r="M48" s="9">
        <v>459</v>
      </c>
      <c r="N48" s="10">
        <f t="shared" si="2"/>
        <v>0</v>
      </c>
      <c r="O48" s="10">
        <f t="shared" si="3"/>
        <v>72</v>
      </c>
    </row>
    <row r="49" ht="30" customHeight="1" spans="1:15">
      <c r="A49" s="8"/>
      <c r="B49" s="7"/>
      <c r="C49" s="7" t="s">
        <v>960</v>
      </c>
      <c r="D49" s="8"/>
      <c r="E49" s="31"/>
      <c r="F49" s="31"/>
      <c r="G49" s="10"/>
      <c r="H49" s="7"/>
      <c r="I49" s="7" t="s">
        <v>960</v>
      </c>
      <c r="J49" s="8"/>
      <c r="K49" s="31"/>
      <c r="L49" s="31"/>
      <c r="M49" s="10"/>
      <c r="N49" s="10">
        <f t="shared" si="2"/>
        <v>0</v>
      </c>
      <c r="O49" s="10">
        <f t="shared" si="3"/>
        <v>0</v>
      </c>
    </row>
    <row r="50" ht="30" customHeight="1" spans="1:15">
      <c r="A50" s="8" t="s">
        <v>243</v>
      </c>
      <c r="B50" s="7" t="s">
        <v>644</v>
      </c>
      <c r="C50" s="7" t="s">
        <v>961</v>
      </c>
      <c r="D50" s="8" t="s">
        <v>202</v>
      </c>
      <c r="E50" s="9">
        <v>65.01</v>
      </c>
      <c r="F50" s="9">
        <v>3.12</v>
      </c>
      <c r="G50" s="9">
        <v>203</v>
      </c>
      <c r="H50" s="7" t="s">
        <v>644</v>
      </c>
      <c r="I50" s="7" t="s">
        <v>961</v>
      </c>
      <c r="J50" s="8" t="s">
        <v>202</v>
      </c>
      <c r="K50" s="9">
        <v>65.01</v>
      </c>
      <c r="L50" s="9">
        <v>3.19</v>
      </c>
      <c r="M50" s="9">
        <v>207</v>
      </c>
      <c r="N50" s="10">
        <f t="shared" si="2"/>
        <v>4</v>
      </c>
      <c r="O50" s="10">
        <f t="shared" si="3"/>
        <v>0</v>
      </c>
    </row>
    <row r="51" ht="30.75" customHeight="1" spans="1:15">
      <c r="A51" s="8" t="s">
        <v>247</v>
      </c>
      <c r="B51" s="7" t="s">
        <v>651</v>
      </c>
      <c r="C51" s="7" t="s">
        <v>962</v>
      </c>
      <c r="D51" s="8" t="s">
        <v>202</v>
      </c>
      <c r="E51" s="9">
        <v>86.1</v>
      </c>
      <c r="F51" s="9">
        <v>3.83</v>
      </c>
      <c r="G51" s="9">
        <v>330</v>
      </c>
      <c r="H51" s="7" t="s">
        <v>651</v>
      </c>
      <c r="I51" s="7" t="s">
        <v>962</v>
      </c>
      <c r="J51" s="8" t="s">
        <v>202</v>
      </c>
      <c r="K51" s="9">
        <v>86.1</v>
      </c>
      <c r="L51" s="9">
        <v>3.97</v>
      </c>
      <c r="M51" s="9">
        <v>342</v>
      </c>
      <c r="N51" s="10">
        <f t="shared" si="2"/>
        <v>12</v>
      </c>
      <c r="O51" s="10">
        <f t="shared" si="3"/>
        <v>0</v>
      </c>
    </row>
    <row r="52" ht="30.75" customHeight="1" spans="1:15">
      <c r="A52" s="8" t="s">
        <v>250</v>
      </c>
      <c r="B52" s="7" t="s">
        <v>963</v>
      </c>
      <c r="C52" s="7" t="s">
        <v>964</v>
      </c>
      <c r="D52" s="8" t="s">
        <v>202</v>
      </c>
      <c r="E52" s="9">
        <v>111.84</v>
      </c>
      <c r="F52" s="9">
        <v>25.97</v>
      </c>
      <c r="G52" s="9">
        <v>2904</v>
      </c>
      <c r="H52" s="7" t="s">
        <v>963</v>
      </c>
      <c r="I52" s="7" t="s">
        <v>964</v>
      </c>
      <c r="J52" s="8" t="s">
        <v>202</v>
      </c>
      <c r="K52" s="9">
        <v>111.84</v>
      </c>
      <c r="L52" s="9">
        <v>17.78</v>
      </c>
      <c r="M52" s="9">
        <v>1989</v>
      </c>
      <c r="N52" s="10">
        <f t="shared" si="2"/>
        <v>0</v>
      </c>
      <c r="O52" s="10">
        <f t="shared" si="3"/>
        <v>915</v>
      </c>
    </row>
    <row r="53" ht="42.75" customHeight="1" spans="1:15">
      <c r="A53" s="8" t="s">
        <v>255</v>
      </c>
      <c r="B53" s="7" t="s">
        <v>965</v>
      </c>
      <c r="C53" s="7" t="s">
        <v>966</v>
      </c>
      <c r="D53" s="8" t="s">
        <v>333</v>
      </c>
      <c r="E53" s="9">
        <v>14</v>
      </c>
      <c r="F53" s="9">
        <v>61.61</v>
      </c>
      <c r="G53" s="9">
        <v>863</v>
      </c>
      <c r="H53" s="7" t="s">
        <v>967</v>
      </c>
      <c r="I53" s="7" t="s">
        <v>966</v>
      </c>
      <c r="J53" s="8" t="s">
        <v>333</v>
      </c>
      <c r="K53" s="9">
        <v>14</v>
      </c>
      <c r="L53" s="9">
        <v>61.62</v>
      </c>
      <c r="M53" s="9">
        <v>863</v>
      </c>
      <c r="N53" s="10">
        <f t="shared" si="2"/>
        <v>0</v>
      </c>
      <c r="O53" s="10">
        <f t="shared" si="3"/>
        <v>0</v>
      </c>
    </row>
    <row r="54" ht="30" customHeight="1" spans="1:15">
      <c r="A54" s="8" t="s">
        <v>259</v>
      </c>
      <c r="B54" s="7" t="s">
        <v>968</v>
      </c>
      <c r="C54" s="7" t="s">
        <v>969</v>
      </c>
      <c r="D54" s="8" t="s">
        <v>333</v>
      </c>
      <c r="E54" s="9">
        <v>1</v>
      </c>
      <c r="F54" s="9">
        <v>128.33</v>
      </c>
      <c r="G54" s="9">
        <v>128</v>
      </c>
      <c r="H54" s="7" t="s">
        <v>968</v>
      </c>
      <c r="I54" s="7" t="s">
        <v>969</v>
      </c>
      <c r="J54" s="8" t="s">
        <v>333</v>
      </c>
      <c r="K54" s="9">
        <v>1</v>
      </c>
      <c r="L54" s="9">
        <v>128.43</v>
      </c>
      <c r="M54" s="9">
        <v>128</v>
      </c>
      <c r="N54" s="10">
        <f t="shared" si="2"/>
        <v>0</v>
      </c>
      <c r="O54" s="10">
        <f t="shared" si="3"/>
        <v>0</v>
      </c>
    </row>
    <row r="55" ht="30" customHeight="1" spans="1:15">
      <c r="A55" s="8" t="s">
        <v>263</v>
      </c>
      <c r="B55" s="7" t="s">
        <v>970</v>
      </c>
      <c r="C55" s="7" t="s">
        <v>971</v>
      </c>
      <c r="D55" s="8" t="s">
        <v>333</v>
      </c>
      <c r="E55" s="9">
        <v>1</v>
      </c>
      <c r="F55" s="9">
        <v>144.29</v>
      </c>
      <c r="G55" s="9">
        <v>144</v>
      </c>
      <c r="H55" s="7" t="s">
        <v>970</v>
      </c>
      <c r="I55" s="7" t="s">
        <v>971</v>
      </c>
      <c r="J55" s="8" t="s">
        <v>333</v>
      </c>
      <c r="K55" s="9">
        <v>1</v>
      </c>
      <c r="L55" s="9">
        <v>72.09</v>
      </c>
      <c r="M55" s="9">
        <v>72</v>
      </c>
      <c r="N55" s="10">
        <f t="shared" si="2"/>
        <v>0</v>
      </c>
      <c r="O55" s="10">
        <f t="shared" si="3"/>
        <v>72</v>
      </c>
    </row>
    <row r="56" ht="30" customHeight="1" spans="1:15">
      <c r="A56" s="8" t="s">
        <v>267</v>
      </c>
      <c r="B56" s="7" t="s">
        <v>968</v>
      </c>
      <c r="C56" s="7" t="s">
        <v>972</v>
      </c>
      <c r="D56" s="8" t="s">
        <v>333</v>
      </c>
      <c r="E56" s="9">
        <v>8</v>
      </c>
      <c r="F56" s="9">
        <v>180.29</v>
      </c>
      <c r="G56" s="9">
        <v>1442</v>
      </c>
      <c r="H56" s="7" t="s">
        <v>968</v>
      </c>
      <c r="I56" s="7" t="s">
        <v>972</v>
      </c>
      <c r="J56" s="8" t="s">
        <v>333</v>
      </c>
      <c r="K56" s="9">
        <v>8</v>
      </c>
      <c r="L56" s="9">
        <v>137.09</v>
      </c>
      <c r="M56" s="9">
        <v>1097</v>
      </c>
      <c r="N56" s="10">
        <f t="shared" si="2"/>
        <v>0</v>
      </c>
      <c r="O56" s="10">
        <f t="shared" si="3"/>
        <v>345</v>
      </c>
    </row>
    <row r="57" ht="30" customHeight="1" spans="1:15">
      <c r="A57" s="8" t="s">
        <v>271</v>
      </c>
      <c r="B57" s="7" t="s">
        <v>726</v>
      </c>
      <c r="C57" s="7" t="s">
        <v>727</v>
      </c>
      <c r="D57" s="8" t="s">
        <v>333</v>
      </c>
      <c r="E57" s="9">
        <v>24</v>
      </c>
      <c r="F57" s="9">
        <v>8.96</v>
      </c>
      <c r="G57" s="9">
        <v>215</v>
      </c>
      <c r="H57" s="7" t="s">
        <v>726</v>
      </c>
      <c r="I57" s="7" t="s">
        <v>727</v>
      </c>
      <c r="J57" s="8" t="s">
        <v>333</v>
      </c>
      <c r="K57" s="9">
        <v>24</v>
      </c>
      <c r="L57" s="9">
        <v>7.79</v>
      </c>
      <c r="M57" s="9">
        <v>187</v>
      </c>
      <c r="N57" s="10">
        <f t="shared" si="2"/>
        <v>0</v>
      </c>
      <c r="O57" s="10">
        <f t="shared" si="3"/>
        <v>28</v>
      </c>
    </row>
    <row r="58" ht="30.75" customHeight="1" spans="1:15">
      <c r="A58" s="8" t="s">
        <v>274</v>
      </c>
      <c r="B58" s="7" t="s">
        <v>973</v>
      </c>
      <c r="C58" s="7" t="s">
        <v>974</v>
      </c>
      <c r="D58" s="8" t="s">
        <v>584</v>
      </c>
      <c r="E58" s="9">
        <v>3</v>
      </c>
      <c r="F58" s="9">
        <v>89.91</v>
      </c>
      <c r="G58" s="9">
        <v>270</v>
      </c>
      <c r="H58" s="7" t="s">
        <v>973</v>
      </c>
      <c r="I58" s="7" t="s">
        <v>974</v>
      </c>
      <c r="J58" s="8" t="s">
        <v>584</v>
      </c>
      <c r="K58" s="31"/>
      <c r="L58" s="9">
        <v>90.19</v>
      </c>
      <c r="M58" s="10"/>
      <c r="N58" s="10">
        <f t="shared" si="2"/>
        <v>0</v>
      </c>
      <c r="O58" s="10">
        <f t="shared" si="3"/>
        <v>270</v>
      </c>
    </row>
    <row r="59" ht="30.75" customHeight="1" spans="1:15">
      <c r="A59" s="8" t="s">
        <v>275</v>
      </c>
      <c r="B59" s="7"/>
      <c r="C59" s="7"/>
      <c r="D59" s="8"/>
      <c r="E59" s="31"/>
      <c r="F59" s="31"/>
      <c r="G59" s="10"/>
      <c r="H59" s="7" t="s">
        <v>975</v>
      </c>
      <c r="I59" s="7" t="s">
        <v>976</v>
      </c>
      <c r="J59" s="8" t="s">
        <v>888</v>
      </c>
      <c r="K59" s="9">
        <v>3</v>
      </c>
      <c r="L59" s="9">
        <v>34.91</v>
      </c>
      <c r="M59" s="9">
        <v>105</v>
      </c>
      <c r="N59" s="10">
        <f t="shared" si="2"/>
        <v>105</v>
      </c>
      <c r="O59" s="10">
        <f t="shared" si="3"/>
        <v>0</v>
      </c>
    </row>
    <row r="60" ht="27.75" customHeight="1" spans="1:15">
      <c r="A60" s="8"/>
      <c r="B60" s="7"/>
      <c r="C60" s="7" t="s">
        <v>350</v>
      </c>
      <c r="D60" s="8"/>
      <c r="E60" s="31"/>
      <c r="F60" s="31"/>
      <c r="G60" s="9">
        <v>54978</v>
      </c>
      <c r="H60" s="7"/>
      <c r="I60" s="7" t="s">
        <v>350</v>
      </c>
      <c r="J60" s="8"/>
      <c r="K60" s="31"/>
      <c r="L60" s="31"/>
      <c r="M60" s="9">
        <v>59545</v>
      </c>
      <c r="N60" s="10">
        <f>SUM(N7:N59)</f>
        <v>9164</v>
      </c>
      <c r="O60" s="10">
        <f>SUM(O7:O59)</f>
        <v>4598</v>
      </c>
    </row>
  </sheetData>
  <autoFilter xmlns:etc="http://www.wps.cn/officeDocument/2017/etCustomData" ref="A1:O60" etc:filterBottomFollowUsedRange="0">
    <extLst/>
  </autoFilter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055555555556" right="0.393055555555556" top="0.393055555555556" bottom="0.393055555555556" header="0" footer="0"/>
  <pageSetup paperSize="1" scale="89" fitToHeight="0" orientation="landscape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J11" sqref="J11"/>
    </sheetView>
  </sheetViews>
  <sheetFormatPr defaultColWidth="9.14814814814815" defaultRowHeight="13.2"/>
  <cols>
    <col min="1" max="1" width="4.14814814814815" customWidth="1"/>
    <col min="2" max="2" width="9.57407407407407" customWidth="1"/>
    <col min="3" max="3" width="24.1481481481481" customWidth="1"/>
    <col min="4" max="4" width="5.57407407407407" customWidth="1"/>
    <col min="5" max="6" width="7" customWidth="1"/>
    <col min="7" max="8" width="10.1481481481481" customWidth="1"/>
    <col min="9" max="9" width="23.4259259259259" customWidth="1"/>
    <col min="10" max="10" width="5.57407407407407" customWidth="1"/>
    <col min="11" max="12" width="7" customWidth="1"/>
    <col min="13" max="13" width="9.14814814814815" customWidth="1"/>
    <col min="14" max="14" width="9.42592592592593" customWidth="1"/>
    <col min="15" max="15" width="10.1481481481481" customWidth="1"/>
  </cols>
  <sheetData>
    <row r="1" ht="30" customHeight="1" spans="1:15">
      <c r="A1" s="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ht="30" customHeight="1" spans="1:1">
      <c r="A2" s="1" t="s">
        <v>1</v>
      </c>
    </row>
    <row r="3" ht="19.5" customHeight="1" spans="1:15">
      <c r="A3" s="15" t="s">
        <v>898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 t="s">
        <v>10</v>
      </c>
      <c r="B6" s="7" t="s">
        <v>731</v>
      </c>
      <c r="C6" s="7" t="s">
        <v>732</v>
      </c>
      <c r="D6" s="8" t="s">
        <v>733</v>
      </c>
      <c r="E6" s="31" t="s">
        <v>977</v>
      </c>
      <c r="F6" s="31" t="s">
        <v>978</v>
      </c>
      <c r="G6" s="10" t="s">
        <v>979</v>
      </c>
      <c r="H6" s="7" t="s">
        <v>731</v>
      </c>
      <c r="I6" s="7" t="s">
        <v>732</v>
      </c>
      <c r="J6" s="8" t="s">
        <v>733</v>
      </c>
      <c r="K6" s="31" t="s">
        <v>980</v>
      </c>
      <c r="L6" s="31" t="s">
        <v>978</v>
      </c>
      <c r="M6" s="10" t="s">
        <v>981</v>
      </c>
      <c r="N6" s="10">
        <f>IF(M6&gt;G6,M6-G6,0)</f>
        <v>12</v>
      </c>
      <c r="O6" s="10">
        <f>IF(G6&gt;M6,G6-M6,0)</f>
        <v>0</v>
      </c>
    </row>
    <row r="7" ht="30" customHeight="1" spans="1:15">
      <c r="A7" s="8" t="s">
        <v>16</v>
      </c>
      <c r="B7" s="7" t="s">
        <v>734</v>
      </c>
      <c r="C7" s="7" t="s">
        <v>735</v>
      </c>
      <c r="D7" s="8" t="s">
        <v>733</v>
      </c>
      <c r="E7" s="31" t="s">
        <v>982</v>
      </c>
      <c r="F7" s="31" t="s">
        <v>856</v>
      </c>
      <c r="G7" s="10" t="s">
        <v>271</v>
      </c>
      <c r="H7" s="7" t="s">
        <v>734</v>
      </c>
      <c r="I7" s="7" t="s">
        <v>735</v>
      </c>
      <c r="J7" s="8" t="s">
        <v>733</v>
      </c>
      <c r="K7" s="31" t="s">
        <v>983</v>
      </c>
      <c r="L7" s="31" t="s">
        <v>856</v>
      </c>
      <c r="M7" s="10" t="s">
        <v>279</v>
      </c>
      <c r="N7" s="10">
        <f>IF(M7&gt;G7,M7-G7,0)</f>
        <v>3</v>
      </c>
      <c r="O7" s="10">
        <f>IF(G7&gt;M7,G7-M7,0)</f>
        <v>0</v>
      </c>
    </row>
    <row r="8" ht="30" customHeight="1" spans="1:15">
      <c r="A8" s="8"/>
      <c r="B8" s="7"/>
      <c r="C8" s="7"/>
      <c r="D8" s="8"/>
      <c r="E8" s="31"/>
      <c r="F8" s="31"/>
      <c r="G8" s="10"/>
      <c r="H8" s="7"/>
      <c r="I8" s="7"/>
      <c r="J8" s="8"/>
      <c r="K8" s="31"/>
      <c r="L8" s="31"/>
      <c r="M8" s="10"/>
      <c r="N8" s="10"/>
      <c r="O8" s="10"/>
    </row>
    <row r="9" ht="30" customHeight="1" spans="1:15">
      <c r="A9" s="8"/>
      <c r="B9" s="7"/>
      <c r="C9" s="7"/>
      <c r="D9" s="8"/>
      <c r="E9" s="31"/>
      <c r="F9" s="31"/>
      <c r="G9" s="10"/>
      <c r="H9" s="7"/>
      <c r="I9" s="7"/>
      <c r="J9" s="8"/>
      <c r="K9" s="31"/>
      <c r="L9" s="31"/>
      <c r="M9" s="10"/>
      <c r="N9" s="10"/>
      <c r="O9" s="10"/>
    </row>
    <row r="10" ht="30" customHeight="1" spans="1:15">
      <c r="A10" s="8"/>
      <c r="B10" s="7"/>
      <c r="C10" s="7"/>
      <c r="D10" s="8"/>
      <c r="E10" s="31"/>
      <c r="F10" s="31"/>
      <c r="G10" s="10"/>
      <c r="H10" s="7"/>
      <c r="I10" s="7"/>
      <c r="J10" s="8"/>
      <c r="K10" s="31"/>
      <c r="L10" s="31"/>
      <c r="M10" s="10"/>
      <c r="N10" s="10"/>
      <c r="O10" s="10"/>
    </row>
    <row r="11" ht="30" customHeight="1" spans="1:15">
      <c r="A11" s="8"/>
      <c r="B11" s="7"/>
      <c r="C11" s="7"/>
      <c r="D11" s="8"/>
      <c r="E11" s="31"/>
      <c r="F11" s="31"/>
      <c r="G11" s="10"/>
      <c r="H11" s="7"/>
      <c r="I11" s="7"/>
      <c r="J11" s="8"/>
      <c r="K11" s="31"/>
      <c r="L11" s="31"/>
      <c r="M11" s="10"/>
      <c r="N11" s="10"/>
      <c r="O11" s="10"/>
    </row>
    <row r="12" ht="30" customHeight="1" spans="1:15">
      <c r="A12" s="8"/>
      <c r="B12" s="7"/>
      <c r="C12" s="7"/>
      <c r="D12" s="8"/>
      <c r="E12" s="31"/>
      <c r="F12" s="31"/>
      <c r="G12" s="10"/>
      <c r="H12" s="7"/>
      <c r="I12" s="7"/>
      <c r="J12" s="8"/>
      <c r="K12" s="31"/>
      <c r="L12" s="31"/>
      <c r="M12" s="10"/>
      <c r="N12" s="10"/>
      <c r="O12" s="10"/>
    </row>
    <row r="13" ht="30" customHeight="1" spans="1:15">
      <c r="A13" s="8"/>
      <c r="B13" s="7"/>
      <c r="C13" s="7"/>
      <c r="D13" s="8"/>
      <c r="E13" s="31"/>
      <c r="F13" s="31"/>
      <c r="G13" s="10"/>
      <c r="H13" s="7"/>
      <c r="I13" s="7"/>
      <c r="J13" s="8"/>
      <c r="K13" s="31"/>
      <c r="L13" s="31"/>
      <c r="M13" s="10"/>
      <c r="N13" s="10"/>
      <c r="O13" s="10"/>
    </row>
    <row r="14" ht="30" customHeight="1" spans="1:15">
      <c r="A14" s="8"/>
      <c r="B14" s="7"/>
      <c r="C14" s="7"/>
      <c r="D14" s="8"/>
      <c r="E14" s="31"/>
      <c r="F14" s="31"/>
      <c r="G14" s="10"/>
      <c r="H14" s="7"/>
      <c r="I14" s="7"/>
      <c r="J14" s="8"/>
      <c r="K14" s="31"/>
      <c r="L14" s="31"/>
      <c r="M14" s="10"/>
      <c r="N14" s="10"/>
      <c r="O14" s="10"/>
    </row>
    <row r="15" ht="30" customHeight="1" spans="1:15">
      <c r="A15" s="8"/>
      <c r="B15" s="7"/>
      <c r="C15" s="7"/>
      <c r="D15" s="8"/>
      <c r="E15" s="31"/>
      <c r="F15" s="31"/>
      <c r="G15" s="10"/>
      <c r="H15" s="7"/>
      <c r="I15" s="7"/>
      <c r="J15" s="8"/>
      <c r="K15" s="31"/>
      <c r="L15" s="31"/>
      <c r="M15" s="10"/>
      <c r="N15" s="10"/>
      <c r="O15" s="10"/>
    </row>
    <row r="16" ht="30" customHeight="1" spans="1:15">
      <c r="A16" s="8"/>
      <c r="B16" s="7"/>
      <c r="C16" s="7"/>
      <c r="D16" s="8"/>
      <c r="E16" s="31"/>
      <c r="F16" s="31"/>
      <c r="G16" s="10"/>
      <c r="H16" s="7"/>
      <c r="I16" s="7"/>
      <c r="J16" s="8"/>
      <c r="K16" s="31"/>
      <c r="L16" s="31"/>
      <c r="M16" s="10"/>
      <c r="N16" s="10"/>
      <c r="O16" s="10"/>
    </row>
    <row r="17" ht="30" customHeight="1" spans="1:15">
      <c r="A17" s="8"/>
      <c r="B17" s="7"/>
      <c r="C17" s="7"/>
      <c r="D17" s="8"/>
      <c r="E17" s="31"/>
      <c r="F17" s="31"/>
      <c r="G17" s="10"/>
      <c r="H17" s="7"/>
      <c r="I17" s="7"/>
      <c r="J17" s="8"/>
      <c r="K17" s="31"/>
      <c r="L17" s="31"/>
      <c r="M17" s="10"/>
      <c r="N17" s="10"/>
      <c r="O17" s="10"/>
    </row>
    <row r="18" ht="27.75" customHeight="1" spans="1:15">
      <c r="A18" s="8"/>
      <c r="B18" s="7"/>
      <c r="C18" s="7" t="s">
        <v>350</v>
      </c>
      <c r="D18" s="8"/>
      <c r="E18" s="31"/>
      <c r="F18" s="31"/>
      <c r="G18" s="10" t="s">
        <v>906</v>
      </c>
      <c r="H18" s="7"/>
      <c r="I18" s="7" t="s">
        <v>350</v>
      </c>
      <c r="J18" s="8"/>
      <c r="K18" s="31"/>
      <c r="L18" s="31"/>
      <c r="M18" s="10" t="s">
        <v>907</v>
      </c>
      <c r="N18" s="10">
        <f>IF(M18&gt;G18,M18-G18,0)</f>
        <v>14</v>
      </c>
      <c r="O18" s="10">
        <f>IF(G18&gt;M18,G18-M18,0)</f>
        <v>0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4" fitToHeight="0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view="pageBreakPreview" zoomScaleNormal="100" workbookViewId="0">
      <selection activeCell="D15" sqref="D15:E15"/>
    </sheetView>
  </sheetViews>
  <sheetFormatPr defaultColWidth="9.14814814814815" defaultRowHeight="13.2" outlineLevelCol="7"/>
  <cols>
    <col min="1" max="1" width="5.14814814814815" customWidth="1"/>
    <col min="2" max="2" width="23.2777777777778" customWidth="1"/>
    <col min="3" max="3" width="21.7222222222222" customWidth="1"/>
    <col min="4" max="4" width="7.42592592592593" customWidth="1"/>
    <col min="5" max="8" width="9.72222222222222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8">
      <c r="A3" s="2" t="s">
        <v>898</v>
      </c>
      <c r="B3" s="3"/>
      <c r="C3" s="3"/>
      <c r="D3" s="2"/>
      <c r="E3" s="11" t="s">
        <v>3</v>
      </c>
      <c r="F3" s="3"/>
      <c r="G3" s="3"/>
      <c r="H3" s="13"/>
    </row>
    <row r="4" ht="33" customHeight="1" spans="1:8">
      <c r="A4" s="4" t="s">
        <v>4</v>
      </c>
      <c r="B4" s="4" t="s">
        <v>361</v>
      </c>
      <c r="C4" s="4" t="s">
        <v>362</v>
      </c>
      <c r="D4" s="4" t="s">
        <v>363</v>
      </c>
      <c r="E4" s="4" t="s">
        <v>6</v>
      </c>
      <c r="F4" s="4" t="s">
        <v>7</v>
      </c>
      <c r="G4" s="4" t="s">
        <v>8</v>
      </c>
      <c r="H4" s="4" t="s">
        <v>9</v>
      </c>
    </row>
    <row r="5" ht="22.5" customHeight="1" spans="1:8">
      <c r="A5" s="8" t="s">
        <v>10</v>
      </c>
      <c r="B5" s="7" t="s">
        <v>364</v>
      </c>
      <c r="C5" s="8"/>
      <c r="D5" s="8"/>
      <c r="E5" s="10" t="s">
        <v>912</v>
      </c>
      <c r="F5" s="10" t="s">
        <v>913</v>
      </c>
      <c r="G5" s="9">
        <f t="shared" ref="G5:G8" si="0">IF(F5&gt;E5,F5-E5,0)</f>
        <v>184</v>
      </c>
      <c r="H5" s="9">
        <f t="shared" ref="H5:H8" si="1">IF(E5&gt;F5,E5-F5,0)</f>
        <v>0</v>
      </c>
    </row>
    <row r="6" ht="22.5" customHeight="1" spans="1:8">
      <c r="A6" s="8" t="s">
        <v>12</v>
      </c>
      <c r="B6" s="7" t="s">
        <v>365</v>
      </c>
      <c r="C6" s="8" t="s">
        <v>366</v>
      </c>
      <c r="D6" s="8" t="s">
        <v>740</v>
      </c>
      <c r="E6" s="10" t="s">
        <v>912</v>
      </c>
      <c r="F6" s="10" t="s">
        <v>913</v>
      </c>
      <c r="G6" s="9">
        <f t="shared" si="0"/>
        <v>184</v>
      </c>
      <c r="H6" s="9">
        <f t="shared" si="1"/>
        <v>0</v>
      </c>
    </row>
    <row r="7" ht="22.5" customHeight="1" spans="1:8">
      <c r="A7" s="8" t="s">
        <v>16</v>
      </c>
      <c r="B7" s="7" t="s">
        <v>368</v>
      </c>
      <c r="C7" s="8" t="s">
        <v>366</v>
      </c>
      <c r="D7" s="8"/>
      <c r="E7" s="10"/>
      <c r="F7" s="10"/>
      <c r="G7" s="10"/>
      <c r="H7" s="10"/>
    </row>
    <row r="8" ht="22.5" customHeight="1" spans="1:8">
      <c r="A8" s="8" t="s">
        <v>26</v>
      </c>
      <c r="B8" s="7" t="s">
        <v>369</v>
      </c>
      <c r="C8" s="8" t="s">
        <v>366</v>
      </c>
      <c r="D8" s="8" t="s">
        <v>741</v>
      </c>
      <c r="E8" s="10" t="s">
        <v>212</v>
      </c>
      <c r="F8" s="10" t="s">
        <v>242</v>
      </c>
      <c r="G8" s="9">
        <f t="shared" si="0"/>
        <v>8</v>
      </c>
      <c r="H8" s="9">
        <f t="shared" si="1"/>
        <v>0</v>
      </c>
    </row>
    <row r="9" ht="22.5" customHeight="1" spans="1:8">
      <c r="A9" s="8" t="s">
        <v>55</v>
      </c>
      <c r="B9" s="7" t="s">
        <v>371</v>
      </c>
      <c r="C9" s="8" t="s">
        <v>366</v>
      </c>
      <c r="D9" s="8"/>
      <c r="E9" s="10"/>
      <c r="F9" s="10"/>
      <c r="G9" s="10"/>
      <c r="H9" s="10"/>
    </row>
    <row r="10" ht="22.5" customHeight="1" spans="1:8">
      <c r="A10" s="8" t="s">
        <v>58</v>
      </c>
      <c r="B10" s="7" t="s">
        <v>372</v>
      </c>
      <c r="C10" s="8" t="s">
        <v>373</v>
      </c>
      <c r="D10" s="8"/>
      <c r="E10" s="10"/>
      <c r="F10" s="10"/>
      <c r="G10" s="10"/>
      <c r="H10" s="10"/>
    </row>
    <row r="11" ht="22.5" customHeight="1" spans="1:8">
      <c r="A11" s="8"/>
      <c r="B11" s="7"/>
      <c r="C11" s="8"/>
      <c r="D11" s="8"/>
      <c r="E11" s="10"/>
      <c r="F11" s="10"/>
      <c r="G11" s="10"/>
      <c r="H11" s="10"/>
    </row>
    <row r="12" ht="22.5" customHeight="1" spans="1:8">
      <c r="A12" s="8"/>
      <c r="B12" s="7"/>
      <c r="C12" s="8"/>
      <c r="D12" s="8"/>
      <c r="E12" s="10"/>
      <c r="F12" s="10"/>
      <c r="G12" s="10"/>
      <c r="H12" s="10"/>
    </row>
    <row r="13" ht="22.5" customHeight="1" spans="1:8">
      <c r="A13" s="8"/>
      <c r="B13" s="7"/>
      <c r="C13" s="8"/>
      <c r="D13" s="8"/>
      <c r="E13" s="10"/>
      <c r="F13" s="10"/>
      <c r="G13" s="10"/>
      <c r="H13" s="10"/>
    </row>
    <row r="14" ht="22.5" customHeight="1" spans="1:8">
      <c r="A14" s="8"/>
      <c r="B14" s="7"/>
      <c r="C14" s="8"/>
      <c r="D14" s="8"/>
      <c r="E14" s="10"/>
      <c r="F14" s="10"/>
      <c r="G14" s="10"/>
      <c r="H14" s="10"/>
    </row>
    <row r="15" ht="22.5" customHeight="1" spans="1:8">
      <c r="A15" s="8"/>
      <c r="B15" s="7"/>
      <c r="C15" s="8"/>
      <c r="D15" s="8"/>
      <c r="E15" s="10"/>
      <c r="F15" s="10"/>
      <c r="G15" s="10"/>
      <c r="H15" s="10"/>
    </row>
    <row r="16" ht="22.5" customHeight="1" spans="1:8">
      <c r="A16" s="8"/>
      <c r="B16" s="7"/>
      <c r="C16" s="8"/>
      <c r="D16" s="8"/>
      <c r="E16" s="10"/>
      <c r="F16" s="10"/>
      <c r="G16" s="10"/>
      <c r="H16" s="10"/>
    </row>
    <row r="17" ht="22.5" customHeight="1" spans="1:8">
      <c r="A17" s="8"/>
      <c r="B17" s="7"/>
      <c r="C17" s="8"/>
      <c r="D17" s="8"/>
      <c r="E17" s="10"/>
      <c r="F17" s="10"/>
      <c r="G17" s="10"/>
      <c r="H17" s="10"/>
    </row>
    <row r="18" ht="22.5" customHeight="1" spans="1:8">
      <c r="A18" s="8"/>
      <c r="B18" s="7"/>
      <c r="C18" s="8"/>
      <c r="D18" s="8"/>
      <c r="E18" s="10"/>
      <c r="F18" s="10"/>
      <c r="G18" s="10"/>
      <c r="H18" s="10"/>
    </row>
    <row r="19" ht="22.5" customHeight="1" spans="1:8">
      <c r="A19" s="8"/>
      <c r="B19" s="7"/>
      <c r="C19" s="8"/>
      <c r="D19" s="8"/>
      <c r="E19" s="10"/>
      <c r="F19" s="10"/>
      <c r="G19" s="10"/>
      <c r="H19" s="10"/>
    </row>
    <row r="20" ht="22.5" customHeight="1" spans="1:8">
      <c r="A20" s="8"/>
      <c r="B20" s="7"/>
      <c r="C20" s="8"/>
      <c r="D20" s="8"/>
      <c r="E20" s="10"/>
      <c r="F20" s="10"/>
      <c r="G20" s="10"/>
      <c r="H20" s="10"/>
    </row>
    <row r="21" ht="22.5" customHeight="1" spans="1:8">
      <c r="A21" s="8"/>
      <c r="B21" s="7"/>
      <c r="C21" s="8"/>
      <c r="D21" s="8"/>
      <c r="E21" s="10"/>
      <c r="F21" s="10"/>
      <c r="G21" s="10"/>
      <c r="H21" s="10"/>
    </row>
    <row r="22" ht="22.5" customHeight="1" spans="1:8">
      <c r="A22" s="8"/>
      <c r="B22" s="7"/>
      <c r="C22" s="8"/>
      <c r="D22" s="8"/>
      <c r="E22" s="10"/>
      <c r="F22" s="10"/>
      <c r="G22" s="10"/>
      <c r="H22" s="10"/>
    </row>
    <row r="23" ht="22.5" customHeight="1" spans="1:8">
      <c r="A23" s="8"/>
      <c r="B23" s="7"/>
      <c r="C23" s="8"/>
      <c r="D23" s="8"/>
      <c r="E23" s="10"/>
      <c r="F23" s="10"/>
      <c r="G23" s="10"/>
      <c r="H23" s="10"/>
    </row>
    <row r="24" ht="22.5" customHeight="1" spans="1:8">
      <c r="A24" s="8"/>
      <c r="B24" s="7"/>
      <c r="C24" s="8"/>
      <c r="D24" s="8"/>
      <c r="E24" s="10"/>
      <c r="F24" s="10"/>
      <c r="G24" s="10"/>
      <c r="H24" s="10"/>
    </row>
    <row r="25" ht="22.5" customHeight="1" spans="1:8">
      <c r="A25" s="8"/>
      <c r="B25" s="7"/>
      <c r="C25" s="8"/>
      <c r="D25" s="8"/>
      <c r="E25" s="10"/>
      <c r="F25" s="10"/>
      <c r="G25" s="10"/>
      <c r="H25" s="10"/>
    </row>
    <row r="26" ht="22.5" customHeight="1" spans="1:8">
      <c r="A26" s="8"/>
      <c r="B26" s="7"/>
      <c r="C26" s="8"/>
      <c r="D26" s="8"/>
      <c r="E26" s="10"/>
      <c r="F26" s="10"/>
      <c r="G26" s="10"/>
      <c r="H26" s="10"/>
    </row>
    <row r="27" ht="22.5" customHeight="1" spans="1:8">
      <c r="A27" s="8"/>
      <c r="B27" s="7"/>
      <c r="C27" s="8"/>
      <c r="D27" s="8"/>
      <c r="E27" s="10"/>
      <c r="F27" s="10"/>
      <c r="G27" s="10"/>
      <c r="H27" s="10"/>
    </row>
    <row r="28" ht="22.5" customHeight="1" spans="1:8">
      <c r="A28" s="8"/>
      <c r="B28" s="7"/>
      <c r="C28" s="8"/>
      <c r="D28" s="8"/>
      <c r="E28" s="10"/>
      <c r="F28" s="10"/>
      <c r="G28" s="10"/>
      <c r="H28" s="10"/>
    </row>
    <row r="29" ht="22.5" customHeight="1" spans="1:8">
      <c r="A29" s="8"/>
      <c r="B29" s="7"/>
      <c r="C29" s="8"/>
      <c r="D29" s="8"/>
      <c r="E29" s="10"/>
      <c r="F29" s="10"/>
      <c r="G29" s="10"/>
      <c r="H29" s="10"/>
    </row>
    <row r="30" ht="22.5" customHeight="1" spans="1:8">
      <c r="A30" s="8"/>
      <c r="B30" s="7"/>
      <c r="C30" s="8"/>
      <c r="D30" s="8"/>
      <c r="E30" s="10"/>
      <c r="F30" s="10"/>
      <c r="G30" s="10"/>
      <c r="H30" s="10"/>
    </row>
    <row r="31" ht="22.5" customHeight="1" spans="1:8">
      <c r="A31" s="8"/>
      <c r="B31" s="7"/>
      <c r="C31" s="8"/>
      <c r="D31" s="8"/>
      <c r="E31" s="10"/>
      <c r="F31" s="10"/>
      <c r="G31" s="10"/>
      <c r="H31" s="10"/>
    </row>
    <row r="32" ht="22.5" customHeight="1" spans="1:8">
      <c r="A32" s="8"/>
      <c r="B32" s="7"/>
      <c r="C32" s="8"/>
      <c r="D32" s="8"/>
      <c r="E32" s="10"/>
      <c r="F32" s="10"/>
      <c r="G32" s="10"/>
      <c r="H32" s="10"/>
    </row>
    <row r="33" ht="22.5" customHeight="1" spans="1:8">
      <c r="A33" s="8" t="s">
        <v>374</v>
      </c>
      <c r="B33" s="5"/>
      <c r="C33" s="5"/>
      <c r="D33" s="5"/>
      <c r="E33" s="10" t="s">
        <v>910</v>
      </c>
      <c r="F33" s="10" t="s">
        <v>911</v>
      </c>
      <c r="G33" s="9">
        <f>IF(F33&gt;E33,F33-E33,0)</f>
        <v>0</v>
      </c>
      <c r="H33" s="9">
        <f>IF(E33&gt;F33,E33-F33,0)</f>
        <v>-191</v>
      </c>
    </row>
  </sheetData>
  <mergeCells count="5">
    <mergeCell ref="A1:H1"/>
    <mergeCell ref="A2:H2"/>
    <mergeCell ref="A3:C3"/>
    <mergeCell ref="E3:G3"/>
    <mergeCell ref="A33:D3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8"/>
  <sheetViews>
    <sheetView view="pageBreakPreview" zoomScaleNormal="100" workbookViewId="0">
      <selection activeCell="I8" sqref="I8"/>
    </sheetView>
  </sheetViews>
  <sheetFormatPr defaultColWidth="9.14814814814815" defaultRowHeight="13.2"/>
  <cols>
    <col min="1" max="1" width="4.14814814814815" customWidth="1"/>
    <col min="2" max="2" width="9.42592592592593" customWidth="1"/>
    <col min="3" max="3" width="25.1481481481481" customWidth="1"/>
    <col min="4" max="4" width="5.57407407407407" customWidth="1"/>
    <col min="5" max="6" width="7" customWidth="1"/>
    <col min="7" max="7" width="10.2777777777778" customWidth="1"/>
    <col min="8" max="8" width="8.72222222222222" customWidth="1"/>
    <col min="9" max="9" width="22.7222222222222" customWidth="1"/>
    <col min="10" max="10" width="5.57407407407407" customWidth="1"/>
    <col min="11" max="12" width="7" customWidth="1"/>
    <col min="13" max="13" width="9.27777777777778" customWidth="1"/>
    <col min="14" max="14" width="9.57407407407407" customWidth="1"/>
    <col min="15" max="15" width="10.2777777777778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19.5" customHeight="1" spans="1:15">
      <c r="A3" s="15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115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/>
      <c r="B6" s="7"/>
      <c r="C6" s="7" t="s">
        <v>123</v>
      </c>
      <c r="D6" s="8"/>
      <c r="E6" s="31"/>
      <c r="F6" s="31"/>
      <c r="G6" s="10"/>
      <c r="H6" s="7"/>
      <c r="I6" s="7" t="s">
        <v>123</v>
      </c>
      <c r="J6" s="8"/>
      <c r="K6" s="31"/>
      <c r="L6" s="31"/>
      <c r="M6" s="10"/>
      <c r="N6" s="10"/>
      <c r="O6" s="10"/>
    </row>
    <row r="7" ht="65.25" customHeight="1" spans="1:15">
      <c r="A7" s="8" t="s">
        <v>10</v>
      </c>
      <c r="B7" s="7" t="s">
        <v>124</v>
      </c>
      <c r="C7" s="7" t="s">
        <v>125</v>
      </c>
      <c r="D7" s="8" t="s">
        <v>126</v>
      </c>
      <c r="E7" s="9">
        <v>1</v>
      </c>
      <c r="F7" s="9">
        <v>30000</v>
      </c>
      <c r="G7" s="9">
        <v>30000</v>
      </c>
      <c r="H7" s="7" t="s">
        <v>124</v>
      </c>
      <c r="I7" s="7" t="s">
        <v>127</v>
      </c>
      <c r="J7" s="8" t="s">
        <v>126</v>
      </c>
      <c r="K7" s="9">
        <v>1</v>
      </c>
      <c r="L7" s="9">
        <v>30000</v>
      </c>
      <c r="M7" s="9">
        <v>30000</v>
      </c>
      <c r="N7" s="10">
        <f>IF(M7&gt;G7,M7-G7,0)</f>
        <v>0</v>
      </c>
      <c r="O7" s="10">
        <f>IF(G7&gt;M7,G7-M7,0)</f>
        <v>0</v>
      </c>
    </row>
    <row r="8" ht="53.25" customHeight="1" spans="1:15">
      <c r="A8" s="8" t="s">
        <v>16</v>
      </c>
      <c r="B8" s="7" t="s">
        <v>128</v>
      </c>
      <c r="C8" s="7" t="s">
        <v>129</v>
      </c>
      <c r="D8" s="8" t="s">
        <v>126</v>
      </c>
      <c r="E8" s="9">
        <v>1</v>
      </c>
      <c r="F8" s="9">
        <v>5000</v>
      </c>
      <c r="G8" s="9">
        <v>5000</v>
      </c>
      <c r="H8" s="7" t="s">
        <v>128</v>
      </c>
      <c r="I8" s="7" t="s">
        <v>130</v>
      </c>
      <c r="J8" s="8" t="s">
        <v>126</v>
      </c>
      <c r="K8" s="9">
        <v>1</v>
      </c>
      <c r="L8" s="9">
        <v>5000</v>
      </c>
      <c r="M8" s="9">
        <v>5000</v>
      </c>
      <c r="N8" s="10">
        <f t="shared" ref="N8:N39" si="0">IF(M8&gt;G8,M8-G8,0)</f>
        <v>0</v>
      </c>
      <c r="O8" s="10">
        <f t="shared" ref="O8:O39" si="1">IF(G8&gt;M8,G8-M8,0)</f>
        <v>0</v>
      </c>
    </row>
    <row r="9" ht="30" customHeight="1" spans="1:15">
      <c r="A9" s="8"/>
      <c r="B9" s="7"/>
      <c r="C9" s="7" t="s">
        <v>131</v>
      </c>
      <c r="D9" s="8"/>
      <c r="E9" s="31"/>
      <c r="F9" s="31"/>
      <c r="G9" s="10"/>
      <c r="H9" s="7"/>
      <c r="I9" s="7" t="s">
        <v>131</v>
      </c>
      <c r="J9" s="8"/>
      <c r="K9" s="31"/>
      <c r="L9" s="31"/>
      <c r="M9" s="10"/>
      <c r="N9" s="10"/>
      <c r="O9" s="10"/>
    </row>
    <row r="10" ht="30.75" customHeight="1" spans="1:15">
      <c r="A10" s="8" t="s">
        <v>26</v>
      </c>
      <c r="B10" s="7" t="s">
        <v>132</v>
      </c>
      <c r="C10" s="7" t="s">
        <v>133</v>
      </c>
      <c r="D10" s="8" t="s">
        <v>134</v>
      </c>
      <c r="E10" s="9">
        <v>75.34</v>
      </c>
      <c r="F10" s="9">
        <v>419.13</v>
      </c>
      <c r="G10" s="9">
        <v>31578</v>
      </c>
      <c r="H10" s="7" t="s">
        <v>132</v>
      </c>
      <c r="I10" s="7" t="s">
        <v>133</v>
      </c>
      <c r="J10" s="8" t="s">
        <v>134</v>
      </c>
      <c r="K10" s="9">
        <v>75.34</v>
      </c>
      <c r="L10" s="9">
        <v>417.57</v>
      </c>
      <c r="M10" s="9">
        <v>31460</v>
      </c>
      <c r="N10" s="10">
        <f t="shared" si="0"/>
        <v>0</v>
      </c>
      <c r="O10" s="10">
        <f t="shared" si="1"/>
        <v>118</v>
      </c>
    </row>
    <row r="11" ht="30.75" customHeight="1" spans="1:15">
      <c r="A11" s="8" t="s">
        <v>55</v>
      </c>
      <c r="B11" s="7" t="s">
        <v>135</v>
      </c>
      <c r="C11" s="7" t="s">
        <v>136</v>
      </c>
      <c r="D11" s="8" t="s">
        <v>134</v>
      </c>
      <c r="E11" s="9">
        <v>1.64</v>
      </c>
      <c r="F11" s="9">
        <v>461.19</v>
      </c>
      <c r="G11" s="9">
        <v>756</v>
      </c>
      <c r="H11" s="7" t="s">
        <v>135</v>
      </c>
      <c r="I11" s="7" t="s">
        <v>136</v>
      </c>
      <c r="J11" s="8" t="s">
        <v>134</v>
      </c>
      <c r="K11" s="9">
        <v>1.64</v>
      </c>
      <c r="L11" s="9">
        <v>459.96</v>
      </c>
      <c r="M11" s="9">
        <v>754</v>
      </c>
      <c r="N11" s="10">
        <f t="shared" si="0"/>
        <v>0</v>
      </c>
      <c r="O11" s="10">
        <f t="shared" si="1"/>
        <v>2</v>
      </c>
    </row>
    <row r="12" ht="30" customHeight="1" spans="1:15">
      <c r="A12" s="8" t="s">
        <v>58</v>
      </c>
      <c r="B12" s="7" t="s">
        <v>137</v>
      </c>
      <c r="C12" s="7" t="s">
        <v>138</v>
      </c>
      <c r="D12" s="8" t="s">
        <v>134</v>
      </c>
      <c r="E12" s="9">
        <v>101.96</v>
      </c>
      <c r="F12" s="9">
        <v>621.48</v>
      </c>
      <c r="G12" s="9">
        <v>63364</v>
      </c>
      <c r="H12" s="7" t="s">
        <v>137</v>
      </c>
      <c r="I12" s="7" t="s">
        <v>138</v>
      </c>
      <c r="J12" s="8" t="s">
        <v>134</v>
      </c>
      <c r="K12" s="9">
        <v>101.96</v>
      </c>
      <c r="L12" s="9">
        <v>589.25</v>
      </c>
      <c r="M12" s="9">
        <v>60078</v>
      </c>
      <c r="N12" s="10">
        <f t="shared" si="0"/>
        <v>0</v>
      </c>
      <c r="O12" s="10">
        <f t="shared" si="1"/>
        <v>3286</v>
      </c>
    </row>
    <row r="13" ht="30.75" customHeight="1" spans="1:15">
      <c r="A13" s="8" t="s">
        <v>61</v>
      </c>
      <c r="B13" s="7" t="s">
        <v>139</v>
      </c>
      <c r="C13" s="7" t="s">
        <v>140</v>
      </c>
      <c r="D13" s="8" t="s">
        <v>141</v>
      </c>
      <c r="E13" s="9">
        <v>0.03</v>
      </c>
      <c r="F13" s="9">
        <v>4230.87</v>
      </c>
      <c r="G13" s="9">
        <v>108</v>
      </c>
      <c r="H13" s="7" t="s">
        <v>139</v>
      </c>
      <c r="I13" s="7" t="s">
        <v>140</v>
      </c>
      <c r="J13" s="8" t="s">
        <v>141</v>
      </c>
      <c r="K13" s="9">
        <v>0.03</v>
      </c>
      <c r="L13" s="9">
        <v>4045.31</v>
      </c>
      <c r="M13" s="9">
        <v>103</v>
      </c>
      <c r="N13" s="10">
        <f t="shared" si="0"/>
        <v>0</v>
      </c>
      <c r="O13" s="10">
        <f t="shared" si="1"/>
        <v>5</v>
      </c>
    </row>
    <row r="14" ht="30.75" customHeight="1" spans="1:15">
      <c r="A14" s="8" t="s">
        <v>63</v>
      </c>
      <c r="B14" s="7" t="s">
        <v>139</v>
      </c>
      <c r="C14" s="7" t="s">
        <v>142</v>
      </c>
      <c r="D14" s="8" t="s">
        <v>141</v>
      </c>
      <c r="E14" s="9">
        <v>0.08</v>
      </c>
      <c r="F14" s="9">
        <v>4230.87</v>
      </c>
      <c r="G14" s="9">
        <v>360</v>
      </c>
      <c r="H14" s="7" t="s">
        <v>139</v>
      </c>
      <c r="I14" s="7" t="s">
        <v>142</v>
      </c>
      <c r="J14" s="8" t="s">
        <v>141</v>
      </c>
      <c r="K14" s="9">
        <v>0.08</v>
      </c>
      <c r="L14" s="9">
        <v>4045.31</v>
      </c>
      <c r="M14" s="9">
        <v>344</v>
      </c>
      <c r="N14" s="10">
        <f t="shared" si="0"/>
        <v>0</v>
      </c>
      <c r="O14" s="10">
        <f t="shared" si="1"/>
        <v>16</v>
      </c>
    </row>
    <row r="15" ht="30.75" customHeight="1" spans="1:15">
      <c r="A15" s="8" t="s">
        <v>143</v>
      </c>
      <c r="B15" s="7" t="s">
        <v>139</v>
      </c>
      <c r="C15" s="7" t="s">
        <v>144</v>
      </c>
      <c r="D15" s="8" t="s">
        <v>141</v>
      </c>
      <c r="E15" s="9">
        <v>0.53</v>
      </c>
      <c r="F15" s="9">
        <v>4230.87</v>
      </c>
      <c r="G15" s="9">
        <v>2242</v>
      </c>
      <c r="H15" s="7" t="s">
        <v>139</v>
      </c>
      <c r="I15" s="7" t="s">
        <v>144</v>
      </c>
      <c r="J15" s="8" t="s">
        <v>141</v>
      </c>
      <c r="K15" s="9">
        <v>0.53</v>
      </c>
      <c r="L15" s="9">
        <v>4118.75</v>
      </c>
      <c r="M15" s="9">
        <v>2183</v>
      </c>
      <c r="N15" s="10">
        <f t="shared" si="0"/>
        <v>0</v>
      </c>
      <c r="O15" s="10">
        <f t="shared" si="1"/>
        <v>59</v>
      </c>
    </row>
    <row r="16" ht="42.75" customHeight="1" spans="1:15">
      <c r="A16" s="8" t="s">
        <v>72</v>
      </c>
      <c r="B16" s="7" t="s">
        <v>145</v>
      </c>
      <c r="C16" s="7" t="s">
        <v>146</v>
      </c>
      <c r="D16" s="8" t="s">
        <v>141</v>
      </c>
      <c r="E16" s="9">
        <v>1.05</v>
      </c>
      <c r="F16" s="9">
        <v>4055.61</v>
      </c>
      <c r="G16" s="9">
        <v>4250</v>
      </c>
      <c r="H16" s="7" t="s">
        <v>145</v>
      </c>
      <c r="I16" s="7" t="s">
        <v>146</v>
      </c>
      <c r="J16" s="8" t="s">
        <v>141</v>
      </c>
      <c r="K16" s="9">
        <v>1.05</v>
      </c>
      <c r="L16" s="9">
        <v>4036.56</v>
      </c>
      <c r="M16" s="9">
        <v>4230</v>
      </c>
      <c r="N16" s="10">
        <f t="shared" si="0"/>
        <v>0</v>
      </c>
      <c r="O16" s="10">
        <f t="shared" si="1"/>
        <v>20</v>
      </c>
    </row>
    <row r="17" ht="30.75" customHeight="1" spans="1:15">
      <c r="A17" s="8" t="s">
        <v>74</v>
      </c>
      <c r="B17" s="7" t="s">
        <v>147</v>
      </c>
      <c r="C17" s="7" t="s">
        <v>148</v>
      </c>
      <c r="D17" s="8" t="s">
        <v>141</v>
      </c>
      <c r="E17" s="9">
        <v>0.04</v>
      </c>
      <c r="F17" s="9">
        <v>5047.22</v>
      </c>
      <c r="G17" s="9">
        <v>207</v>
      </c>
      <c r="H17" s="7" t="s">
        <v>147</v>
      </c>
      <c r="I17" s="7" t="s">
        <v>148</v>
      </c>
      <c r="J17" s="8" t="s">
        <v>141</v>
      </c>
      <c r="K17" s="9">
        <v>0.04</v>
      </c>
      <c r="L17" s="9">
        <v>4981.09</v>
      </c>
      <c r="M17" s="9">
        <v>204</v>
      </c>
      <c r="N17" s="10">
        <f t="shared" si="0"/>
        <v>0</v>
      </c>
      <c r="O17" s="10">
        <f t="shared" si="1"/>
        <v>3</v>
      </c>
    </row>
    <row r="18" ht="30.75" customHeight="1" spans="1:15">
      <c r="A18" s="8" t="s">
        <v>77</v>
      </c>
      <c r="B18" s="7" t="s">
        <v>149</v>
      </c>
      <c r="C18" s="7" t="s">
        <v>150</v>
      </c>
      <c r="D18" s="8" t="s">
        <v>141</v>
      </c>
      <c r="E18" s="9">
        <v>0.22</v>
      </c>
      <c r="F18" s="9">
        <v>5040.37</v>
      </c>
      <c r="G18" s="9">
        <v>1094</v>
      </c>
      <c r="H18" s="7" t="s">
        <v>149</v>
      </c>
      <c r="I18" s="7" t="s">
        <v>150</v>
      </c>
      <c r="J18" s="8" t="s">
        <v>141</v>
      </c>
      <c r="K18" s="9">
        <v>0.22</v>
      </c>
      <c r="L18" s="9">
        <v>4854.92</v>
      </c>
      <c r="M18" s="9">
        <v>1054</v>
      </c>
      <c r="N18" s="10">
        <f t="shared" si="0"/>
        <v>0</v>
      </c>
      <c r="O18" s="10">
        <f t="shared" si="1"/>
        <v>40</v>
      </c>
    </row>
    <row r="19" ht="30" customHeight="1" spans="1:15">
      <c r="A19" s="8"/>
      <c r="B19" s="7"/>
      <c r="C19" s="7" t="s">
        <v>151</v>
      </c>
      <c r="D19" s="8"/>
      <c r="E19" s="31"/>
      <c r="F19" s="31"/>
      <c r="G19" s="10"/>
      <c r="H19" s="7"/>
      <c r="I19" s="7" t="s">
        <v>151</v>
      </c>
      <c r="J19" s="8"/>
      <c r="K19" s="31"/>
      <c r="L19" s="31"/>
      <c r="M19" s="10"/>
      <c r="N19" s="10"/>
      <c r="O19" s="10"/>
    </row>
    <row r="20" ht="30.75" customHeight="1" spans="1:15">
      <c r="A20" s="8" t="s">
        <v>83</v>
      </c>
      <c r="B20" s="7" t="s">
        <v>152</v>
      </c>
      <c r="C20" s="7" t="s">
        <v>153</v>
      </c>
      <c r="D20" s="8" t="s">
        <v>134</v>
      </c>
      <c r="E20" s="9">
        <v>8.09</v>
      </c>
      <c r="F20" s="9">
        <v>541.79</v>
      </c>
      <c r="G20" s="9">
        <v>4383</v>
      </c>
      <c r="H20" s="7" t="s">
        <v>152</v>
      </c>
      <c r="I20" s="7" t="s">
        <v>153</v>
      </c>
      <c r="J20" s="8" t="s">
        <v>134</v>
      </c>
      <c r="K20" s="9">
        <v>8.09</v>
      </c>
      <c r="L20" s="9">
        <v>537.75</v>
      </c>
      <c r="M20" s="9">
        <v>4350</v>
      </c>
      <c r="N20" s="10">
        <f t="shared" si="0"/>
        <v>0</v>
      </c>
      <c r="O20" s="10">
        <f t="shared" si="1"/>
        <v>33</v>
      </c>
    </row>
    <row r="21" ht="30.75" customHeight="1" spans="1:15">
      <c r="A21" s="8" t="s">
        <v>86</v>
      </c>
      <c r="B21" s="7" t="s">
        <v>154</v>
      </c>
      <c r="C21" s="7" t="s">
        <v>155</v>
      </c>
      <c r="D21" s="8" t="s">
        <v>134</v>
      </c>
      <c r="E21" s="9">
        <v>5.86</v>
      </c>
      <c r="F21" s="9">
        <v>482.39</v>
      </c>
      <c r="G21" s="9">
        <v>2829</v>
      </c>
      <c r="H21" s="7" t="s">
        <v>154</v>
      </c>
      <c r="I21" s="7" t="s">
        <v>155</v>
      </c>
      <c r="J21" s="8" t="s">
        <v>134</v>
      </c>
      <c r="K21" s="9">
        <v>5.86</v>
      </c>
      <c r="L21" s="9">
        <v>478.35</v>
      </c>
      <c r="M21" s="9">
        <v>2805</v>
      </c>
      <c r="N21" s="10">
        <f t="shared" si="0"/>
        <v>0</v>
      </c>
      <c r="O21" s="10">
        <f t="shared" si="1"/>
        <v>24</v>
      </c>
    </row>
    <row r="22" ht="30.75" customHeight="1" spans="1:15">
      <c r="A22" s="8" t="s">
        <v>95</v>
      </c>
      <c r="B22" s="7" t="s">
        <v>156</v>
      </c>
      <c r="C22" s="7" t="s">
        <v>157</v>
      </c>
      <c r="D22" s="8" t="s">
        <v>134</v>
      </c>
      <c r="E22" s="9">
        <v>10.39</v>
      </c>
      <c r="F22" s="9">
        <v>528.58</v>
      </c>
      <c r="G22" s="9">
        <v>5492</v>
      </c>
      <c r="H22" s="7" t="s">
        <v>158</v>
      </c>
      <c r="I22" s="7" t="s">
        <v>157</v>
      </c>
      <c r="J22" s="8" t="s">
        <v>134</v>
      </c>
      <c r="K22" s="9">
        <v>10.39</v>
      </c>
      <c r="L22" s="9">
        <v>524.54</v>
      </c>
      <c r="M22" s="9">
        <v>5450</v>
      </c>
      <c r="N22" s="10">
        <f t="shared" si="0"/>
        <v>0</v>
      </c>
      <c r="O22" s="10">
        <f t="shared" si="1"/>
        <v>42</v>
      </c>
    </row>
    <row r="23" ht="30.75" customHeight="1" spans="1:15">
      <c r="A23" s="8" t="s">
        <v>98</v>
      </c>
      <c r="B23" s="7" t="s">
        <v>159</v>
      </c>
      <c r="C23" s="7" t="s">
        <v>160</v>
      </c>
      <c r="D23" s="8" t="s">
        <v>134</v>
      </c>
      <c r="E23" s="9">
        <v>6</v>
      </c>
      <c r="F23" s="9">
        <v>423.12</v>
      </c>
      <c r="G23" s="9">
        <v>2539</v>
      </c>
      <c r="H23" s="7" t="s">
        <v>161</v>
      </c>
      <c r="I23" s="7" t="s">
        <v>160</v>
      </c>
      <c r="J23" s="8" t="s">
        <v>134</v>
      </c>
      <c r="K23" s="9">
        <v>6</v>
      </c>
      <c r="L23" s="9">
        <v>419.08</v>
      </c>
      <c r="M23" s="9">
        <v>2514</v>
      </c>
      <c r="N23" s="10">
        <f t="shared" si="0"/>
        <v>0</v>
      </c>
      <c r="O23" s="10">
        <f t="shared" si="1"/>
        <v>25</v>
      </c>
    </row>
    <row r="24" ht="30" customHeight="1" spans="1:15">
      <c r="A24" s="8"/>
      <c r="B24" s="7"/>
      <c r="C24" s="7" t="s">
        <v>162</v>
      </c>
      <c r="D24" s="8"/>
      <c r="E24" s="31"/>
      <c r="F24" s="31"/>
      <c r="G24" s="10"/>
      <c r="H24" s="7"/>
      <c r="I24" s="7" t="s">
        <v>162</v>
      </c>
      <c r="J24" s="8"/>
      <c r="K24" s="31"/>
      <c r="L24" s="31"/>
      <c r="M24" s="10"/>
      <c r="N24" s="10"/>
      <c r="O24" s="10"/>
    </row>
    <row r="25" ht="30" customHeight="1" spans="1:15">
      <c r="A25" s="8"/>
      <c r="B25" s="7"/>
      <c r="C25" s="7" t="s">
        <v>163</v>
      </c>
      <c r="D25" s="8"/>
      <c r="E25" s="31"/>
      <c r="F25" s="31"/>
      <c r="G25" s="10"/>
      <c r="H25" s="7"/>
      <c r="I25" s="7" t="s">
        <v>163</v>
      </c>
      <c r="J25" s="8"/>
      <c r="K25" s="9"/>
      <c r="L25" s="31"/>
      <c r="M25" s="10"/>
      <c r="N25" s="10"/>
      <c r="O25" s="10"/>
    </row>
    <row r="26" ht="30" customHeight="1" spans="1:15">
      <c r="A26" s="8" t="s">
        <v>164</v>
      </c>
      <c r="B26" s="7" t="s">
        <v>165</v>
      </c>
      <c r="C26" s="7" t="s">
        <v>166</v>
      </c>
      <c r="D26" s="8" t="s">
        <v>167</v>
      </c>
      <c r="E26" s="9">
        <v>463.26</v>
      </c>
      <c r="F26" s="9">
        <v>2.44</v>
      </c>
      <c r="G26" s="9">
        <v>1130</v>
      </c>
      <c r="H26" s="7" t="s">
        <v>165</v>
      </c>
      <c r="I26" s="7" t="s">
        <v>166</v>
      </c>
      <c r="J26" s="8" t="s">
        <v>167</v>
      </c>
      <c r="K26" s="9">
        <v>120.48</v>
      </c>
      <c r="L26" s="9">
        <v>2.45</v>
      </c>
      <c r="M26" s="9">
        <v>295</v>
      </c>
      <c r="N26" s="10">
        <f t="shared" si="0"/>
        <v>0</v>
      </c>
      <c r="O26" s="10">
        <f t="shared" si="1"/>
        <v>835</v>
      </c>
    </row>
    <row r="27" ht="30.75" customHeight="1" spans="1:15">
      <c r="A27" s="8" t="s">
        <v>168</v>
      </c>
      <c r="B27" s="7" t="s">
        <v>169</v>
      </c>
      <c r="C27" s="7" t="s">
        <v>170</v>
      </c>
      <c r="D27" s="8" t="s">
        <v>167</v>
      </c>
      <c r="E27" s="9">
        <v>463.26</v>
      </c>
      <c r="F27" s="9">
        <v>26.18</v>
      </c>
      <c r="G27" s="9">
        <v>12128</v>
      </c>
      <c r="H27" s="7" t="s">
        <v>169</v>
      </c>
      <c r="I27" s="7" t="s">
        <v>170</v>
      </c>
      <c r="J27" s="8" t="s">
        <v>167</v>
      </c>
      <c r="K27" s="9">
        <v>120.48</v>
      </c>
      <c r="L27" s="9">
        <v>26.05</v>
      </c>
      <c r="M27" s="9">
        <v>3139</v>
      </c>
      <c r="N27" s="10">
        <f t="shared" si="0"/>
        <v>0</v>
      </c>
      <c r="O27" s="10">
        <f t="shared" si="1"/>
        <v>8989</v>
      </c>
    </row>
    <row r="28" ht="30.75" customHeight="1" spans="1:15">
      <c r="A28" s="8" t="s">
        <v>171</v>
      </c>
      <c r="B28" s="7" t="s">
        <v>172</v>
      </c>
      <c r="C28" s="7" t="s">
        <v>173</v>
      </c>
      <c r="D28" s="8" t="s">
        <v>167</v>
      </c>
      <c r="E28" s="31"/>
      <c r="F28" s="9">
        <v>35.59</v>
      </c>
      <c r="G28" s="10"/>
      <c r="H28" s="7" t="s">
        <v>172</v>
      </c>
      <c r="I28" s="7" t="s">
        <v>173</v>
      </c>
      <c r="J28" s="8" t="s">
        <v>167</v>
      </c>
      <c r="K28" s="31"/>
      <c r="L28" s="9">
        <v>33.66</v>
      </c>
      <c r="M28" s="10"/>
      <c r="N28" s="10">
        <f t="shared" si="0"/>
        <v>0</v>
      </c>
      <c r="O28" s="10">
        <f t="shared" si="1"/>
        <v>0</v>
      </c>
    </row>
    <row r="29" ht="53.25" customHeight="1" spans="1:15">
      <c r="A29" s="8" t="s">
        <v>174</v>
      </c>
      <c r="B29" s="7" t="s">
        <v>175</v>
      </c>
      <c r="C29" s="7" t="s">
        <v>176</v>
      </c>
      <c r="D29" s="8" t="s">
        <v>167</v>
      </c>
      <c r="E29" s="9">
        <v>463.26</v>
      </c>
      <c r="F29" s="9">
        <v>135.92</v>
      </c>
      <c r="G29" s="9">
        <v>62966</v>
      </c>
      <c r="H29" s="7" t="s">
        <v>177</v>
      </c>
      <c r="I29" s="7" t="s">
        <v>178</v>
      </c>
      <c r="J29" s="8" t="s">
        <v>167</v>
      </c>
      <c r="K29" s="9">
        <v>120.48</v>
      </c>
      <c r="L29" s="9">
        <v>132.58</v>
      </c>
      <c r="M29" s="9">
        <v>15973</v>
      </c>
      <c r="N29" s="10">
        <f t="shared" si="0"/>
        <v>0</v>
      </c>
      <c r="O29" s="10">
        <f t="shared" si="1"/>
        <v>46993</v>
      </c>
    </row>
    <row r="30" ht="30" customHeight="1" spans="1:15">
      <c r="A30" s="8" t="s">
        <v>179</v>
      </c>
      <c r="B30" s="7" t="s">
        <v>124</v>
      </c>
      <c r="C30" s="7" t="s">
        <v>180</v>
      </c>
      <c r="D30" s="8" t="s">
        <v>167</v>
      </c>
      <c r="E30" s="9">
        <v>463.26</v>
      </c>
      <c r="F30" s="9">
        <v>10</v>
      </c>
      <c r="G30" s="9">
        <v>4633</v>
      </c>
      <c r="H30" s="7" t="s">
        <v>124</v>
      </c>
      <c r="I30" s="7" t="s">
        <v>180</v>
      </c>
      <c r="J30" s="8" t="s">
        <v>167</v>
      </c>
      <c r="K30" s="9">
        <v>120.48</v>
      </c>
      <c r="L30" s="9">
        <v>10</v>
      </c>
      <c r="M30" s="9">
        <v>1205</v>
      </c>
      <c r="N30" s="10">
        <f t="shared" si="0"/>
        <v>0</v>
      </c>
      <c r="O30" s="10">
        <f t="shared" si="1"/>
        <v>3428</v>
      </c>
    </row>
    <row r="31" ht="30" customHeight="1" spans="1:15">
      <c r="A31" s="8"/>
      <c r="B31" s="7"/>
      <c r="C31" s="7" t="s">
        <v>181</v>
      </c>
      <c r="D31" s="8"/>
      <c r="E31" s="31"/>
      <c r="F31" s="31"/>
      <c r="G31" s="10"/>
      <c r="H31" s="7"/>
      <c r="I31" s="7" t="s">
        <v>181</v>
      </c>
      <c r="J31" s="8"/>
      <c r="K31" s="31"/>
      <c r="L31" s="31"/>
      <c r="M31" s="10"/>
      <c r="N31" s="10"/>
      <c r="O31" s="10"/>
    </row>
    <row r="32" ht="30.75" customHeight="1" spans="1:15">
      <c r="A32" s="8" t="s">
        <v>182</v>
      </c>
      <c r="B32" s="7" t="s">
        <v>183</v>
      </c>
      <c r="C32" s="7" t="s">
        <v>184</v>
      </c>
      <c r="D32" s="8" t="s">
        <v>167</v>
      </c>
      <c r="E32" s="9">
        <v>2.9</v>
      </c>
      <c r="F32" s="9">
        <v>39.24</v>
      </c>
      <c r="G32" s="9">
        <v>114</v>
      </c>
      <c r="H32" s="7" t="s">
        <v>185</v>
      </c>
      <c r="I32" s="7" t="s">
        <v>184</v>
      </c>
      <c r="J32" s="8" t="s">
        <v>167</v>
      </c>
      <c r="K32" s="31"/>
      <c r="L32" s="9">
        <v>38.99</v>
      </c>
      <c r="M32" s="10"/>
      <c r="N32" s="10">
        <f t="shared" si="0"/>
        <v>0</v>
      </c>
      <c r="O32" s="10">
        <f t="shared" si="1"/>
        <v>114</v>
      </c>
    </row>
    <row r="33" ht="30" customHeight="1" spans="1:15">
      <c r="A33" s="8"/>
      <c r="B33" s="7"/>
      <c r="C33" s="7" t="s">
        <v>186</v>
      </c>
      <c r="D33" s="8"/>
      <c r="E33" s="31"/>
      <c r="F33" s="31"/>
      <c r="G33" s="10"/>
      <c r="H33" s="7"/>
      <c r="I33" s="7" t="s">
        <v>186</v>
      </c>
      <c r="J33" s="8"/>
      <c r="K33" s="9"/>
      <c r="L33" s="31"/>
      <c r="M33" s="10"/>
      <c r="N33" s="10"/>
      <c r="O33" s="10"/>
    </row>
    <row r="34" ht="30" customHeight="1" spans="1:15">
      <c r="A34" s="8" t="s">
        <v>187</v>
      </c>
      <c r="B34" s="7" t="s">
        <v>165</v>
      </c>
      <c r="C34" s="7" t="s">
        <v>166</v>
      </c>
      <c r="D34" s="8" t="s">
        <v>167</v>
      </c>
      <c r="E34" s="9">
        <v>756.41</v>
      </c>
      <c r="F34" s="9">
        <v>2.44</v>
      </c>
      <c r="G34" s="9">
        <v>1846</v>
      </c>
      <c r="H34" s="7" t="s">
        <v>165</v>
      </c>
      <c r="I34" s="7" t="s">
        <v>166</v>
      </c>
      <c r="J34" s="8" t="s">
        <v>167</v>
      </c>
      <c r="K34" s="9">
        <v>1176.9</v>
      </c>
      <c r="L34" s="9">
        <v>2.45</v>
      </c>
      <c r="M34" s="9">
        <v>2883</v>
      </c>
      <c r="N34" s="10">
        <f t="shared" si="0"/>
        <v>1037</v>
      </c>
      <c r="O34" s="10">
        <f t="shared" si="1"/>
        <v>0</v>
      </c>
    </row>
    <row r="35" ht="30.75" customHeight="1" spans="1:15">
      <c r="A35" s="8" t="s">
        <v>188</v>
      </c>
      <c r="B35" s="7" t="s">
        <v>169</v>
      </c>
      <c r="C35" s="7" t="s">
        <v>170</v>
      </c>
      <c r="D35" s="8" t="s">
        <v>167</v>
      </c>
      <c r="E35" s="9">
        <v>756.41</v>
      </c>
      <c r="F35" s="9">
        <v>26.18</v>
      </c>
      <c r="G35" s="9">
        <v>19803</v>
      </c>
      <c r="H35" s="7" t="s">
        <v>169</v>
      </c>
      <c r="I35" s="7" t="s">
        <v>170</v>
      </c>
      <c r="J35" s="8" t="s">
        <v>167</v>
      </c>
      <c r="K35" s="9">
        <v>1176.9</v>
      </c>
      <c r="L35" s="9">
        <v>26.05</v>
      </c>
      <c r="M35" s="9">
        <v>30658</v>
      </c>
      <c r="N35" s="10">
        <f t="shared" si="0"/>
        <v>10855</v>
      </c>
      <c r="O35" s="10">
        <f t="shared" si="1"/>
        <v>0</v>
      </c>
    </row>
    <row r="36" ht="30.75" customHeight="1" spans="1:15">
      <c r="A36" s="8" t="s">
        <v>189</v>
      </c>
      <c r="B36" s="7" t="s">
        <v>172</v>
      </c>
      <c r="C36" s="7" t="s">
        <v>173</v>
      </c>
      <c r="D36" s="8" t="s">
        <v>167</v>
      </c>
      <c r="E36" s="9">
        <v>846.69</v>
      </c>
      <c r="F36" s="9">
        <v>35.59</v>
      </c>
      <c r="G36" s="9">
        <v>30134</v>
      </c>
      <c r="H36" s="7" t="s">
        <v>172</v>
      </c>
      <c r="I36" s="7" t="s">
        <v>173</v>
      </c>
      <c r="J36" s="8" t="s">
        <v>167</v>
      </c>
      <c r="K36" s="9">
        <v>1544.25</v>
      </c>
      <c r="L36" s="9">
        <v>33.66</v>
      </c>
      <c r="M36" s="9">
        <v>51979</v>
      </c>
      <c r="N36" s="10">
        <f t="shared" si="0"/>
        <v>21845</v>
      </c>
      <c r="O36" s="10">
        <f t="shared" si="1"/>
        <v>0</v>
      </c>
    </row>
    <row r="37" ht="53.25" customHeight="1" spans="1:15">
      <c r="A37" s="8" t="s">
        <v>190</v>
      </c>
      <c r="B37" s="7" t="s">
        <v>175</v>
      </c>
      <c r="C37" s="7" t="s">
        <v>191</v>
      </c>
      <c r="D37" s="8" t="s">
        <v>167</v>
      </c>
      <c r="E37" s="9">
        <v>756.41</v>
      </c>
      <c r="F37" s="9">
        <v>135.92</v>
      </c>
      <c r="G37" s="9">
        <v>102811</v>
      </c>
      <c r="H37" s="7" t="s">
        <v>177</v>
      </c>
      <c r="I37" s="7" t="s">
        <v>191</v>
      </c>
      <c r="J37" s="8" t="s">
        <v>167</v>
      </c>
      <c r="K37" s="9">
        <v>1176.9</v>
      </c>
      <c r="L37" s="9">
        <v>132.58</v>
      </c>
      <c r="M37" s="9">
        <v>156033</v>
      </c>
      <c r="N37" s="10">
        <f t="shared" si="0"/>
        <v>53222</v>
      </c>
      <c r="O37" s="10">
        <f t="shared" si="1"/>
        <v>0</v>
      </c>
    </row>
    <row r="38" ht="30" customHeight="1" spans="1:15">
      <c r="A38" s="8" t="s">
        <v>192</v>
      </c>
      <c r="B38" s="7" t="s">
        <v>124</v>
      </c>
      <c r="C38" s="7" t="s">
        <v>180</v>
      </c>
      <c r="D38" s="8" t="s">
        <v>167</v>
      </c>
      <c r="E38" s="9">
        <v>756.41</v>
      </c>
      <c r="F38" s="9">
        <v>10</v>
      </c>
      <c r="G38" s="9">
        <v>7564</v>
      </c>
      <c r="H38" s="7" t="s">
        <v>124</v>
      </c>
      <c r="I38" s="7" t="s">
        <v>180</v>
      </c>
      <c r="J38" s="8" t="s">
        <v>167</v>
      </c>
      <c r="K38" s="9">
        <v>1176.9</v>
      </c>
      <c r="L38" s="9">
        <v>10</v>
      </c>
      <c r="M38" s="9">
        <v>11769</v>
      </c>
      <c r="N38" s="10">
        <f t="shared" si="0"/>
        <v>4205</v>
      </c>
      <c r="O38" s="10">
        <f t="shared" si="1"/>
        <v>0</v>
      </c>
    </row>
    <row r="39" ht="30" customHeight="1" spans="1:15">
      <c r="A39" s="8"/>
      <c r="B39" s="7"/>
      <c r="C39" s="7" t="s">
        <v>193</v>
      </c>
      <c r="D39" s="8"/>
      <c r="E39" s="31"/>
      <c r="F39" s="31"/>
      <c r="G39" s="10"/>
      <c r="H39" s="7"/>
      <c r="I39" s="7" t="s">
        <v>193</v>
      </c>
      <c r="J39" s="8"/>
      <c r="K39" s="9"/>
      <c r="L39" s="31"/>
      <c r="M39" s="10"/>
      <c r="N39" s="10"/>
      <c r="O39" s="10"/>
    </row>
    <row r="40" ht="30.75" customHeight="1" spans="1:15">
      <c r="A40" s="8" t="s">
        <v>194</v>
      </c>
      <c r="B40" s="7" t="s">
        <v>169</v>
      </c>
      <c r="C40" s="7" t="s">
        <v>170</v>
      </c>
      <c r="D40" s="8" t="s">
        <v>167</v>
      </c>
      <c r="E40" s="9">
        <v>12.18</v>
      </c>
      <c r="F40" s="9">
        <v>26.18</v>
      </c>
      <c r="G40" s="9">
        <v>319</v>
      </c>
      <c r="H40" s="7" t="s">
        <v>169</v>
      </c>
      <c r="I40" s="7" t="s">
        <v>170</v>
      </c>
      <c r="J40" s="8" t="s">
        <v>167</v>
      </c>
      <c r="K40" s="9">
        <v>11.2</v>
      </c>
      <c r="L40" s="9">
        <v>26.05</v>
      </c>
      <c r="M40" s="9">
        <v>292</v>
      </c>
      <c r="N40" s="10">
        <f t="shared" ref="N40:N71" si="2">IF(M40&gt;G40,M40-G40,0)</f>
        <v>0</v>
      </c>
      <c r="O40" s="10">
        <f t="shared" ref="O40:O71" si="3">IF(G40&gt;M40,G40-M40,0)</f>
        <v>27</v>
      </c>
    </row>
    <row r="41" ht="30" customHeight="1" spans="1:15">
      <c r="A41" s="8"/>
      <c r="B41" s="7"/>
      <c r="C41" s="7" t="s">
        <v>195</v>
      </c>
      <c r="D41" s="8"/>
      <c r="E41" s="31"/>
      <c r="F41" s="31"/>
      <c r="G41" s="10"/>
      <c r="H41" s="7"/>
      <c r="I41" s="7" t="s">
        <v>195</v>
      </c>
      <c r="J41" s="8"/>
      <c r="K41" s="9"/>
      <c r="L41" s="31"/>
      <c r="M41" s="10"/>
      <c r="N41" s="10"/>
      <c r="O41" s="10"/>
    </row>
    <row r="42" ht="30.75" customHeight="1" spans="1:15">
      <c r="A42" s="8" t="s">
        <v>196</v>
      </c>
      <c r="B42" s="7" t="s">
        <v>169</v>
      </c>
      <c r="C42" s="7" t="s">
        <v>170</v>
      </c>
      <c r="D42" s="8" t="s">
        <v>167</v>
      </c>
      <c r="E42" s="9">
        <v>21.6</v>
      </c>
      <c r="F42" s="9">
        <v>26.18</v>
      </c>
      <c r="G42" s="9">
        <v>565</v>
      </c>
      <c r="H42" s="7" t="s">
        <v>169</v>
      </c>
      <c r="I42" s="7" t="s">
        <v>170</v>
      </c>
      <c r="J42" s="8" t="s">
        <v>167</v>
      </c>
      <c r="K42" s="9">
        <v>21.6</v>
      </c>
      <c r="L42" s="9">
        <v>26.05</v>
      </c>
      <c r="M42" s="9">
        <v>563</v>
      </c>
      <c r="N42" s="10">
        <f t="shared" si="2"/>
        <v>0</v>
      </c>
      <c r="O42" s="10">
        <f t="shared" si="3"/>
        <v>2</v>
      </c>
    </row>
    <row r="43" ht="42.75" customHeight="1" spans="1:15">
      <c r="A43" s="8" t="s">
        <v>197</v>
      </c>
      <c r="B43" s="7" t="s">
        <v>198</v>
      </c>
      <c r="C43" s="7" t="s">
        <v>199</v>
      </c>
      <c r="D43" s="8" t="s">
        <v>167</v>
      </c>
      <c r="E43" s="9">
        <v>21.6</v>
      </c>
      <c r="F43" s="9">
        <v>424.53</v>
      </c>
      <c r="G43" s="9">
        <v>9170</v>
      </c>
      <c r="H43" s="7" t="s">
        <v>198</v>
      </c>
      <c r="I43" s="7" t="s">
        <v>199</v>
      </c>
      <c r="J43" s="8" t="s">
        <v>167</v>
      </c>
      <c r="K43" s="9">
        <v>21.6</v>
      </c>
      <c r="L43" s="9">
        <v>403.17</v>
      </c>
      <c r="M43" s="9">
        <v>8708</v>
      </c>
      <c r="N43" s="10">
        <f t="shared" si="2"/>
        <v>0</v>
      </c>
      <c r="O43" s="10">
        <f t="shared" si="3"/>
        <v>462</v>
      </c>
    </row>
    <row r="44" ht="75.75" customHeight="1" spans="1:15">
      <c r="A44" s="8"/>
      <c r="B44" s="7"/>
      <c r="C44" s="7" t="s">
        <v>200</v>
      </c>
      <c r="D44" s="8"/>
      <c r="E44" s="31"/>
      <c r="F44" s="31"/>
      <c r="G44" s="10"/>
      <c r="H44" s="7"/>
      <c r="I44" s="7" t="s">
        <v>200</v>
      </c>
      <c r="J44" s="8"/>
      <c r="K44" s="31"/>
      <c r="L44" s="31"/>
      <c r="M44" s="10"/>
      <c r="N44" s="10"/>
      <c r="O44" s="10"/>
    </row>
    <row r="45" ht="75.75" customHeight="1" spans="1:15">
      <c r="A45" s="8" t="s">
        <v>201</v>
      </c>
      <c r="B45" s="7" t="s">
        <v>124</v>
      </c>
      <c r="C45" s="7" t="s">
        <v>200</v>
      </c>
      <c r="D45" s="8" t="s">
        <v>202</v>
      </c>
      <c r="E45" s="9">
        <v>99.52</v>
      </c>
      <c r="F45" s="9">
        <v>425</v>
      </c>
      <c r="G45" s="9">
        <v>42296</v>
      </c>
      <c r="H45" s="7" t="s">
        <v>124</v>
      </c>
      <c r="I45" s="7" t="s">
        <v>200</v>
      </c>
      <c r="J45" s="8" t="s">
        <v>202</v>
      </c>
      <c r="K45" s="9">
        <v>90.93</v>
      </c>
      <c r="L45" s="9">
        <v>400</v>
      </c>
      <c r="M45" s="9">
        <v>36372</v>
      </c>
      <c r="N45" s="10">
        <f t="shared" si="2"/>
        <v>0</v>
      </c>
      <c r="O45" s="10">
        <f t="shared" si="3"/>
        <v>5924</v>
      </c>
    </row>
    <row r="46" ht="30" customHeight="1" spans="1:15">
      <c r="A46" s="8" t="s">
        <v>203</v>
      </c>
      <c r="B46" s="7" t="s">
        <v>204</v>
      </c>
      <c r="C46" s="7" t="s">
        <v>205</v>
      </c>
      <c r="D46" s="8" t="s">
        <v>134</v>
      </c>
      <c r="E46" s="9">
        <v>56.96</v>
      </c>
      <c r="F46" s="9">
        <v>26.69</v>
      </c>
      <c r="G46" s="9">
        <v>1520</v>
      </c>
      <c r="H46" s="7" t="s">
        <v>204</v>
      </c>
      <c r="I46" s="7" t="s">
        <v>205</v>
      </c>
      <c r="J46" s="8" t="s">
        <v>134</v>
      </c>
      <c r="K46" s="31"/>
      <c r="L46" s="9">
        <v>26.69</v>
      </c>
      <c r="M46" s="10"/>
      <c r="N46" s="10">
        <f t="shared" si="2"/>
        <v>0</v>
      </c>
      <c r="O46" s="10">
        <f t="shared" si="3"/>
        <v>1520</v>
      </c>
    </row>
    <row r="47" ht="30" customHeight="1" spans="1:15">
      <c r="A47" s="8" t="s">
        <v>206</v>
      </c>
      <c r="B47" s="7"/>
      <c r="C47" s="7"/>
      <c r="D47" s="8"/>
      <c r="E47" s="31"/>
      <c r="F47" s="31"/>
      <c r="G47" s="10"/>
      <c r="H47" s="7" t="s">
        <v>207</v>
      </c>
      <c r="I47" s="7" t="s">
        <v>208</v>
      </c>
      <c r="J47" s="8" t="s">
        <v>134</v>
      </c>
      <c r="K47" s="9">
        <v>63.65</v>
      </c>
      <c r="L47" s="9">
        <v>14.6</v>
      </c>
      <c r="M47" s="9">
        <v>929</v>
      </c>
      <c r="N47" s="10">
        <f t="shared" si="2"/>
        <v>929</v>
      </c>
      <c r="O47" s="10">
        <f t="shared" si="3"/>
        <v>0</v>
      </c>
    </row>
    <row r="48" ht="30" customHeight="1" spans="1:15">
      <c r="A48" s="8" t="s">
        <v>209</v>
      </c>
      <c r="B48" s="7" t="s">
        <v>210</v>
      </c>
      <c r="C48" s="7" t="s">
        <v>211</v>
      </c>
      <c r="D48" s="8" t="s">
        <v>134</v>
      </c>
      <c r="E48" s="9">
        <v>28.48</v>
      </c>
      <c r="F48" s="9">
        <v>16.25</v>
      </c>
      <c r="G48" s="9">
        <v>463</v>
      </c>
      <c r="H48" s="7" t="s">
        <v>210</v>
      </c>
      <c r="I48" s="7" t="s">
        <v>211</v>
      </c>
      <c r="J48" s="8" t="s">
        <v>134</v>
      </c>
      <c r="K48" s="9">
        <v>6.37</v>
      </c>
      <c r="L48" s="9">
        <v>16.25</v>
      </c>
      <c r="M48" s="9">
        <v>103</v>
      </c>
      <c r="N48" s="10">
        <f t="shared" si="2"/>
        <v>0</v>
      </c>
      <c r="O48" s="10">
        <f t="shared" si="3"/>
        <v>360</v>
      </c>
    </row>
    <row r="49" ht="30.75" customHeight="1" spans="1:15">
      <c r="A49" s="8" t="s">
        <v>212</v>
      </c>
      <c r="B49" s="7" t="s">
        <v>213</v>
      </c>
      <c r="C49" s="7" t="s">
        <v>214</v>
      </c>
      <c r="D49" s="8" t="s">
        <v>134</v>
      </c>
      <c r="E49" s="9">
        <v>28.48</v>
      </c>
      <c r="F49" s="9">
        <v>26</v>
      </c>
      <c r="G49" s="9">
        <v>740</v>
      </c>
      <c r="H49" s="7" t="s">
        <v>215</v>
      </c>
      <c r="I49" s="7" t="s">
        <v>214</v>
      </c>
      <c r="J49" s="8" t="s">
        <v>134</v>
      </c>
      <c r="K49" s="9">
        <v>56.33</v>
      </c>
      <c r="L49" s="9">
        <v>25.79</v>
      </c>
      <c r="M49" s="9">
        <v>1453</v>
      </c>
      <c r="N49" s="10">
        <f t="shared" si="2"/>
        <v>713</v>
      </c>
      <c r="O49" s="10">
        <f t="shared" si="3"/>
        <v>0</v>
      </c>
    </row>
    <row r="50" ht="30.75" customHeight="1" spans="1:15">
      <c r="A50" s="8" t="s">
        <v>216</v>
      </c>
      <c r="B50" s="7" t="s">
        <v>217</v>
      </c>
      <c r="C50" s="7" t="s">
        <v>218</v>
      </c>
      <c r="D50" s="8" t="s">
        <v>134</v>
      </c>
      <c r="E50" s="9">
        <v>7.12</v>
      </c>
      <c r="F50" s="9">
        <v>386.08</v>
      </c>
      <c r="G50" s="9">
        <v>2749</v>
      </c>
      <c r="H50" s="7" t="s">
        <v>219</v>
      </c>
      <c r="I50" s="7" t="s">
        <v>218</v>
      </c>
      <c r="J50" s="8" t="s">
        <v>134</v>
      </c>
      <c r="K50" s="9">
        <v>7.27</v>
      </c>
      <c r="L50" s="9">
        <v>382.04</v>
      </c>
      <c r="M50" s="9">
        <v>2779</v>
      </c>
      <c r="N50" s="10">
        <f t="shared" si="2"/>
        <v>30</v>
      </c>
      <c r="O50" s="10">
        <f t="shared" si="3"/>
        <v>0</v>
      </c>
    </row>
    <row r="51" ht="30.75" customHeight="1" spans="1:15">
      <c r="A51" s="8" t="s">
        <v>220</v>
      </c>
      <c r="B51" s="7" t="s">
        <v>221</v>
      </c>
      <c r="C51" s="7" t="s">
        <v>222</v>
      </c>
      <c r="D51" s="8" t="s">
        <v>134</v>
      </c>
      <c r="E51" s="9">
        <v>69.42</v>
      </c>
      <c r="F51" s="9">
        <v>422.82</v>
      </c>
      <c r="G51" s="9">
        <v>29352</v>
      </c>
      <c r="H51" s="7" t="s">
        <v>223</v>
      </c>
      <c r="I51" s="7" t="s">
        <v>222</v>
      </c>
      <c r="J51" s="8" t="s">
        <v>134</v>
      </c>
      <c r="K51" s="9">
        <v>36.83</v>
      </c>
      <c r="L51" s="9">
        <v>418.78</v>
      </c>
      <c r="M51" s="9">
        <v>15422</v>
      </c>
      <c r="N51" s="10">
        <f t="shared" si="2"/>
        <v>0</v>
      </c>
      <c r="O51" s="10">
        <f t="shared" si="3"/>
        <v>13930</v>
      </c>
    </row>
    <row r="52" ht="30" customHeight="1" spans="1:15">
      <c r="A52" s="8"/>
      <c r="B52" s="7"/>
      <c r="C52" s="7" t="s">
        <v>224</v>
      </c>
      <c r="D52" s="8"/>
      <c r="E52" s="31"/>
      <c r="F52" s="31"/>
      <c r="G52" s="10"/>
      <c r="H52" s="7"/>
      <c r="I52" s="7" t="s">
        <v>224</v>
      </c>
      <c r="J52" s="8"/>
      <c r="K52" s="9"/>
      <c r="L52" s="31"/>
      <c r="M52" s="10"/>
      <c r="N52" s="10"/>
      <c r="O52" s="10"/>
    </row>
    <row r="53" ht="30.75" customHeight="1" spans="1:15">
      <c r="A53" s="8" t="s">
        <v>225</v>
      </c>
      <c r="B53" s="7" t="s">
        <v>226</v>
      </c>
      <c r="C53" s="7" t="s">
        <v>227</v>
      </c>
      <c r="D53" s="8" t="s">
        <v>167</v>
      </c>
      <c r="E53" s="9">
        <v>8.32</v>
      </c>
      <c r="F53" s="9">
        <v>196.97</v>
      </c>
      <c r="G53" s="9">
        <v>1639</v>
      </c>
      <c r="H53" s="7" t="s">
        <v>226</v>
      </c>
      <c r="I53" s="7" t="s">
        <v>227</v>
      </c>
      <c r="J53" s="8" t="s">
        <v>167</v>
      </c>
      <c r="K53" s="9">
        <v>8.32</v>
      </c>
      <c r="L53" s="9">
        <v>155.26</v>
      </c>
      <c r="M53" s="9">
        <v>1292</v>
      </c>
      <c r="N53" s="10">
        <f t="shared" si="2"/>
        <v>0</v>
      </c>
      <c r="O53" s="10">
        <f t="shared" si="3"/>
        <v>347</v>
      </c>
    </row>
    <row r="54" ht="30" customHeight="1" spans="1:15">
      <c r="A54" s="8"/>
      <c r="B54" s="7"/>
      <c r="C54" s="7" t="s">
        <v>228</v>
      </c>
      <c r="D54" s="8"/>
      <c r="E54" s="31"/>
      <c r="F54" s="31"/>
      <c r="G54" s="10"/>
      <c r="H54" s="7"/>
      <c r="I54" s="7" t="s">
        <v>228</v>
      </c>
      <c r="J54" s="8"/>
      <c r="K54" s="31"/>
      <c r="L54" s="31"/>
      <c r="M54" s="10"/>
      <c r="N54" s="10"/>
      <c r="O54" s="10"/>
    </row>
    <row r="55" ht="30" customHeight="1" spans="1:15">
      <c r="A55" s="8"/>
      <c r="B55" s="7"/>
      <c r="C55" s="7" t="s">
        <v>229</v>
      </c>
      <c r="D55" s="8"/>
      <c r="E55" s="31"/>
      <c r="F55" s="31"/>
      <c r="G55" s="10"/>
      <c r="H55" s="7"/>
      <c r="I55" s="7" t="s">
        <v>229</v>
      </c>
      <c r="J55" s="8"/>
      <c r="K55" s="9"/>
      <c r="L55" s="31"/>
      <c r="M55" s="10"/>
      <c r="N55" s="10"/>
      <c r="O55" s="10"/>
    </row>
    <row r="56" ht="30" customHeight="1" spans="1:15">
      <c r="A56" s="8" t="s">
        <v>230</v>
      </c>
      <c r="B56" s="7"/>
      <c r="C56" s="7"/>
      <c r="D56" s="8"/>
      <c r="E56" s="31"/>
      <c r="F56" s="31"/>
      <c r="G56" s="10"/>
      <c r="H56" s="7" t="s">
        <v>231</v>
      </c>
      <c r="I56" s="7" t="s">
        <v>232</v>
      </c>
      <c r="J56" s="8" t="s">
        <v>167</v>
      </c>
      <c r="K56" s="9">
        <v>2660.19</v>
      </c>
      <c r="L56" s="9">
        <v>5.31</v>
      </c>
      <c r="M56" s="9">
        <v>14126</v>
      </c>
      <c r="N56" s="10">
        <f t="shared" si="2"/>
        <v>14126</v>
      </c>
      <c r="O56" s="10">
        <f t="shared" si="3"/>
        <v>0</v>
      </c>
    </row>
    <row r="57" ht="30.75" customHeight="1" spans="1:15">
      <c r="A57" s="8" t="s">
        <v>233</v>
      </c>
      <c r="B57" s="7" t="s">
        <v>234</v>
      </c>
      <c r="C57" s="7" t="s">
        <v>235</v>
      </c>
      <c r="D57" s="8" t="s">
        <v>167</v>
      </c>
      <c r="E57" s="9">
        <v>2660.19</v>
      </c>
      <c r="F57" s="9">
        <v>17.19</v>
      </c>
      <c r="G57" s="9">
        <v>45729</v>
      </c>
      <c r="H57" s="7" t="s">
        <v>236</v>
      </c>
      <c r="I57" s="7" t="s">
        <v>235</v>
      </c>
      <c r="J57" s="8" t="s">
        <v>167</v>
      </c>
      <c r="K57" s="9">
        <v>2660.19</v>
      </c>
      <c r="L57" s="9">
        <v>17.12</v>
      </c>
      <c r="M57" s="9">
        <v>45542</v>
      </c>
      <c r="N57" s="10">
        <f t="shared" si="2"/>
        <v>0</v>
      </c>
      <c r="O57" s="10">
        <f t="shared" si="3"/>
        <v>187</v>
      </c>
    </row>
    <row r="58" ht="53.25" customHeight="1" spans="1:15">
      <c r="A58" s="8" t="s">
        <v>237</v>
      </c>
      <c r="B58" s="7" t="s">
        <v>238</v>
      </c>
      <c r="C58" s="7" t="s">
        <v>239</v>
      </c>
      <c r="D58" s="8" t="s">
        <v>167</v>
      </c>
      <c r="E58" s="9">
        <v>2660.19</v>
      </c>
      <c r="F58" s="9">
        <v>148.84</v>
      </c>
      <c r="G58" s="9">
        <v>395943</v>
      </c>
      <c r="H58" s="7" t="s">
        <v>238</v>
      </c>
      <c r="I58" s="7" t="s">
        <v>239</v>
      </c>
      <c r="J58" s="8" t="s">
        <v>167</v>
      </c>
      <c r="K58" s="9">
        <v>2660.19</v>
      </c>
      <c r="L58" s="9">
        <v>145.75</v>
      </c>
      <c r="M58" s="9">
        <v>387723</v>
      </c>
      <c r="N58" s="10">
        <f t="shared" si="2"/>
        <v>0</v>
      </c>
      <c r="O58" s="10">
        <f t="shared" si="3"/>
        <v>8220</v>
      </c>
    </row>
    <row r="59" ht="30" customHeight="1" spans="1:15">
      <c r="A59" s="8" t="s">
        <v>240</v>
      </c>
      <c r="B59" s="7" t="s">
        <v>124</v>
      </c>
      <c r="C59" s="7" t="s">
        <v>180</v>
      </c>
      <c r="D59" s="8" t="s">
        <v>167</v>
      </c>
      <c r="E59" s="9">
        <v>2660.19</v>
      </c>
      <c r="F59" s="9">
        <v>10</v>
      </c>
      <c r="G59" s="9">
        <v>26602</v>
      </c>
      <c r="H59" s="7" t="s">
        <v>124</v>
      </c>
      <c r="I59" s="7" t="s">
        <v>180</v>
      </c>
      <c r="J59" s="8" t="s">
        <v>167</v>
      </c>
      <c r="K59" s="9">
        <v>2660.19</v>
      </c>
      <c r="L59" s="9">
        <v>10</v>
      </c>
      <c r="M59" s="9">
        <v>26602</v>
      </c>
      <c r="N59" s="10">
        <f t="shared" si="2"/>
        <v>0</v>
      </c>
      <c r="O59" s="10">
        <f t="shared" si="3"/>
        <v>0</v>
      </c>
    </row>
    <row r="60" ht="30" customHeight="1" spans="1:15">
      <c r="A60" s="8"/>
      <c r="B60" s="7"/>
      <c r="C60" s="7" t="s">
        <v>241</v>
      </c>
      <c r="D60" s="8"/>
      <c r="E60" s="31"/>
      <c r="F60" s="31"/>
      <c r="G60" s="10"/>
      <c r="H60" s="7"/>
      <c r="I60" s="7" t="s">
        <v>241</v>
      </c>
      <c r="J60" s="8"/>
      <c r="K60" s="9"/>
      <c r="L60" s="31"/>
      <c r="M60" s="10"/>
      <c r="N60" s="10"/>
      <c r="O60" s="10"/>
    </row>
    <row r="61" ht="30" customHeight="1" spans="1:15">
      <c r="A61" s="8" t="s">
        <v>242</v>
      </c>
      <c r="B61" s="7"/>
      <c r="C61" s="7"/>
      <c r="D61" s="8"/>
      <c r="E61" s="31"/>
      <c r="F61" s="31"/>
      <c r="G61" s="10"/>
      <c r="H61" s="7" t="s">
        <v>231</v>
      </c>
      <c r="I61" s="7" t="s">
        <v>232</v>
      </c>
      <c r="J61" s="8" t="s">
        <v>167</v>
      </c>
      <c r="K61" s="9">
        <v>248.91</v>
      </c>
      <c r="L61" s="9">
        <v>5.31</v>
      </c>
      <c r="M61" s="9">
        <v>1322</v>
      </c>
      <c r="N61" s="10">
        <f t="shared" si="2"/>
        <v>1322</v>
      </c>
      <c r="O61" s="10">
        <f t="shared" si="3"/>
        <v>0</v>
      </c>
    </row>
    <row r="62" ht="42.75" customHeight="1" spans="1:15">
      <c r="A62" s="8" t="s">
        <v>243</v>
      </c>
      <c r="B62" s="7" t="s">
        <v>244</v>
      </c>
      <c r="C62" s="7" t="s">
        <v>245</v>
      </c>
      <c r="D62" s="8" t="s">
        <v>167</v>
      </c>
      <c r="E62" s="9">
        <v>256.45</v>
      </c>
      <c r="F62" s="9">
        <v>29.32</v>
      </c>
      <c r="G62" s="9">
        <v>7519</v>
      </c>
      <c r="H62" s="7" t="s">
        <v>246</v>
      </c>
      <c r="I62" s="7" t="s">
        <v>245</v>
      </c>
      <c r="J62" s="8" t="s">
        <v>167</v>
      </c>
      <c r="K62" s="9">
        <v>256.45</v>
      </c>
      <c r="L62" s="9">
        <v>29.13</v>
      </c>
      <c r="M62" s="9">
        <v>7470</v>
      </c>
      <c r="N62" s="10">
        <f t="shared" si="2"/>
        <v>0</v>
      </c>
      <c r="O62" s="10">
        <f t="shared" si="3"/>
        <v>49</v>
      </c>
    </row>
    <row r="63" ht="30.75" customHeight="1" spans="1:15">
      <c r="A63" s="8" t="s">
        <v>247</v>
      </c>
      <c r="B63" s="7" t="s">
        <v>248</v>
      </c>
      <c r="C63" s="7" t="s">
        <v>249</v>
      </c>
      <c r="D63" s="8" t="s">
        <v>167</v>
      </c>
      <c r="E63" s="9">
        <v>248.91</v>
      </c>
      <c r="F63" s="9">
        <v>17.11</v>
      </c>
      <c r="G63" s="9">
        <v>4259</v>
      </c>
      <c r="H63" s="7" t="s">
        <v>248</v>
      </c>
      <c r="I63" s="7" t="s">
        <v>249</v>
      </c>
      <c r="J63" s="8" t="s">
        <v>167</v>
      </c>
      <c r="K63" s="9">
        <v>248.91</v>
      </c>
      <c r="L63" s="9">
        <v>14.92</v>
      </c>
      <c r="M63" s="9">
        <v>3714</v>
      </c>
      <c r="N63" s="10">
        <f t="shared" si="2"/>
        <v>0</v>
      </c>
      <c r="O63" s="10">
        <f t="shared" si="3"/>
        <v>545</v>
      </c>
    </row>
    <row r="64" ht="30.75" customHeight="1" spans="1:15">
      <c r="A64" s="8" t="s">
        <v>250</v>
      </c>
      <c r="B64" s="7" t="s">
        <v>251</v>
      </c>
      <c r="C64" s="7" t="s">
        <v>252</v>
      </c>
      <c r="D64" s="8" t="s">
        <v>167</v>
      </c>
      <c r="E64" s="9">
        <v>248.91</v>
      </c>
      <c r="F64" s="9">
        <v>9.56</v>
      </c>
      <c r="G64" s="9">
        <v>2380</v>
      </c>
      <c r="H64" s="7" t="s">
        <v>253</v>
      </c>
      <c r="I64" s="7" t="s">
        <v>252</v>
      </c>
      <c r="J64" s="8" t="s">
        <v>167</v>
      </c>
      <c r="K64" s="9">
        <v>248.91</v>
      </c>
      <c r="L64" s="9">
        <v>9.56</v>
      </c>
      <c r="M64" s="9">
        <v>2380</v>
      </c>
      <c r="N64" s="10">
        <f t="shared" si="2"/>
        <v>0</v>
      </c>
      <c r="O64" s="10">
        <f t="shared" si="3"/>
        <v>0</v>
      </c>
    </row>
    <row r="65" ht="30" customHeight="1" spans="1:15">
      <c r="A65" s="8"/>
      <c r="B65" s="7"/>
      <c r="C65" s="7" t="s">
        <v>254</v>
      </c>
      <c r="D65" s="8"/>
      <c r="E65" s="31"/>
      <c r="F65" s="31"/>
      <c r="G65" s="10"/>
      <c r="H65" s="7"/>
      <c r="I65" s="7" t="s">
        <v>254</v>
      </c>
      <c r="J65" s="8"/>
      <c r="K65" s="9"/>
      <c r="L65" s="31"/>
      <c r="M65" s="10"/>
      <c r="N65" s="10"/>
      <c r="O65" s="10"/>
    </row>
    <row r="66" ht="42.75" customHeight="1" spans="1:15">
      <c r="A66" s="8" t="s">
        <v>255</v>
      </c>
      <c r="B66" s="7" t="s">
        <v>256</v>
      </c>
      <c r="C66" s="7" t="s">
        <v>257</v>
      </c>
      <c r="D66" s="8" t="s">
        <v>167</v>
      </c>
      <c r="E66" s="9">
        <v>9.9</v>
      </c>
      <c r="F66" s="9">
        <v>27.52</v>
      </c>
      <c r="G66" s="9">
        <v>272</v>
      </c>
      <c r="H66" s="7" t="s">
        <v>258</v>
      </c>
      <c r="I66" s="7" t="s">
        <v>257</v>
      </c>
      <c r="J66" s="8" t="s">
        <v>167</v>
      </c>
      <c r="K66" s="9">
        <v>9.9</v>
      </c>
      <c r="L66" s="9">
        <v>27.43</v>
      </c>
      <c r="M66" s="9">
        <v>272</v>
      </c>
      <c r="N66" s="10">
        <f t="shared" si="2"/>
        <v>0</v>
      </c>
      <c r="O66" s="10">
        <f t="shared" si="3"/>
        <v>0</v>
      </c>
    </row>
    <row r="67" ht="42.75" customHeight="1" spans="1:15">
      <c r="A67" s="8" t="s">
        <v>259</v>
      </c>
      <c r="B67" s="7" t="s">
        <v>260</v>
      </c>
      <c r="C67" s="7" t="s">
        <v>261</v>
      </c>
      <c r="D67" s="8" t="s">
        <v>167</v>
      </c>
      <c r="E67" s="9">
        <v>9.9</v>
      </c>
      <c r="F67" s="9">
        <v>29.27</v>
      </c>
      <c r="G67" s="9">
        <v>290</v>
      </c>
      <c r="H67" s="7" t="s">
        <v>262</v>
      </c>
      <c r="I67" s="7" t="s">
        <v>261</v>
      </c>
      <c r="J67" s="8" t="s">
        <v>167</v>
      </c>
      <c r="K67" s="9">
        <v>9.9</v>
      </c>
      <c r="L67" s="9">
        <v>29.27</v>
      </c>
      <c r="M67" s="9">
        <v>290</v>
      </c>
      <c r="N67" s="10">
        <f t="shared" si="2"/>
        <v>0</v>
      </c>
      <c r="O67" s="10">
        <f t="shared" si="3"/>
        <v>0</v>
      </c>
    </row>
    <row r="68" ht="53.25" customHeight="1" spans="1:15">
      <c r="A68" s="8" t="s">
        <v>263</v>
      </c>
      <c r="B68" s="7" t="s">
        <v>124</v>
      </c>
      <c r="C68" s="7" t="s">
        <v>264</v>
      </c>
      <c r="D68" s="8" t="s">
        <v>265</v>
      </c>
      <c r="E68" s="9">
        <v>9.9</v>
      </c>
      <c r="F68" s="9">
        <v>69</v>
      </c>
      <c r="G68" s="9">
        <v>683</v>
      </c>
      <c r="H68" s="7" t="s">
        <v>124</v>
      </c>
      <c r="I68" s="7" t="s">
        <v>264</v>
      </c>
      <c r="J68" s="8" t="s">
        <v>167</v>
      </c>
      <c r="K68" s="9">
        <v>9.9</v>
      </c>
      <c r="L68" s="9">
        <v>69</v>
      </c>
      <c r="M68" s="9">
        <v>683</v>
      </c>
      <c r="N68" s="10">
        <f t="shared" si="2"/>
        <v>0</v>
      </c>
      <c r="O68" s="10">
        <f t="shared" si="3"/>
        <v>0</v>
      </c>
    </row>
    <row r="69" ht="30" customHeight="1" spans="1:15">
      <c r="A69" s="8"/>
      <c r="B69" s="7"/>
      <c r="C69" s="7" t="s">
        <v>266</v>
      </c>
      <c r="D69" s="8"/>
      <c r="E69" s="31"/>
      <c r="F69" s="31"/>
      <c r="G69" s="10"/>
      <c r="H69" s="7"/>
      <c r="I69" s="7" t="s">
        <v>266</v>
      </c>
      <c r="J69" s="8"/>
      <c r="K69" s="31"/>
      <c r="L69" s="31"/>
      <c r="M69" s="10"/>
      <c r="N69" s="10"/>
      <c r="O69" s="10"/>
    </row>
    <row r="70" ht="42.75" customHeight="1" spans="1:15">
      <c r="A70" s="8" t="s">
        <v>267</v>
      </c>
      <c r="B70" s="7" t="s">
        <v>268</v>
      </c>
      <c r="C70" s="7" t="s">
        <v>269</v>
      </c>
      <c r="D70" s="8" t="s">
        <v>167</v>
      </c>
      <c r="E70" s="9">
        <v>12.7</v>
      </c>
      <c r="F70" s="9">
        <v>289.92</v>
      </c>
      <c r="G70" s="9">
        <v>3681</v>
      </c>
      <c r="H70" s="7" t="s">
        <v>270</v>
      </c>
      <c r="I70" s="7" t="s">
        <v>269</v>
      </c>
      <c r="J70" s="8" t="s">
        <v>167</v>
      </c>
      <c r="K70" s="9">
        <v>12.7</v>
      </c>
      <c r="L70" s="9">
        <v>168.7</v>
      </c>
      <c r="M70" s="9">
        <v>2142</v>
      </c>
      <c r="N70" s="10">
        <f t="shared" si="2"/>
        <v>0</v>
      </c>
      <c r="O70" s="10">
        <f t="shared" si="3"/>
        <v>1539</v>
      </c>
    </row>
    <row r="71" ht="42.75" customHeight="1" spans="1:15">
      <c r="A71" s="8" t="s">
        <v>271</v>
      </c>
      <c r="B71" s="7" t="s">
        <v>268</v>
      </c>
      <c r="C71" s="7" t="s">
        <v>272</v>
      </c>
      <c r="D71" s="8" t="s">
        <v>167</v>
      </c>
      <c r="E71" s="9">
        <v>9.58</v>
      </c>
      <c r="F71" s="9">
        <v>248.81</v>
      </c>
      <c r="G71" s="9">
        <v>2383</v>
      </c>
      <c r="H71" s="7" t="s">
        <v>268</v>
      </c>
      <c r="I71" s="7" t="s">
        <v>272</v>
      </c>
      <c r="J71" s="8" t="s">
        <v>167</v>
      </c>
      <c r="K71" s="9">
        <v>9.58</v>
      </c>
      <c r="L71" s="9">
        <v>167.81</v>
      </c>
      <c r="M71" s="9">
        <v>1607</v>
      </c>
      <c r="N71" s="10">
        <f t="shared" si="2"/>
        <v>0</v>
      </c>
      <c r="O71" s="10">
        <f t="shared" si="3"/>
        <v>776</v>
      </c>
    </row>
    <row r="72" ht="30" customHeight="1" spans="1:15">
      <c r="A72" s="8"/>
      <c r="B72" s="7"/>
      <c r="C72" s="7" t="s">
        <v>273</v>
      </c>
      <c r="D72" s="8"/>
      <c r="E72" s="31"/>
      <c r="F72" s="31"/>
      <c r="G72" s="10"/>
      <c r="H72" s="7"/>
      <c r="I72" s="7" t="s">
        <v>273</v>
      </c>
      <c r="J72" s="8"/>
      <c r="K72" s="9"/>
      <c r="L72" s="31"/>
      <c r="M72" s="10"/>
      <c r="N72" s="10"/>
      <c r="O72" s="10"/>
    </row>
    <row r="73" ht="30.75" customHeight="1" spans="1:15">
      <c r="A73" s="8" t="s">
        <v>274</v>
      </c>
      <c r="B73" s="7" t="s">
        <v>169</v>
      </c>
      <c r="C73" s="7" t="s">
        <v>170</v>
      </c>
      <c r="D73" s="8" t="s">
        <v>167</v>
      </c>
      <c r="E73" s="9">
        <v>40.04</v>
      </c>
      <c r="F73" s="9">
        <v>26.72</v>
      </c>
      <c r="G73" s="9">
        <v>1070</v>
      </c>
      <c r="H73" s="7" t="s">
        <v>169</v>
      </c>
      <c r="I73" s="7" t="s">
        <v>170</v>
      </c>
      <c r="J73" s="8" t="s">
        <v>167</v>
      </c>
      <c r="K73" s="9">
        <v>59.25</v>
      </c>
      <c r="L73" s="9">
        <v>26.6</v>
      </c>
      <c r="M73" s="9">
        <v>1576</v>
      </c>
      <c r="N73" s="10">
        <f t="shared" ref="N72:N107" si="4">IF(M73&gt;G73,M73-G73,0)</f>
        <v>506</v>
      </c>
      <c r="O73" s="10">
        <f t="shared" ref="O72:O107" si="5">IF(G73&gt;M73,G73-M73,0)</f>
        <v>0</v>
      </c>
    </row>
    <row r="74" ht="42.75" customHeight="1" spans="1:15">
      <c r="A74" s="8" t="s">
        <v>275</v>
      </c>
      <c r="B74" s="7" t="s">
        <v>276</v>
      </c>
      <c r="C74" s="7" t="s">
        <v>277</v>
      </c>
      <c r="D74" s="8" t="s">
        <v>167</v>
      </c>
      <c r="E74" s="9">
        <v>52.96</v>
      </c>
      <c r="F74" s="9">
        <v>34.19</v>
      </c>
      <c r="G74" s="9">
        <v>1811</v>
      </c>
      <c r="H74" s="7" t="s">
        <v>276</v>
      </c>
      <c r="I74" s="7" t="s">
        <v>278</v>
      </c>
      <c r="J74" s="8" t="s">
        <v>167</v>
      </c>
      <c r="K74" s="9">
        <v>81.89</v>
      </c>
      <c r="L74" s="9">
        <v>34.12</v>
      </c>
      <c r="M74" s="9">
        <v>2794</v>
      </c>
      <c r="N74" s="10">
        <f t="shared" si="4"/>
        <v>983</v>
      </c>
      <c r="O74" s="10">
        <f t="shared" si="5"/>
        <v>0</v>
      </c>
    </row>
    <row r="75" ht="30.75" customHeight="1" spans="1:15">
      <c r="A75" s="8" t="s">
        <v>279</v>
      </c>
      <c r="B75" s="7"/>
      <c r="C75" s="7"/>
      <c r="D75" s="8"/>
      <c r="E75" s="31"/>
      <c r="F75" s="31"/>
      <c r="G75" s="10"/>
      <c r="H75" s="7" t="s">
        <v>280</v>
      </c>
      <c r="I75" s="7" t="s">
        <v>281</v>
      </c>
      <c r="J75" s="8" t="s">
        <v>167</v>
      </c>
      <c r="K75" s="31"/>
      <c r="L75" s="9">
        <v>34.64</v>
      </c>
      <c r="M75" s="10"/>
      <c r="N75" s="10">
        <f t="shared" si="4"/>
        <v>0</v>
      </c>
      <c r="O75" s="10">
        <f t="shared" si="5"/>
        <v>0</v>
      </c>
    </row>
    <row r="76" ht="30.75" customHeight="1" spans="1:15">
      <c r="A76" s="8" t="s">
        <v>282</v>
      </c>
      <c r="B76" s="7" t="s">
        <v>283</v>
      </c>
      <c r="C76" s="7" t="s">
        <v>284</v>
      </c>
      <c r="D76" s="8" t="s">
        <v>167</v>
      </c>
      <c r="E76" s="9">
        <v>40.04</v>
      </c>
      <c r="F76" s="9">
        <v>37.36</v>
      </c>
      <c r="G76" s="9">
        <v>1496</v>
      </c>
      <c r="H76" s="7" t="s">
        <v>285</v>
      </c>
      <c r="I76" s="7" t="s">
        <v>284</v>
      </c>
      <c r="J76" s="8" t="s">
        <v>167</v>
      </c>
      <c r="K76" s="9">
        <v>59.25</v>
      </c>
      <c r="L76" s="9">
        <v>37.1</v>
      </c>
      <c r="M76" s="9">
        <v>2198</v>
      </c>
      <c r="N76" s="10">
        <f t="shared" si="4"/>
        <v>702</v>
      </c>
      <c r="O76" s="10">
        <f t="shared" si="5"/>
        <v>0</v>
      </c>
    </row>
    <row r="77" ht="30.75" customHeight="1" spans="1:15">
      <c r="A77" s="8" t="s">
        <v>286</v>
      </c>
      <c r="B77" s="7" t="s">
        <v>287</v>
      </c>
      <c r="C77" s="7" t="s">
        <v>288</v>
      </c>
      <c r="D77" s="8" t="s">
        <v>141</v>
      </c>
      <c r="E77" s="31"/>
      <c r="F77" s="9">
        <v>4509.4</v>
      </c>
      <c r="G77" s="10"/>
      <c r="H77" s="7" t="s">
        <v>287</v>
      </c>
      <c r="I77" s="7" t="s">
        <v>288</v>
      </c>
      <c r="J77" s="8" t="s">
        <v>141</v>
      </c>
      <c r="K77" s="31"/>
      <c r="L77" s="9">
        <v>4443.18</v>
      </c>
      <c r="M77" s="10"/>
      <c r="N77" s="10">
        <f t="shared" si="4"/>
        <v>0</v>
      </c>
      <c r="O77" s="10">
        <f t="shared" si="5"/>
        <v>0</v>
      </c>
    </row>
    <row r="78" ht="30" customHeight="1" spans="1:15">
      <c r="A78" s="8"/>
      <c r="B78" s="7"/>
      <c r="C78" s="7" t="s">
        <v>289</v>
      </c>
      <c r="D78" s="8"/>
      <c r="E78" s="31"/>
      <c r="F78" s="31"/>
      <c r="G78" s="10"/>
      <c r="H78" s="7"/>
      <c r="I78" s="7" t="s">
        <v>289</v>
      </c>
      <c r="J78" s="8"/>
      <c r="K78" s="31"/>
      <c r="L78" s="31"/>
      <c r="M78" s="10"/>
      <c r="N78" s="10"/>
      <c r="O78" s="10"/>
    </row>
    <row r="79" ht="30" customHeight="1" spans="1:15">
      <c r="A79" s="8"/>
      <c r="B79" s="7"/>
      <c r="C79" s="7" t="s">
        <v>290</v>
      </c>
      <c r="D79" s="8"/>
      <c r="E79" s="31"/>
      <c r="F79" s="31"/>
      <c r="G79" s="10"/>
      <c r="H79" s="7"/>
      <c r="I79" s="7" t="s">
        <v>290</v>
      </c>
      <c r="J79" s="8"/>
      <c r="K79" s="9"/>
      <c r="L79" s="31"/>
      <c r="M79" s="10"/>
      <c r="N79" s="10"/>
      <c r="O79" s="10"/>
    </row>
    <row r="80" ht="120.75" customHeight="1" spans="1:15">
      <c r="A80" s="8" t="s">
        <v>291</v>
      </c>
      <c r="B80" s="7" t="s">
        <v>124</v>
      </c>
      <c r="C80" s="7" t="s">
        <v>292</v>
      </c>
      <c r="D80" s="8" t="s">
        <v>167</v>
      </c>
      <c r="E80" s="9">
        <v>1162.65</v>
      </c>
      <c r="F80" s="9">
        <v>100</v>
      </c>
      <c r="G80" s="9">
        <v>116265</v>
      </c>
      <c r="H80" s="7" t="s">
        <v>124</v>
      </c>
      <c r="I80" s="7" t="s">
        <v>292</v>
      </c>
      <c r="J80" s="8" t="s">
        <v>167</v>
      </c>
      <c r="K80" s="9">
        <v>1208.95</v>
      </c>
      <c r="L80" s="9">
        <v>105</v>
      </c>
      <c r="M80" s="9">
        <v>126940</v>
      </c>
      <c r="N80" s="10">
        <f t="shared" si="4"/>
        <v>10675</v>
      </c>
      <c r="O80" s="10">
        <f t="shared" si="5"/>
        <v>0</v>
      </c>
    </row>
    <row r="81" ht="30" customHeight="1" spans="1:15">
      <c r="A81" s="8"/>
      <c r="B81" s="7"/>
      <c r="C81" s="7" t="s">
        <v>293</v>
      </c>
      <c r="D81" s="8"/>
      <c r="E81" s="31"/>
      <c r="F81" s="31"/>
      <c r="G81" s="10"/>
      <c r="H81" s="7"/>
      <c r="I81" s="7" t="s">
        <v>293</v>
      </c>
      <c r="J81" s="8"/>
      <c r="K81" s="9"/>
      <c r="L81" s="31"/>
      <c r="M81" s="10"/>
      <c r="N81" s="10"/>
      <c r="O81" s="10"/>
    </row>
    <row r="82" ht="30.75" customHeight="1" spans="1:15">
      <c r="A82" s="8" t="s">
        <v>294</v>
      </c>
      <c r="B82" s="7" t="s">
        <v>248</v>
      </c>
      <c r="C82" s="7" t="s">
        <v>249</v>
      </c>
      <c r="D82" s="8" t="s">
        <v>167</v>
      </c>
      <c r="E82" s="9">
        <v>106.36</v>
      </c>
      <c r="F82" s="9">
        <v>17.11</v>
      </c>
      <c r="G82" s="9">
        <v>1820</v>
      </c>
      <c r="H82" s="7" t="s">
        <v>248</v>
      </c>
      <c r="I82" s="7" t="s">
        <v>249</v>
      </c>
      <c r="J82" s="8" t="s">
        <v>167</v>
      </c>
      <c r="K82" s="9">
        <v>66.54</v>
      </c>
      <c r="L82" s="9">
        <v>14.92</v>
      </c>
      <c r="M82" s="9">
        <v>993</v>
      </c>
      <c r="N82" s="10">
        <f t="shared" si="4"/>
        <v>0</v>
      </c>
      <c r="O82" s="10">
        <f t="shared" si="5"/>
        <v>827</v>
      </c>
    </row>
    <row r="83" ht="30.75" customHeight="1" spans="1:15">
      <c r="A83" s="8" t="s">
        <v>295</v>
      </c>
      <c r="B83" s="7" t="s">
        <v>251</v>
      </c>
      <c r="C83" s="7" t="s">
        <v>252</v>
      </c>
      <c r="D83" s="8" t="s">
        <v>167</v>
      </c>
      <c r="E83" s="9">
        <v>106.36</v>
      </c>
      <c r="F83" s="9">
        <v>9.56</v>
      </c>
      <c r="G83" s="9">
        <v>1017</v>
      </c>
      <c r="H83" s="7" t="s">
        <v>253</v>
      </c>
      <c r="I83" s="7" t="s">
        <v>252</v>
      </c>
      <c r="J83" s="8" t="s">
        <v>167</v>
      </c>
      <c r="K83" s="9">
        <v>66.54</v>
      </c>
      <c r="L83" s="9">
        <v>9.56</v>
      </c>
      <c r="M83" s="9">
        <v>636</v>
      </c>
      <c r="N83" s="10">
        <f t="shared" si="4"/>
        <v>0</v>
      </c>
      <c r="O83" s="10">
        <f t="shared" si="5"/>
        <v>381</v>
      </c>
    </row>
    <row r="84" ht="30" customHeight="1" spans="1:15">
      <c r="A84" s="8"/>
      <c r="B84" s="7"/>
      <c r="C84" s="7" t="s">
        <v>296</v>
      </c>
      <c r="D84" s="8"/>
      <c r="E84" s="31"/>
      <c r="F84" s="31"/>
      <c r="G84" s="10"/>
      <c r="H84" s="7"/>
      <c r="I84" s="7" t="s">
        <v>296</v>
      </c>
      <c r="J84" s="8"/>
      <c r="K84" s="31"/>
      <c r="L84" s="31"/>
      <c r="M84" s="10"/>
      <c r="N84" s="10"/>
      <c r="O84" s="10"/>
    </row>
    <row r="85" ht="65.25" customHeight="1" spans="1:15">
      <c r="A85" s="8" t="s">
        <v>297</v>
      </c>
      <c r="B85" s="7" t="s">
        <v>124</v>
      </c>
      <c r="C85" s="7" t="s">
        <v>298</v>
      </c>
      <c r="D85" s="8" t="s">
        <v>265</v>
      </c>
      <c r="E85" s="9">
        <v>147.8</v>
      </c>
      <c r="F85" s="9">
        <v>240</v>
      </c>
      <c r="G85" s="9">
        <v>35472</v>
      </c>
      <c r="H85" s="7" t="s">
        <v>124</v>
      </c>
      <c r="I85" s="7" t="s">
        <v>298</v>
      </c>
      <c r="J85" s="8" t="s">
        <v>167</v>
      </c>
      <c r="K85" s="31"/>
      <c r="L85" s="9">
        <v>240</v>
      </c>
      <c r="M85" s="10"/>
      <c r="N85" s="10">
        <f t="shared" si="4"/>
        <v>0</v>
      </c>
      <c r="O85" s="10">
        <f t="shared" si="5"/>
        <v>35472</v>
      </c>
    </row>
    <row r="86" ht="30" customHeight="1" spans="1:15">
      <c r="A86" s="8" t="s">
        <v>299</v>
      </c>
      <c r="B86" s="7"/>
      <c r="C86" s="7"/>
      <c r="D86" s="8"/>
      <c r="E86" s="31"/>
      <c r="F86" s="31"/>
      <c r="G86" s="10"/>
      <c r="H86" s="7" t="s">
        <v>300</v>
      </c>
      <c r="I86" s="7" t="s">
        <v>301</v>
      </c>
      <c r="J86" s="8" t="s">
        <v>167</v>
      </c>
      <c r="K86" s="9">
        <v>146.56</v>
      </c>
      <c r="L86" s="9">
        <v>226.36</v>
      </c>
      <c r="M86" s="9">
        <v>33175</v>
      </c>
      <c r="N86" s="10">
        <f t="shared" si="4"/>
        <v>33175</v>
      </c>
      <c r="O86" s="10">
        <f t="shared" si="5"/>
        <v>0</v>
      </c>
    </row>
    <row r="87" ht="30" customHeight="1" spans="1:15">
      <c r="A87" s="8" t="s">
        <v>302</v>
      </c>
      <c r="B87" s="7" t="s">
        <v>303</v>
      </c>
      <c r="C87" s="7" t="s">
        <v>304</v>
      </c>
      <c r="D87" s="8" t="s">
        <v>167</v>
      </c>
      <c r="E87" s="9">
        <v>13.5</v>
      </c>
      <c r="F87" s="9">
        <v>353.86</v>
      </c>
      <c r="G87" s="9">
        <v>4777</v>
      </c>
      <c r="H87" s="7" t="s">
        <v>303</v>
      </c>
      <c r="I87" s="7" t="s">
        <v>304</v>
      </c>
      <c r="J87" s="8" t="s">
        <v>167</v>
      </c>
      <c r="K87" s="9">
        <v>13.5</v>
      </c>
      <c r="L87" s="9">
        <v>353.75</v>
      </c>
      <c r="M87" s="9">
        <v>4776</v>
      </c>
      <c r="N87" s="10">
        <f t="shared" si="4"/>
        <v>0</v>
      </c>
      <c r="O87" s="10">
        <f t="shared" si="5"/>
        <v>1</v>
      </c>
    </row>
    <row r="88" ht="30" customHeight="1" spans="1:15">
      <c r="A88" s="8" t="s">
        <v>305</v>
      </c>
      <c r="B88" s="7" t="s">
        <v>303</v>
      </c>
      <c r="C88" s="7" t="s">
        <v>306</v>
      </c>
      <c r="D88" s="8" t="s">
        <v>167</v>
      </c>
      <c r="E88" s="9">
        <v>39.6</v>
      </c>
      <c r="F88" s="9">
        <v>369.58</v>
      </c>
      <c r="G88" s="9">
        <v>14635</v>
      </c>
      <c r="H88" s="7" t="s">
        <v>303</v>
      </c>
      <c r="I88" s="7" t="s">
        <v>306</v>
      </c>
      <c r="J88" s="8" t="s">
        <v>167</v>
      </c>
      <c r="K88" s="9">
        <v>39.6</v>
      </c>
      <c r="L88" s="9">
        <v>369.47</v>
      </c>
      <c r="M88" s="9">
        <v>14631</v>
      </c>
      <c r="N88" s="10">
        <f t="shared" si="4"/>
        <v>0</v>
      </c>
      <c r="O88" s="10">
        <f t="shared" si="5"/>
        <v>4</v>
      </c>
    </row>
    <row r="89" ht="30.75" customHeight="1" spans="1:15">
      <c r="A89" s="8" t="s">
        <v>307</v>
      </c>
      <c r="B89" s="7" t="s">
        <v>124</v>
      </c>
      <c r="C89" s="7" t="s">
        <v>308</v>
      </c>
      <c r="D89" s="8" t="s">
        <v>265</v>
      </c>
      <c r="E89" s="9">
        <v>122.89</v>
      </c>
      <c r="F89" s="9">
        <v>350</v>
      </c>
      <c r="G89" s="9">
        <v>43012</v>
      </c>
      <c r="H89" s="7" t="s">
        <v>124</v>
      </c>
      <c r="I89" s="7" t="s">
        <v>308</v>
      </c>
      <c r="J89" s="8" t="s">
        <v>167</v>
      </c>
      <c r="K89" s="9">
        <v>122.89</v>
      </c>
      <c r="L89" s="9">
        <v>350</v>
      </c>
      <c r="M89" s="9">
        <v>43012</v>
      </c>
      <c r="N89" s="10">
        <f t="shared" si="4"/>
        <v>0</v>
      </c>
      <c r="O89" s="10">
        <f t="shared" si="5"/>
        <v>0</v>
      </c>
    </row>
    <row r="90" ht="42.75" customHeight="1" spans="1:15">
      <c r="A90" s="8" t="s">
        <v>309</v>
      </c>
      <c r="B90" s="7" t="s">
        <v>124</v>
      </c>
      <c r="C90" s="7" t="s">
        <v>310</v>
      </c>
      <c r="D90" s="8" t="s">
        <v>265</v>
      </c>
      <c r="E90" s="9">
        <v>7.56</v>
      </c>
      <c r="F90" s="9">
        <v>240</v>
      </c>
      <c r="G90" s="9">
        <v>1814</v>
      </c>
      <c r="H90" s="7" t="s">
        <v>124</v>
      </c>
      <c r="I90" s="7" t="s">
        <v>310</v>
      </c>
      <c r="J90" s="8" t="s">
        <v>167</v>
      </c>
      <c r="K90" s="9">
        <v>15.12</v>
      </c>
      <c r="L90" s="9">
        <v>240</v>
      </c>
      <c r="M90" s="9">
        <v>3629</v>
      </c>
      <c r="N90" s="10">
        <f t="shared" si="4"/>
        <v>1815</v>
      </c>
      <c r="O90" s="10">
        <f t="shared" si="5"/>
        <v>0</v>
      </c>
    </row>
    <row r="91" ht="30.75" customHeight="1" spans="1:15">
      <c r="A91" s="8" t="s">
        <v>311</v>
      </c>
      <c r="B91" s="7" t="s">
        <v>124</v>
      </c>
      <c r="C91" s="7" t="s">
        <v>312</v>
      </c>
      <c r="D91" s="8" t="s">
        <v>265</v>
      </c>
      <c r="E91" s="9">
        <v>5.4</v>
      </c>
      <c r="F91" s="9">
        <v>450</v>
      </c>
      <c r="G91" s="9">
        <v>2430</v>
      </c>
      <c r="H91" s="7" t="s">
        <v>124</v>
      </c>
      <c r="I91" s="7" t="s">
        <v>312</v>
      </c>
      <c r="J91" s="8" t="s">
        <v>167</v>
      </c>
      <c r="K91" s="9">
        <v>5.4</v>
      </c>
      <c r="L91" s="9">
        <v>420</v>
      </c>
      <c r="M91" s="9">
        <v>2268</v>
      </c>
      <c r="N91" s="10">
        <f t="shared" si="4"/>
        <v>0</v>
      </c>
      <c r="O91" s="10">
        <f t="shared" si="5"/>
        <v>162</v>
      </c>
    </row>
    <row r="92" ht="53.25" customHeight="1" spans="1:15">
      <c r="A92" s="8" t="s">
        <v>313</v>
      </c>
      <c r="B92" s="7" t="s">
        <v>124</v>
      </c>
      <c r="C92" s="7" t="s">
        <v>314</v>
      </c>
      <c r="D92" s="8" t="s">
        <v>265</v>
      </c>
      <c r="E92" s="9">
        <v>20.16</v>
      </c>
      <c r="F92" s="9">
        <v>240</v>
      </c>
      <c r="G92" s="9">
        <v>4838</v>
      </c>
      <c r="H92" s="7" t="s">
        <v>124</v>
      </c>
      <c r="I92" s="7" t="s">
        <v>314</v>
      </c>
      <c r="J92" s="8" t="s">
        <v>167</v>
      </c>
      <c r="K92" s="9">
        <v>20.16</v>
      </c>
      <c r="L92" s="9">
        <v>240</v>
      </c>
      <c r="M92" s="9">
        <v>4838</v>
      </c>
      <c r="N92" s="10">
        <f t="shared" si="4"/>
        <v>0</v>
      </c>
      <c r="O92" s="10">
        <f t="shared" si="5"/>
        <v>0</v>
      </c>
    </row>
    <row r="93" ht="30.75" customHeight="1" spans="1:15">
      <c r="A93" s="8" t="s">
        <v>315</v>
      </c>
      <c r="B93" s="7" t="s">
        <v>124</v>
      </c>
      <c r="C93" s="7" t="s">
        <v>316</v>
      </c>
      <c r="D93" s="8" t="s">
        <v>265</v>
      </c>
      <c r="E93" s="9">
        <v>14.3</v>
      </c>
      <c r="F93" s="9">
        <v>360</v>
      </c>
      <c r="G93" s="9">
        <v>5148</v>
      </c>
      <c r="H93" s="7" t="s">
        <v>124</v>
      </c>
      <c r="I93" s="7" t="s">
        <v>316</v>
      </c>
      <c r="J93" s="8" t="s">
        <v>167</v>
      </c>
      <c r="K93" s="9">
        <v>14.3</v>
      </c>
      <c r="L93" s="9">
        <v>360</v>
      </c>
      <c r="M93" s="9">
        <v>5148</v>
      </c>
      <c r="N93" s="10">
        <f t="shared" si="4"/>
        <v>0</v>
      </c>
      <c r="O93" s="10">
        <f t="shared" si="5"/>
        <v>0</v>
      </c>
    </row>
    <row r="94" ht="30" customHeight="1" spans="1:15">
      <c r="A94" s="8"/>
      <c r="B94" s="7"/>
      <c r="C94" s="7" t="s">
        <v>317</v>
      </c>
      <c r="D94" s="8"/>
      <c r="E94" s="31"/>
      <c r="F94" s="31"/>
      <c r="G94" s="10"/>
      <c r="H94" s="7"/>
      <c r="I94" s="7" t="s">
        <v>317</v>
      </c>
      <c r="J94" s="8"/>
      <c r="K94" s="31"/>
      <c r="L94" s="31"/>
      <c r="M94" s="10"/>
      <c r="N94" s="10"/>
      <c r="O94" s="10"/>
    </row>
    <row r="95" ht="30.75" customHeight="1" spans="1:15">
      <c r="A95" s="8" t="s">
        <v>318</v>
      </c>
      <c r="B95" s="7" t="s">
        <v>124</v>
      </c>
      <c r="C95" s="7" t="s">
        <v>319</v>
      </c>
      <c r="D95" s="8" t="s">
        <v>265</v>
      </c>
      <c r="E95" s="9">
        <v>12.15</v>
      </c>
      <c r="F95" s="9">
        <v>280</v>
      </c>
      <c r="G95" s="9">
        <v>3402</v>
      </c>
      <c r="H95" s="7" t="s">
        <v>124</v>
      </c>
      <c r="I95" s="7" t="s">
        <v>319</v>
      </c>
      <c r="J95" s="8" t="s">
        <v>167</v>
      </c>
      <c r="K95" s="9">
        <v>8.7</v>
      </c>
      <c r="L95" s="9">
        <v>280</v>
      </c>
      <c r="M95" s="9">
        <v>2436</v>
      </c>
      <c r="N95" s="10">
        <f t="shared" si="4"/>
        <v>0</v>
      </c>
      <c r="O95" s="10">
        <f t="shared" si="5"/>
        <v>966</v>
      </c>
    </row>
    <row r="96" ht="42.75" customHeight="1" spans="1:15">
      <c r="A96" s="8" t="s">
        <v>320</v>
      </c>
      <c r="B96" s="7" t="s">
        <v>124</v>
      </c>
      <c r="C96" s="7" t="s">
        <v>321</v>
      </c>
      <c r="D96" s="8" t="s">
        <v>265</v>
      </c>
      <c r="E96" s="9">
        <v>7.56</v>
      </c>
      <c r="F96" s="9">
        <v>960</v>
      </c>
      <c r="G96" s="9">
        <v>7258</v>
      </c>
      <c r="H96" s="7" t="s">
        <v>124</v>
      </c>
      <c r="I96" s="7" t="s">
        <v>321</v>
      </c>
      <c r="J96" s="8" t="s">
        <v>167</v>
      </c>
      <c r="K96" s="9">
        <v>7.56</v>
      </c>
      <c r="L96" s="9">
        <v>900</v>
      </c>
      <c r="M96" s="9">
        <v>6804</v>
      </c>
      <c r="N96" s="10">
        <f t="shared" si="4"/>
        <v>0</v>
      </c>
      <c r="O96" s="10">
        <f t="shared" si="5"/>
        <v>454</v>
      </c>
    </row>
    <row r="97" ht="30.75" customHeight="1" spans="1:15">
      <c r="A97" s="8" t="s">
        <v>322</v>
      </c>
      <c r="B97" s="7" t="s">
        <v>124</v>
      </c>
      <c r="C97" s="7" t="s">
        <v>323</v>
      </c>
      <c r="D97" s="8" t="s">
        <v>265</v>
      </c>
      <c r="E97" s="9">
        <v>23.87</v>
      </c>
      <c r="F97" s="9">
        <v>175</v>
      </c>
      <c r="G97" s="9">
        <v>4177</v>
      </c>
      <c r="H97" s="7" t="s">
        <v>124</v>
      </c>
      <c r="I97" s="7" t="s">
        <v>323</v>
      </c>
      <c r="J97" s="8" t="s">
        <v>167</v>
      </c>
      <c r="K97" s="9">
        <v>23.87</v>
      </c>
      <c r="L97" s="9">
        <v>175</v>
      </c>
      <c r="M97" s="9">
        <v>4177</v>
      </c>
      <c r="N97" s="10">
        <f t="shared" si="4"/>
        <v>0</v>
      </c>
      <c r="O97" s="10">
        <f t="shared" si="5"/>
        <v>0</v>
      </c>
    </row>
    <row r="98" ht="30.75" customHeight="1" spans="1:15">
      <c r="A98" s="8" t="s">
        <v>324</v>
      </c>
      <c r="B98" s="7" t="s">
        <v>124</v>
      </c>
      <c r="C98" s="7" t="s">
        <v>325</v>
      </c>
      <c r="D98" s="8" t="s">
        <v>265</v>
      </c>
      <c r="E98" s="9">
        <v>6.63</v>
      </c>
      <c r="F98" s="9">
        <v>700</v>
      </c>
      <c r="G98" s="9">
        <v>4643</v>
      </c>
      <c r="H98" s="7" t="s">
        <v>124</v>
      </c>
      <c r="I98" s="7" t="s">
        <v>325</v>
      </c>
      <c r="J98" s="8" t="s">
        <v>167</v>
      </c>
      <c r="K98" s="9">
        <v>6.63</v>
      </c>
      <c r="L98" s="9">
        <v>700</v>
      </c>
      <c r="M98" s="9">
        <v>4643</v>
      </c>
      <c r="N98" s="10">
        <f t="shared" si="4"/>
        <v>0</v>
      </c>
      <c r="O98" s="10">
        <f t="shared" si="5"/>
        <v>0</v>
      </c>
    </row>
    <row r="99" ht="30.75" customHeight="1" spans="1:15">
      <c r="A99" s="8" t="s">
        <v>326</v>
      </c>
      <c r="B99" s="7"/>
      <c r="C99" s="7"/>
      <c r="D99" s="8"/>
      <c r="E99" s="31"/>
      <c r="F99" s="31"/>
      <c r="G99" s="10"/>
      <c r="H99" s="7" t="s">
        <v>124</v>
      </c>
      <c r="I99" s="7" t="s">
        <v>327</v>
      </c>
      <c r="J99" s="8" t="s">
        <v>167</v>
      </c>
      <c r="K99" s="9">
        <v>2.37</v>
      </c>
      <c r="L99" s="9">
        <v>120</v>
      </c>
      <c r="M99" s="9">
        <v>284</v>
      </c>
      <c r="N99" s="10">
        <f t="shared" si="4"/>
        <v>284</v>
      </c>
      <c r="O99" s="10">
        <f t="shared" si="5"/>
        <v>0</v>
      </c>
    </row>
    <row r="100" ht="30.75" customHeight="1" spans="1:15">
      <c r="A100" s="8" t="s">
        <v>328</v>
      </c>
      <c r="B100" s="7"/>
      <c r="C100" s="7"/>
      <c r="D100" s="8"/>
      <c r="E100" s="31"/>
      <c r="F100" s="31"/>
      <c r="G100" s="10"/>
      <c r="H100" s="7" t="s">
        <v>124</v>
      </c>
      <c r="I100" s="7" t="s">
        <v>329</v>
      </c>
      <c r="J100" s="8" t="s">
        <v>330</v>
      </c>
      <c r="K100" s="9">
        <v>3</v>
      </c>
      <c r="L100" s="9">
        <v>450</v>
      </c>
      <c r="M100" s="9">
        <v>1350</v>
      </c>
      <c r="N100" s="10">
        <f t="shared" si="4"/>
        <v>1350</v>
      </c>
      <c r="O100" s="10">
        <f t="shared" si="5"/>
        <v>0</v>
      </c>
    </row>
    <row r="101" ht="30" customHeight="1" spans="1:15">
      <c r="A101" s="8" t="s">
        <v>331</v>
      </c>
      <c r="B101" s="7"/>
      <c r="C101" s="7"/>
      <c r="D101" s="8"/>
      <c r="E101" s="31"/>
      <c r="F101" s="31"/>
      <c r="G101" s="10"/>
      <c r="H101" s="7" t="s">
        <v>124</v>
      </c>
      <c r="I101" s="7" t="s">
        <v>332</v>
      </c>
      <c r="J101" s="8" t="s">
        <v>333</v>
      </c>
      <c r="K101" s="9">
        <v>9</v>
      </c>
      <c r="L101" s="9">
        <v>100</v>
      </c>
      <c r="M101" s="9">
        <v>900</v>
      </c>
      <c r="N101" s="10">
        <f t="shared" si="4"/>
        <v>900</v>
      </c>
      <c r="O101" s="10">
        <f t="shared" si="5"/>
        <v>0</v>
      </c>
    </row>
    <row r="102" ht="30" customHeight="1" spans="1:15">
      <c r="A102" s="8"/>
      <c r="B102" s="7"/>
      <c r="C102" s="7" t="s">
        <v>334</v>
      </c>
      <c r="D102" s="8"/>
      <c r="E102" s="31"/>
      <c r="F102" s="31"/>
      <c r="G102" s="10"/>
      <c r="H102" s="7"/>
      <c r="I102" s="7" t="s">
        <v>334</v>
      </c>
      <c r="J102" s="8"/>
      <c r="K102" s="9"/>
      <c r="L102" s="31"/>
      <c r="M102" s="10"/>
      <c r="N102" s="10"/>
      <c r="O102" s="10"/>
    </row>
    <row r="103" ht="30" customHeight="1" spans="1:15">
      <c r="A103" s="8" t="s">
        <v>335</v>
      </c>
      <c r="B103" s="7" t="s">
        <v>336</v>
      </c>
      <c r="C103" s="7" t="s">
        <v>337</v>
      </c>
      <c r="D103" s="8" t="s">
        <v>167</v>
      </c>
      <c r="E103" s="9">
        <v>22.85</v>
      </c>
      <c r="F103" s="9">
        <v>43.57</v>
      </c>
      <c r="G103" s="9">
        <v>995</v>
      </c>
      <c r="H103" s="7" t="s">
        <v>336</v>
      </c>
      <c r="I103" s="7" t="s">
        <v>337</v>
      </c>
      <c r="J103" s="8" t="s">
        <v>167</v>
      </c>
      <c r="K103" s="9">
        <v>22.85</v>
      </c>
      <c r="L103" s="9">
        <v>43.57</v>
      </c>
      <c r="M103" s="9">
        <v>995</v>
      </c>
      <c r="N103" s="10">
        <f t="shared" si="4"/>
        <v>0</v>
      </c>
      <c r="O103" s="10">
        <f t="shared" si="5"/>
        <v>0</v>
      </c>
    </row>
    <row r="104" ht="30" customHeight="1" spans="1:15">
      <c r="A104" s="8" t="s">
        <v>338</v>
      </c>
      <c r="B104" s="7" t="s">
        <v>339</v>
      </c>
      <c r="C104" s="7" t="s">
        <v>340</v>
      </c>
      <c r="D104" s="8" t="s">
        <v>167</v>
      </c>
      <c r="E104" s="9">
        <v>19.49</v>
      </c>
      <c r="F104" s="9">
        <v>71.8</v>
      </c>
      <c r="G104" s="9">
        <v>1399</v>
      </c>
      <c r="H104" s="7" t="s">
        <v>339</v>
      </c>
      <c r="I104" s="7" t="s">
        <v>340</v>
      </c>
      <c r="J104" s="8" t="s">
        <v>167</v>
      </c>
      <c r="K104" s="9">
        <v>19.49</v>
      </c>
      <c r="L104" s="9">
        <v>61.3</v>
      </c>
      <c r="M104" s="9">
        <v>1195</v>
      </c>
      <c r="N104" s="10">
        <f t="shared" si="4"/>
        <v>0</v>
      </c>
      <c r="O104" s="10">
        <f t="shared" si="5"/>
        <v>204</v>
      </c>
    </row>
    <row r="105" ht="30.75" customHeight="1" spans="1:15">
      <c r="A105" s="8" t="s">
        <v>341</v>
      </c>
      <c r="B105" s="7" t="s">
        <v>124</v>
      </c>
      <c r="C105" s="7" t="s">
        <v>342</v>
      </c>
      <c r="D105" s="8" t="s">
        <v>265</v>
      </c>
      <c r="E105" s="9">
        <v>5.04</v>
      </c>
      <c r="F105" s="9">
        <v>365</v>
      </c>
      <c r="G105" s="9">
        <v>1840</v>
      </c>
      <c r="H105" s="7" t="s">
        <v>124</v>
      </c>
      <c r="I105" s="7" t="s">
        <v>343</v>
      </c>
      <c r="J105" s="8" t="s">
        <v>167</v>
      </c>
      <c r="K105" s="9">
        <v>5.04</v>
      </c>
      <c r="L105" s="9">
        <v>365</v>
      </c>
      <c r="M105" s="9">
        <v>1840</v>
      </c>
      <c r="N105" s="10">
        <f t="shared" si="4"/>
        <v>0</v>
      </c>
      <c r="O105" s="10">
        <f t="shared" si="5"/>
        <v>0</v>
      </c>
    </row>
    <row r="106" ht="30" customHeight="1" spans="1:15">
      <c r="A106" s="8" t="s">
        <v>344</v>
      </c>
      <c r="B106" s="7" t="s">
        <v>345</v>
      </c>
      <c r="C106" s="7" t="s">
        <v>346</v>
      </c>
      <c r="D106" s="8" t="s">
        <v>141</v>
      </c>
      <c r="E106" s="9">
        <v>0.2</v>
      </c>
      <c r="F106" s="9">
        <v>6020.99</v>
      </c>
      <c r="G106" s="9">
        <v>1192</v>
      </c>
      <c r="H106" s="7" t="s">
        <v>345</v>
      </c>
      <c r="I106" s="7" t="s">
        <v>346</v>
      </c>
      <c r="J106" s="8" t="s">
        <v>141</v>
      </c>
      <c r="K106" s="9">
        <v>0.2</v>
      </c>
      <c r="L106" s="9">
        <v>5471.36</v>
      </c>
      <c r="M106" s="9">
        <v>1083</v>
      </c>
      <c r="N106" s="10">
        <f t="shared" si="4"/>
        <v>0</v>
      </c>
      <c r="O106" s="10">
        <f t="shared" si="5"/>
        <v>109</v>
      </c>
    </row>
    <row r="107" ht="30" customHeight="1" spans="1:15">
      <c r="A107" s="8" t="s">
        <v>347</v>
      </c>
      <c r="B107" s="7" t="s">
        <v>348</v>
      </c>
      <c r="C107" s="7" t="s">
        <v>349</v>
      </c>
      <c r="D107" s="8" t="s">
        <v>141</v>
      </c>
      <c r="E107" s="9">
        <v>0.2</v>
      </c>
      <c r="F107" s="9">
        <v>281.65</v>
      </c>
      <c r="G107" s="9">
        <v>56</v>
      </c>
      <c r="H107" s="7" t="s">
        <v>348</v>
      </c>
      <c r="I107" s="7" t="s">
        <v>349</v>
      </c>
      <c r="J107" s="8" t="s">
        <v>141</v>
      </c>
      <c r="K107" s="9">
        <v>0.2</v>
      </c>
      <c r="L107" s="9">
        <v>283.67</v>
      </c>
      <c r="M107" s="9">
        <v>56</v>
      </c>
      <c r="N107" s="10">
        <f t="shared" si="4"/>
        <v>0</v>
      </c>
      <c r="O107" s="10">
        <f t="shared" si="5"/>
        <v>0</v>
      </c>
    </row>
    <row r="108" ht="27.75" customHeight="1" spans="1:15">
      <c r="A108" s="8"/>
      <c r="B108" s="7"/>
      <c r="C108" s="7" t="s">
        <v>350</v>
      </c>
      <c r="D108" s="8"/>
      <c r="E108" s="31"/>
      <c r="F108" s="31"/>
      <c r="G108" s="9">
        <v>1236450</v>
      </c>
      <c r="H108" s="7"/>
      <c r="I108" s="7" t="s">
        <v>350</v>
      </c>
      <c r="J108" s="8"/>
      <c r="K108" s="31"/>
      <c r="L108" s="31"/>
      <c r="M108" s="9">
        <v>1258628</v>
      </c>
      <c r="N108" s="9">
        <f>SUM(N7:N107)</f>
        <v>158674</v>
      </c>
      <c r="O108" s="9">
        <f>SUM(O7:O107)</f>
        <v>136500</v>
      </c>
    </row>
  </sheetData>
  <autoFilter xmlns:etc="http://www.wps.cn/officeDocument/2017/etCustomData" ref="A5:O108" etc:filterBottomFollowUsedRange="0">
    <extLst/>
  </autoFilter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055555555556" right="0.393055555555556" top="0.393055555555556" bottom="0.393055555555556" header="0" footer="0"/>
  <pageSetup paperSize="1" scale="89" fitToHeight="0" orientation="landscape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Normal="100" workbookViewId="0">
      <selection activeCell="D9" sqref="D9"/>
    </sheetView>
  </sheetViews>
  <sheetFormatPr defaultColWidth="9.14814814814815" defaultRowHeight="13.2" outlineLevelCol="6"/>
  <cols>
    <col min="1" max="1" width="5.57407407407407" customWidth="1"/>
    <col min="2" max="3" width="25.5740740740741" customWidth="1"/>
    <col min="4" max="7" width="10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30.75" customHeight="1" spans="1:7">
      <c r="A3" s="2" t="s">
        <v>984</v>
      </c>
      <c r="B3" s="3"/>
      <c r="C3" s="3"/>
      <c r="D3" s="3"/>
      <c r="E3" s="3"/>
      <c r="F3" s="11" t="s">
        <v>985</v>
      </c>
      <c r="G3" s="3"/>
    </row>
    <row r="4" ht="29.25" customHeight="1" spans="1:7">
      <c r="A4" s="4" t="s">
        <v>4</v>
      </c>
      <c r="B4" s="4" t="s">
        <v>35</v>
      </c>
      <c r="C4" s="4" t="s">
        <v>36</v>
      </c>
      <c r="D4" s="4" t="s">
        <v>6</v>
      </c>
      <c r="E4" s="4" t="s">
        <v>7</v>
      </c>
      <c r="F4" s="4" t="s">
        <v>8</v>
      </c>
      <c r="G4" s="4" t="s">
        <v>9</v>
      </c>
    </row>
    <row r="5" ht="30.75" customHeight="1" spans="1:7">
      <c r="A5" s="8" t="s">
        <v>37</v>
      </c>
      <c r="B5" s="7" t="s">
        <v>38</v>
      </c>
      <c r="C5" s="7" t="s">
        <v>39</v>
      </c>
      <c r="D5" s="10" t="s">
        <v>986</v>
      </c>
      <c r="E5" s="10" t="s">
        <v>987</v>
      </c>
      <c r="F5" s="9">
        <f t="shared" ref="F5:F8" si="0">IF(E5&gt;D5,E5-D5,0)</f>
        <v>265</v>
      </c>
      <c r="G5" s="9">
        <f t="shared" ref="G5:G8" si="1">IF(D5&gt;E5,D5-E5,0)</f>
        <v>0</v>
      </c>
    </row>
    <row r="6" ht="30.75" customHeight="1" spans="1:7">
      <c r="A6" s="8" t="s">
        <v>10</v>
      </c>
      <c r="B6" s="7" t="s">
        <v>40</v>
      </c>
      <c r="C6" s="7" t="s">
        <v>41</v>
      </c>
      <c r="D6" s="10" t="s">
        <v>988</v>
      </c>
      <c r="E6" s="10" t="s">
        <v>989</v>
      </c>
      <c r="F6" s="9">
        <f t="shared" si="0"/>
        <v>167</v>
      </c>
      <c r="G6" s="9">
        <f t="shared" si="1"/>
        <v>0</v>
      </c>
    </row>
    <row r="7" ht="24" customHeight="1" spans="1:7">
      <c r="A7" s="8" t="s">
        <v>42</v>
      </c>
      <c r="B7" s="7" t="s">
        <v>43</v>
      </c>
      <c r="C7" s="7" t="s">
        <v>44</v>
      </c>
      <c r="D7" s="10" t="s">
        <v>990</v>
      </c>
      <c r="E7" s="10" t="s">
        <v>991</v>
      </c>
      <c r="F7" s="9">
        <f t="shared" si="0"/>
        <v>11</v>
      </c>
      <c r="G7" s="9">
        <f t="shared" si="1"/>
        <v>0</v>
      </c>
    </row>
    <row r="8" ht="30.75" customHeight="1" spans="1:7">
      <c r="A8" s="8" t="s">
        <v>45</v>
      </c>
      <c r="B8" s="7" t="s">
        <v>46</v>
      </c>
      <c r="C8" s="7" t="s">
        <v>47</v>
      </c>
      <c r="D8" s="10" t="s">
        <v>263</v>
      </c>
      <c r="E8" s="10" t="s">
        <v>267</v>
      </c>
      <c r="F8" s="9">
        <f t="shared" si="0"/>
        <v>1</v>
      </c>
      <c r="G8" s="9">
        <f t="shared" si="1"/>
        <v>0</v>
      </c>
    </row>
    <row r="9" ht="30.75" customHeight="1" spans="1:7">
      <c r="A9" s="8" t="s">
        <v>16</v>
      </c>
      <c r="B9" s="7" t="s">
        <v>48</v>
      </c>
      <c r="C9" s="7" t="s">
        <v>49</v>
      </c>
      <c r="D9" s="10" t="s">
        <v>77</v>
      </c>
      <c r="E9" s="10" t="s">
        <v>77</v>
      </c>
      <c r="F9" s="10"/>
      <c r="G9" s="10"/>
    </row>
    <row r="10" ht="24" customHeight="1" spans="1:7">
      <c r="A10" s="8" t="s">
        <v>50</v>
      </c>
      <c r="B10" s="7" t="s">
        <v>51</v>
      </c>
      <c r="C10" s="7" t="s">
        <v>52</v>
      </c>
      <c r="D10" s="10" t="s">
        <v>536</v>
      </c>
      <c r="E10" s="10" t="s">
        <v>992</v>
      </c>
      <c r="F10" s="9">
        <f>IF(E10&gt;D10,E10-D10,0)</f>
        <v>11</v>
      </c>
      <c r="G10" s="9">
        <f>IF(D10&gt;E10,D10-E10,0)</f>
        <v>0</v>
      </c>
    </row>
    <row r="11" ht="24" customHeight="1" spans="1:7">
      <c r="A11" s="8" t="s">
        <v>26</v>
      </c>
      <c r="B11" s="7" t="s">
        <v>53</v>
      </c>
      <c r="C11" s="7" t="s">
        <v>571</v>
      </c>
      <c r="D11" s="10" t="s">
        <v>526</v>
      </c>
      <c r="E11" s="10" t="s">
        <v>548</v>
      </c>
      <c r="F11" s="9">
        <f>IF(E11&gt;D11,E11-D11,0)</f>
        <v>10</v>
      </c>
      <c r="G11" s="9">
        <f>IF(D11&gt;E11,D11-E11,0)</f>
        <v>0</v>
      </c>
    </row>
    <row r="12" ht="24" customHeight="1" spans="1:7">
      <c r="A12" s="8" t="s">
        <v>55</v>
      </c>
      <c r="B12" s="7" t="s">
        <v>56</v>
      </c>
      <c r="C12" s="7" t="s">
        <v>57</v>
      </c>
      <c r="D12" s="10"/>
      <c r="E12" s="10"/>
      <c r="F12" s="10"/>
      <c r="G12" s="10"/>
    </row>
    <row r="13" ht="24" customHeight="1" spans="1:7">
      <c r="A13" s="8" t="s">
        <v>58</v>
      </c>
      <c r="B13" s="7" t="s">
        <v>59</v>
      </c>
      <c r="C13" s="7" t="s">
        <v>572</v>
      </c>
      <c r="D13" s="10" t="s">
        <v>58</v>
      </c>
      <c r="E13" s="10" t="s">
        <v>58</v>
      </c>
      <c r="F13" s="10"/>
      <c r="G13" s="10"/>
    </row>
    <row r="14" ht="24" customHeight="1" spans="1:7">
      <c r="A14" s="8" t="s">
        <v>61</v>
      </c>
      <c r="B14" s="7" t="s">
        <v>62</v>
      </c>
      <c r="C14" s="7" t="s">
        <v>57</v>
      </c>
      <c r="D14" s="10"/>
      <c r="E14" s="10"/>
      <c r="F14" s="10"/>
      <c r="G14" s="10"/>
    </row>
    <row r="15" ht="24" customHeight="1" spans="1:7">
      <c r="A15" s="8" t="s">
        <v>63</v>
      </c>
      <c r="B15" s="7" t="s">
        <v>64</v>
      </c>
      <c r="C15" s="7" t="s">
        <v>65</v>
      </c>
      <c r="D15" s="10"/>
      <c r="E15" s="10"/>
      <c r="F15" s="10"/>
      <c r="G15" s="10"/>
    </row>
    <row r="16" ht="24" customHeight="1" spans="1:7">
      <c r="A16" s="8" t="s">
        <v>66</v>
      </c>
      <c r="B16" s="7" t="s">
        <v>67</v>
      </c>
      <c r="C16" s="7" t="s">
        <v>68</v>
      </c>
      <c r="D16" s="10"/>
      <c r="E16" s="10"/>
      <c r="F16" s="10"/>
      <c r="G16" s="10"/>
    </row>
    <row r="17" ht="24" customHeight="1" spans="1:7">
      <c r="A17" s="8" t="s">
        <v>69</v>
      </c>
      <c r="B17" s="7" t="s">
        <v>70</v>
      </c>
      <c r="C17" s="7" t="s">
        <v>71</v>
      </c>
      <c r="D17" s="10"/>
      <c r="E17" s="10"/>
      <c r="F17" s="10"/>
      <c r="G17" s="10"/>
    </row>
    <row r="18" ht="24" customHeight="1" spans="1:7">
      <c r="A18" s="8" t="s">
        <v>72</v>
      </c>
      <c r="B18" s="7" t="s">
        <v>73</v>
      </c>
      <c r="C18" s="7" t="s">
        <v>57</v>
      </c>
      <c r="D18" s="10"/>
      <c r="E18" s="10"/>
      <c r="F18" s="10"/>
      <c r="G18" s="10"/>
    </row>
    <row r="19" ht="30.75" customHeight="1" spans="1:7">
      <c r="A19" s="8" t="s">
        <v>74</v>
      </c>
      <c r="B19" s="7" t="s">
        <v>75</v>
      </c>
      <c r="C19" s="7" t="s">
        <v>76</v>
      </c>
      <c r="D19" s="10"/>
      <c r="E19" s="10"/>
      <c r="F19" s="10"/>
      <c r="G19" s="10"/>
    </row>
    <row r="20" ht="30.75" customHeight="1" spans="1:7">
      <c r="A20" s="8" t="s">
        <v>77</v>
      </c>
      <c r="B20" s="7" t="s">
        <v>78</v>
      </c>
      <c r="C20" s="7" t="s">
        <v>79</v>
      </c>
      <c r="D20" s="10"/>
      <c r="E20" s="10"/>
      <c r="F20" s="10"/>
      <c r="G20" s="10"/>
    </row>
    <row r="21" ht="24" customHeight="1" spans="1:7">
      <c r="A21" s="8" t="s">
        <v>80</v>
      </c>
      <c r="B21" s="7" t="s">
        <v>81</v>
      </c>
      <c r="C21" s="7" t="s">
        <v>82</v>
      </c>
      <c r="D21" s="10"/>
      <c r="E21" s="10"/>
      <c r="F21" s="10"/>
      <c r="G21" s="10"/>
    </row>
    <row r="22" ht="30.75" customHeight="1" spans="1:7">
      <c r="A22" s="8" t="s">
        <v>83</v>
      </c>
      <c r="B22" s="7" t="s">
        <v>84</v>
      </c>
      <c r="C22" s="7" t="s">
        <v>85</v>
      </c>
      <c r="D22" s="10"/>
      <c r="E22" s="10"/>
      <c r="F22" s="10"/>
      <c r="G22" s="10"/>
    </row>
    <row r="23" ht="30.75" customHeight="1" spans="1:7">
      <c r="A23" s="8" t="s">
        <v>86</v>
      </c>
      <c r="B23" s="7" t="s">
        <v>87</v>
      </c>
      <c r="C23" s="7" t="s">
        <v>88</v>
      </c>
      <c r="D23" s="10"/>
      <c r="E23" s="10"/>
      <c r="F23" s="10"/>
      <c r="G23" s="10"/>
    </row>
    <row r="24" ht="30.75" customHeight="1" spans="1:7">
      <c r="A24" s="8" t="s">
        <v>89</v>
      </c>
      <c r="B24" s="7" t="s">
        <v>90</v>
      </c>
      <c r="C24" s="7" t="s">
        <v>91</v>
      </c>
      <c r="D24" s="10"/>
      <c r="E24" s="10"/>
      <c r="F24" s="10"/>
      <c r="G24" s="10"/>
    </row>
    <row r="25" ht="24" customHeight="1" spans="1:7">
      <c r="A25" s="8" t="s">
        <v>92</v>
      </c>
      <c r="B25" s="7" t="s">
        <v>93</v>
      </c>
      <c r="C25" s="7" t="s">
        <v>94</v>
      </c>
      <c r="D25" s="10"/>
      <c r="E25" s="10"/>
      <c r="F25" s="10"/>
      <c r="G25" s="10"/>
    </row>
    <row r="26" ht="30.75" customHeight="1" spans="1:7">
      <c r="A26" s="8" t="s">
        <v>95</v>
      </c>
      <c r="B26" s="7" t="s">
        <v>96</v>
      </c>
      <c r="C26" s="7" t="s">
        <v>97</v>
      </c>
      <c r="D26" s="10"/>
      <c r="E26" s="10"/>
      <c r="F26" s="10"/>
      <c r="G26" s="10"/>
    </row>
    <row r="27" ht="30.75" customHeight="1" spans="1:7">
      <c r="A27" s="8" t="s">
        <v>98</v>
      </c>
      <c r="B27" s="7" t="s">
        <v>99</v>
      </c>
      <c r="C27" s="7" t="s">
        <v>100</v>
      </c>
      <c r="D27" s="10"/>
      <c r="E27" s="10"/>
      <c r="F27" s="10"/>
      <c r="G27" s="10"/>
    </row>
    <row r="28" ht="24" customHeight="1" spans="1:7">
      <c r="A28" s="8" t="s">
        <v>101</v>
      </c>
      <c r="B28" s="7" t="s">
        <v>102</v>
      </c>
      <c r="C28" s="7" t="s">
        <v>573</v>
      </c>
      <c r="D28" s="10" t="s">
        <v>993</v>
      </c>
      <c r="E28" s="10" t="s">
        <v>994</v>
      </c>
      <c r="F28" s="9">
        <f>IF(E28&gt;D28,E28-D28,0)</f>
        <v>52</v>
      </c>
      <c r="G28" s="9">
        <f>IF(D28&gt;E28,D28-E28,0)</f>
        <v>0</v>
      </c>
    </row>
    <row r="29" ht="24" customHeight="1" spans="1:7">
      <c r="A29" s="8" t="s">
        <v>104</v>
      </c>
      <c r="B29" s="7" t="s">
        <v>105</v>
      </c>
      <c r="C29" s="7" t="s">
        <v>105</v>
      </c>
      <c r="D29" s="10"/>
      <c r="E29" s="10"/>
      <c r="F29" s="10"/>
      <c r="G29" s="10"/>
    </row>
    <row r="30" ht="30.75" customHeight="1" spans="1:7">
      <c r="A30" s="8" t="s">
        <v>106</v>
      </c>
      <c r="B30" s="7" t="s">
        <v>107</v>
      </c>
      <c r="C30" s="7" t="s">
        <v>108</v>
      </c>
      <c r="D30" s="10" t="s">
        <v>994</v>
      </c>
      <c r="E30" s="10" t="s">
        <v>995</v>
      </c>
      <c r="F30" s="9">
        <f>IF(E30&gt;D30,E30-D30,0)</f>
        <v>29</v>
      </c>
      <c r="G30" s="9">
        <f>IF(D30&gt;E30,D30-E30,0)</f>
        <v>0</v>
      </c>
    </row>
    <row r="31" ht="30.75" customHeight="1" spans="1:7">
      <c r="A31" s="8" t="s">
        <v>109</v>
      </c>
      <c r="B31" s="7" t="s">
        <v>110</v>
      </c>
      <c r="C31" s="7" t="s">
        <v>111</v>
      </c>
      <c r="D31" s="10"/>
      <c r="E31" s="10"/>
      <c r="F31" s="10"/>
      <c r="G31" s="10"/>
    </row>
    <row r="32" ht="24" customHeight="1" spans="1:7">
      <c r="A32" s="8" t="s">
        <v>112</v>
      </c>
      <c r="B32" s="7" t="s">
        <v>113</v>
      </c>
      <c r="C32" s="7" t="s">
        <v>114</v>
      </c>
      <c r="D32" s="10" t="s">
        <v>996</v>
      </c>
      <c r="E32" s="10" t="s">
        <v>997</v>
      </c>
      <c r="F32" s="9">
        <f>IF(E32&gt;D32,E32-D32,0)</f>
        <v>356</v>
      </c>
      <c r="G32" s="9">
        <f>IF(D32&gt;E32,D32-E32,0)</f>
        <v>0</v>
      </c>
    </row>
  </sheetData>
  <mergeCells count="4">
    <mergeCell ref="A1:G1"/>
    <mergeCell ref="A2:G2"/>
    <mergeCell ref="A3:E3"/>
    <mergeCell ref="F3:G3"/>
  </mergeCells>
  <printOptions horizontalCentered="1"/>
  <pageMargins left="0.786805555555556" right="0.393055555555556" top="0.393055555555556" bottom="0.393055555555556" header="0" footer="0"/>
  <pageSetup paperSize="1" scale="98" fitToHeight="0" orientation="portrait" horizontalDpi="600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I11" sqref="I11"/>
    </sheetView>
  </sheetViews>
  <sheetFormatPr defaultColWidth="9.14814814814815" defaultRowHeight="13.2"/>
  <cols>
    <col min="1" max="1" width="4.14814814814815" customWidth="1"/>
    <col min="2" max="2" width="9.42592592592593" customWidth="1"/>
    <col min="3" max="3" width="25.1481481481481" customWidth="1"/>
    <col min="4" max="4" width="5.57407407407407" customWidth="1"/>
    <col min="5" max="6" width="7" customWidth="1"/>
    <col min="7" max="7" width="10.2777777777778" customWidth="1"/>
    <col min="8" max="8" width="8.72222222222222" customWidth="1"/>
    <col min="9" max="9" width="22.7222222222222" customWidth="1"/>
    <col min="10" max="10" width="5.57407407407407" customWidth="1"/>
    <col min="11" max="12" width="7" customWidth="1"/>
    <col min="13" max="13" width="9.27777777777778" customWidth="1"/>
    <col min="14" max="14" width="9.57407407407407" customWidth="1"/>
    <col min="15" max="15" width="10.2777777777778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19.5" customHeight="1" spans="1:15">
      <c r="A3" s="15" t="s">
        <v>984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998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/>
      <c r="B6" s="7"/>
      <c r="C6" s="7" t="s">
        <v>744</v>
      </c>
      <c r="D6" s="8"/>
      <c r="E6" s="31"/>
      <c r="F6" s="31"/>
      <c r="G6" s="10"/>
      <c r="H6" s="7"/>
      <c r="I6" s="7" t="s">
        <v>744</v>
      </c>
      <c r="J6" s="8"/>
      <c r="K6" s="31"/>
      <c r="L6" s="31"/>
      <c r="M6" s="10"/>
      <c r="N6" s="10"/>
      <c r="O6" s="10"/>
    </row>
    <row r="7" ht="30.75" customHeight="1" spans="1:15">
      <c r="A7" s="8" t="s">
        <v>10</v>
      </c>
      <c r="B7" s="7" t="s">
        <v>751</v>
      </c>
      <c r="C7" s="7" t="s">
        <v>999</v>
      </c>
      <c r="D7" s="8" t="s">
        <v>202</v>
      </c>
      <c r="E7" s="31" t="s">
        <v>1000</v>
      </c>
      <c r="F7" s="31" t="s">
        <v>1001</v>
      </c>
      <c r="G7" s="10" t="s">
        <v>1002</v>
      </c>
      <c r="H7" s="7" t="s">
        <v>751</v>
      </c>
      <c r="I7" s="7" t="s">
        <v>999</v>
      </c>
      <c r="J7" s="8" t="s">
        <v>202</v>
      </c>
      <c r="K7" s="31" t="s">
        <v>1000</v>
      </c>
      <c r="L7" s="31" t="s">
        <v>1003</v>
      </c>
      <c r="M7" s="10" t="s">
        <v>1004</v>
      </c>
      <c r="N7" s="10">
        <f>IF(M7&gt;G7,M7-G7,0)</f>
        <v>1</v>
      </c>
      <c r="O7" s="10">
        <f>IF(G7&gt;M7,G7-M7,0)</f>
        <v>0</v>
      </c>
    </row>
    <row r="8" ht="30" customHeight="1" spans="1:15">
      <c r="A8" s="8" t="s">
        <v>16</v>
      </c>
      <c r="B8" s="7" t="s">
        <v>685</v>
      </c>
      <c r="C8" s="7" t="s">
        <v>686</v>
      </c>
      <c r="D8" s="8" t="s">
        <v>687</v>
      </c>
      <c r="E8" s="31" t="s">
        <v>1005</v>
      </c>
      <c r="F8" s="31" t="s">
        <v>1006</v>
      </c>
      <c r="G8" s="10" t="s">
        <v>1007</v>
      </c>
      <c r="H8" s="7" t="s">
        <v>685</v>
      </c>
      <c r="I8" s="7" t="s">
        <v>686</v>
      </c>
      <c r="J8" s="8" t="s">
        <v>687</v>
      </c>
      <c r="K8" s="31" t="s">
        <v>1005</v>
      </c>
      <c r="L8" s="31" t="s">
        <v>1008</v>
      </c>
      <c r="M8" s="10" t="s">
        <v>1009</v>
      </c>
      <c r="N8" s="10">
        <f t="shared" ref="N8:N17" si="0">IF(M8&gt;G8,M8-G8,0)</f>
        <v>0</v>
      </c>
      <c r="O8" s="10">
        <f t="shared" ref="O8:O17" si="1">IF(G8&gt;M8,G8-M8,0)</f>
        <v>1</v>
      </c>
    </row>
    <row r="9" ht="30" customHeight="1" spans="1:15">
      <c r="A9" s="8" t="s">
        <v>26</v>
      </c>
      <c r="B9" s="7" t="s">
        <v>688</v>
      </c>
      <c r="C9" s="7" t="s">
        <v>689</v>
      </c>
      <c r="D9" s="8" t="s">
        <v>687</v>
      </c>
      <c r="E9" s="31" t="s">
        <v>1005</v>
      </c>
      <c r="F9" s="31" t="s">
        <v>1010</v>
      </c>
      <c r="G9" s="10" t="s">
        <v>553</v>
      </c>
      <c r="H9" s="7" t="s">
        <v>688</v>
      </c>
      <c r="I9" s="7" t="s">
        <v>689</v>
      </c>
      <c r="J9" s="8" t="s">
        <v>687</v>
      </c>
      <c r="K9" s="31" t="s">
        <v>1005</v>
      </c>
      <c r="L9" s="31" t="s">
        <v>1011</v>
      </c>
      <c r="M9" s="10" t="s">
        <v>553</v>
      </c>
      <c r="N9" s="10">
        <f t="shared" si="0"/>
        <v>0</v>
      </c>
      <c r="O9" s="10">
        <f t="shared" si="1"/>
        <v>0</v>
      </c>
    </row>
    <row r="10" ht="30" customHeight="1" spans="1:15">
      <c r="A10" s="8" t="s">
        <v>55</v>
      </c>
      <c r="B10" s="7" t="s">
        <v>690</v>
      </c>
      <c r="C10" s="7" t="s">
        <v>691</v>
      </c>
      <c r="D10" s="8" t="s">
        <v>687</v>
      </c>
      <c r="E10" s="31" t="s">
        <v>1005</v>
      </c>
      <c r="F10" s="31" t="s">
        <v>1012</v>
      </c>
      <c r="G10" s="10" t="s">
        <v>74</v>
      </c>
      <c r="H10" s="7" t="s">
        <v>690</v>
      </c>
      <c r="I10" s="7" t="s">
        <v>691</v>
      </c>
      <c r="J10" s="8" t="s">
        <v>687</v>
      </c>
      <c r="K10" s="31" t="s">
        <v>1005</v>
      </c>
      <c r="L10" s="31" t="s">
        <v>1012</v>
      </c>
      <c r="M10" s="10" t="s">
        <v>74</v>
      </c>
      <c r="N10" s="10">
        <f t="shared" si="0"/>
        <v>0</v>
      </c>
      <c r="O10" s="10">
        <f t="shared" si="1"/>
        <v>0</v>
      </c>
    </row>
    <row r="11" ht="42.75" customHeight="1" spans="1:15">
      <c r="A11" s="8" t="s">
        <v>58</v>
      </c>
      <c r="B11" s="7" t="s">
        <v>692</v>
      </c>
      <c r="C11" s="7" t="s">
        <v>693</v>
      </c>
      <c r="D11" s="8" t="s">
        <v>687</v>
      </c>
      <c r="E11" s="31" t="s">
        <v>1005</v>
      </c>
      <c r="F11" s="31" t="s">
        <v>1013</v>
      </c>
      <c r="G11" s="10" t="s">
        <v>171</v>
      </c>
      <c r="H11" s="7" t="s">
        <v>694</v>
      </c>
      <c r="I11" s="7" t="s">
        <v>693</v>
      </c>
      <c r="J11" s="8" t="s">
        <v>687</v>
      </c>
      <c r="K11" s="31" t="s">
        <v>1005</v>
      </c>
      <c r="L11" s="31" t="s">
        <v>1013</v>
      </c>
      <c r="M11" s="10" t="s">
        <v>171</v>
      </c>
      <c r="N11" s="10">
        <f t="shared" si="0"/>
        <v>0</v>
      </c>
      <c r="O11" s="10">
        <f t="shared" si="1"/>
        <v>0</v>
      </c>
    </row>
    <row r="12" ht="42.75" customHeight="1" spans="1:15">
      <c r="A12" s="8" t="s">
        <v>61</v>
      </c>
      <c r="B12" s="7" t="s">
        <v>695</v>
      </c>
      <c r="C12" s="7" t="s">
        <v>696</v>
      </c>
      <c r="D12" s="8" t="s">
        <v>687</v>
      </c>
      <c r="E12" s="31" t="s">
        <v>1005</v>
      </c>
      <c r="F12" s="31" t="s">
        <v>1014</v>
      </c>
      <c r="G12" s="10" t="s">
        <v>174</v>
      </c>
      <c r="H12" s="7" t="s">
        <v>697</v>
      </c>
      <c r="I12" s="7" t="s">
        <v>696</v>
      </c>
      <c r="J12" s="8" t="s">
        <v>687</v>
      </c>
      <c r="K12" s="31" t="s">
        <v>1005</v>
      </c>
      <c r="L12" s="31" t="s">
        <v>1014</v>
      </c>
      <c r="M12" s="10" t="s">
        <v>174</v>
      </c>
      <c r="N12" s="10">
        <f t="shared" si="0"/>
        <v>0</v>
      </c>
      <c r="O12" s="10">
        <f t="shared" si="1"/>
        <v>0</v>
      </c>
    </row>
    <row r="13" ht="30.75" customHeight="1" spans="1:15">
      <c r="A13" s="8" t="s">
        <v>63</v>
      </c>
      <c r="B13" s="7" t="s">
        <v>937</v>
      </c>
      <c r="C13" s="7" t="s">
        <v>938</v>
      </c>
      <c r="D13" s="8" t="s">
        <v>202</v>
      </c>
      <c r="E13" s="31" t="s">
        <v>1015</v>
      </c>
      <c r="F13" s="31" t="s">
        <v>1016</v>
      </c>
      <c r="G13" s="10" t="s">
        <v>1017</v>
      </c>
      <c r="H13" s="7" t="s">
        <v>937</v>
      </c>
      <c r="I13" s="7" t="s">
        <v>938</v>
      </c>
      <c r="J13" s="8" t="s">
        <v>202</v>
      </c>
      <c r="K13" s="31" t="s">
        <v>1015</v>
      </c>
      <c r="L13" s="31" t="s">
        <v>1018</v>
      </c>
      <c r="M13" s="10" t="s">
        <v>1019</v>
      </c>
      <c r="N13" s="10">
        <f t="shared" si="0"/>
        <v>0</v>
      </c>
      <c r="O13" s="10">
        <f t="shared" si="1"/>
        <v>2</v>
      </c>
    </row>
    <row r="14" ht="53.25" customHeight="1" spans="1:15">
      <c r="A14" s="8" t="s">
        <v>143</v>
      </c>
      <c r="B14" s="7"/>
      <c r="C14" s="7"/>
      <c r="D14" s="8"/>
      <c r="E14" s="31"/>
      <c r="F14" s="31"/>
      <c r="G14" s="10"/>
      <c r="H14" s="7" t="s">
        <v>677</v>
      </c>
      <c r="I14" s="7" t="s">
        <v>678</v>
      </c>
      <c r="J14" s="8" t="s">
        <v>202</v>
      </c>
      <c r="K14" s="31" t="s">
        <v>1020</v>
      </c>
      <c r="L14" s="31" t="s">
        <v>1021</v>
      </c>
      <c r="M14" s="10" t="s">
        <v>230</v>
      </c>
      <c r="N14" s="10">
        <f t="shared" si="0"/>
        <v>38</v>
      </c>
      <c r="O14" s="10">
        <f t="shared" si="1"/>
        <v>0</v>
      </c>
    </row>
    <row r="15" ht="30.75" customHeight="1" spans="1:15">
      <c r="A15" s="8" t="s">
        <v>72</v>
      </c>
      <c r="B15" s="7"/>
      <c r="C15" s="7"/>
      <c r="D15" s="8"/>
      <c r="E15" s="31"/>
      <c r="F15" s="31"/>
      <c r="G15" s="10"/>
      <c r="H15" s="7" t="s">
        <v>679</v>
      </c>
      <c r="I15" s="7" t="s">
        <v>680</v>
      </c>
      <c r="J15" s="8" t="s">
        <v>202</v>
      </c>
      <c r="K15" s="31" t="s">
        <v>1022</v>
      </c>
      <c r="L15" s="31" t="s">
        <v>1023</v>
      </c>
      <c r="M15" s="10" t="s">
        <v>1024</v>
      </c>
      <c r="N15" s="10">
        <f t="shared" si="0"/>
        <v>186</v>
      </c>
      <c r="O15" s="10">
        <f t="shared" si="1"/>
        <v>0</v>
      </c>
    </row>
    <row r="16" ht="30.75" customHeight="1" spans="1:15">
      <c r="A16" s="8" t="s">
        <v>74</v>
      </c>
      <c r="B16" s="7" t="s">
        <v>745</v>
      </c>
      <c r="C16" s="7" t="s">
        <v>746</v>
      </c>
      <c r="D16" s="8" t="s">
        <v>202</v>
      </c>
      <c r="E16" s="31" t="s">
        <v>1025</v>
      </c>
      <c r="F16" s="31" t="s">
        <v>1026</v>
      </c>
      <c r="G16" s="10" t="s">
        <v>1027</v>
      </c>
      <c r="H16" s="7" t="s">
        <v>747</v>
      </c>
      <c r="I16" s="7" t="s">
        <v>746</v>
      </c>
      <c r="J16" s="8" t="s">
        <v>202</v>
      </c>
      <c r="K16" s="31" t="s">
        <v>1025</v>
      </c>
      <c r="L16" s="31" t="s">
        <v>1028</v>
      </c>
      <c r="M16" s="10" t="s">
        <v>1029</v>
      </c>
      <c r="N16" s="10">
        <f t="shared" si="0"/>
        <v>0</v>
      </c>
      <c r="O16" s="10">
        <f t="shared" si="1"/>
        <v>10</v>
      </c>
    </row>
    <row r="17" ht="30" customHeight="1" spans="1:15">
      <c r="A17" s="8" t="s">
        <v>77</v>
      </c>
      <c r="B17" s="7"/>
      <c r="C17" s="7"/>
      <c r="D17" s="8"/>
      <c r="E17" s="31"/>
      <c r="F17" s="31"/>
      <c r="G17" s="10"/>
      <c r="H17" s="7" t="s">
        <v>724</v>
      </c>
      <c r="I17" s="7" t="s">
        <v>725</v>
      </c>
      <c r="J17" s="8" t="s">
        <v>333</v>
      </c>
      <c r="K17" s="31" t="s">
        <v>1030</v>
      </c>
      <c r="L17" s="31" t="s">
        <v>1031</v>
      </c>
      <c r="M17" s="10" t="s">
        <v>279</v>
      </c>
      <c r="N17" s="10">
        <f t="shared" si="0"/>
        <v>53</v>
      </c>
      <c r="O17" s="10">
        <f t="shared" si="1"/>
        <v>0</v>
      </c>
    </row>
    <row r="18" ht="27.75" customHeight="1" spans="1:15">
      <c r="A18" s="8"/>
      <c r="B18" s="7"/>
      <c r="C18" s="7" t="s">
        <v>350</v>
      </c>
      <c r="D18" s="8"/>
      <c r="E18" s="31"/>
      <c r="F18" s="31"/>
      <c r="G18" s="10" t="s">
        <v>986</v>
      </c>
      <c r="H18" s="7"/>
      <c r="I18" s="7" t="s">
        <v>350</v>
      </c>
      <c r="J18" s="8"/>
      <c r="K18" s="31"/>
      <c r="L18" s="31"/>
      <c r="M18" s="10" t="s">
        <v>987</v>
      </c>
      <c r="N18" s="10">
        <f>SUM(N7:N17)</f>
        <v>278</v>
      </c>
      <c r="O18" s="10">
        <f>SUM(O7:O17)</f>
        <v>13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1" scale="89" fitToHeight="0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I14" sqref="I14"/>
    </sheetView>
  </sheetViews>
  <sheetFormatPr defaultColWidth="9.14814814814815" defaultRowHeight="13.2"/>
  <cols>
    <col min="1" max="1" width="4.14814814814815" customWidth="1"/>
    <col min="2" max="2" width="9.57407407407407" customWidth="1"/>
    <col min="3" max="3" width="24.1481481481481" customWidth="1"/>
    <col min="4" max="4" width="5.57407407407407" customWidth="1"/>
    <col min="5" max="6" width="7" customWidth="1"/>
    <col min="7" max="8" width="10.1481481481481" customWidth="1"/>
    <col min="9" max="9" width="23.4259259259259" customWidth="1"/>
    <col min="10" max="10" width="5.57407407407407" customWidth="1"/>
    <col min="11" max="12" width="7" customWidth="1"/>
    <col min="13" max="13" width="9.14814814814815" customWidth="1"/>
    <col min="14" max="14" width="9.42592592592593" customWidth="1"/>
    <col min="15" max="15" width="10.1481481481481" customWidth="1"/>
  </cols>
  <sheetData>
    <row r="1" ht="30" customHeight="1" spans="1:1">
      <c r="A1" s="14" t="s">
        <v>0</v>
      </c>
    </row>
    <row r="2" ht="30" customHeight="1" spans="1:1">
      <c r="A2" s="1" t="s">
        <v>1</v>
      </c>
    </row>
    <row r="3" ht="19.5" customHeight="1" spans="1:15">
      <c r="A3" s="15" t="s">
        <v>1032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 t="s">
        <v>10</v>
      </c>
      <c r="B6" s="7" t="s">
        <v>731</v>
      </c>
      <c r="C6" s="7" t="s">
        <v>732</v>
      </c>
      <c r="D6" s="8" t="s">
        <v>733</v>
      </c>
      <c r="E6" s="31" t="s">
        <v>1033</v>
      </c>
      <c r="F6" s="31" t="s">
        <v>978</v>
      </c>
      <c r="G6" s="10" t="s">
        <v>259</v>
      </c>
      <c r="H6" s="7" t="s">
        <v>731</v>
      </c>
      <c r="I6" s="7" t="s">
        <v>732</v>
      </c>
      <c r="J6" s="8" t="s">
        <v>733</v>
      </c>
      <c r="K6" s="31" t="s">
        <v>856</v>
      </c>
      <c r="L6" s="31" t="s">
        <v>978</v>
      </c>
      <c r="M6" s="10" t="s">
        <v>263</v>
      </c>
      <c r="N6" s="10">
        <f>IF(M6&gt;G6,M6-G6,0)</f>
        <v>1</v>
      </c>
      <c r="O6" s="10">
        <f>IF(G6&gt;M6,G6-M6,0)</f>
        <v>0</v>
      </c>
    </row>
    <row r="7" ht="30.75" customHeight="1" spans="1:15">
      <c r="A7" s="8" t="s">
        <v>16</v>
      </c>
      <c r="B7" s="7" t="s">
        <v>736</v>
      </c>
      <c r="C7" s="7" t="s">
        <v>737</v>
      </c>
      <c r="D7" s="8" t="s">
        <v>733</v>
      </c>
      <c r="E7" s="31" t="s">
        <v>1034</v>
      </c>
      <c r="F7" s="31" t="s">
        <v>893</v>
      </c>
      <c r="G7" s="10" t="s">
        <v>10</v>
      </c>
      <c r="H7" s="7" t="s">
        <v>736</v>
      </c>
      <c r="I7" s="7" t="s">
        <v>737</v>
      </c>
      <c r="J7" s="8" t="s">
        <v>733</v>
      </c>
      <c r="K7" s="31" t="s">
        <v>1034</v>
      </c>
      <c r="L7" s="31" t="s">
        <v>893</v>
      </c>
      <c r="M7" s="10" t="s">
        <v>10</v>
      </c>
      <c r="N7" s="10">
        <f>IF(M7&gt;G7,M7-G7,0)</f>
        <v>0</v>
      </c>
      <c r="O7" s="10">
        <f>IF(G7&gt;M7,G7-M7,0)</f>
        <v>0</v>
      </c>
    </row>
    <row r="8" ht="30" customHeight="1" spans="1:15">
      <c r="A8" s="8"/>
      <c r="B8" s="7"/>
      <c r="C8" s="7"/>
      <c r="D8" s="8"/>
      <c r="E8" s="31"/>
      <c r="F8" s="31"/>
      <c r="G8" s="10"/>
      <c r="H8" s="7"/>
      <c r="I8" s="7"/>
      <c r="J8" s="8"/>
      <c r="K8" s="31"/>
      <c r="L8" s="31"/>
      <c r="M8" s="10"/>
      <c r="N8" s="10"/>
      <c r="O8" s="10"/>
    </row>
    <row r="9" ht="30" customHeight="1" spans="1:15">
      <c r="A9" s="8"/>
      <c r="B9" s="7"/>
      <c r="C9" s="7"/>
      <c r="D9" s="8"/>
      <c r="E9" s="31"/>
      <c r="F9" s="31"/>
      <c r="G9" s="10"/>
      <c r="H9" s="7"/>
      <c r="I9" s="7"/>
      <c r="J9" s="8"/>
      <c r="K9" s="31"/>
      <c r="L9" s="31"/>
      <c r="M9" s="10"/>
      <c r="N9" s="10"/>
      <c r="O9" s="10"/>
    </row>
    <row r="10" ht="30" customHeight="1" spans="1:15">
      <c r="A10" s="8"/>
      <c r="B10" s="7"/>
      <c r="C10" s="7"/>
      <c r="D10" s="8"/>
      <c r="E10" s="31"/>
      <c r="F10" s="31"/>
      <c r="G10" s="10"/>
      <c r="H10" s="7"/>
      <c r="I10" s="7"/>
      <c r="J10" s="8"/>
      <c r="K10" s="31"/>
      <c r="L10" s="31"/>
      <c r="M10" s="10"/>
      <c r="N10" s="10"/>
      <c r="O10" s="10"/>
    </row>
    <row r="11" ht="30" customHeight="1" spans="1:15">
      <c r="A11" s="8"/>
      <c r="B11" s="7"/>
      <c r="C11" s="7"/>
      <c r="D11" s="8"/>
      <c r="E11" s="31"/>
      <c r="F11" s="31"/>
      <c r="G11" s="10"/>
      <c r="H11" s="7"/>
      <c r="I11" s="7"/>
      <c r="J11" s="8"/>
      <c r="K11" s="31"/>
      <c r="L11" s="31"/>
      <c r="M11" s="10"/>
      <c r="N11" s="10"/>
      <c r="O11" s="10"/>
    </row>
    <row r="12" ht="30" customHeight="1" spans="1:15">
      <c r="A12" s="8"/>
      <c r="B12" s="7"/>
      <c r="C12" s="7"/>
      <c r="D12" s="8"/>
      <c r="E12" s="31"/>
      <c r="F12" s="31"/>
      <c r="G12" s="10"/>
      <c r="H12" s="7"/>
      <c r="I12" s="7"/>
      <c r="J12" s="8"/>
      <c r="K12" s="31"/>
      <c r="L12" s="31"/>
      <c r="M12" s="10"/>
      <c r="N12" s="10"/>
      <c r="O12" s="10"/>
    </row>
    <row r="13" ht="30" customHeight="1" spans="1:15">
      <c r="A13" s="8"/>
      <c r="B13" s="7"/>
      <c r="C13" s="7"/>
      <c r="D13" s="8"/>
      <c r="E13" s="31"/>
      <c r="F13" s="31"/>
      <c r="G13" s="10"/>
      <c r="H13" s="7"/>
      <c r="I13" s="7"/>
      <c r="J13" s="8"/>
      <c r="K13" s="31"/>
      <c r="L13" s="31"/>
      <c r="M13" s="10"/>
      <c r="N13" s="10"/>
      <c r="O13" s="10"/>
    </row>
    <row r="14" ht="30" customHeight="1" spans="1:15">
      <c r="A14" s="8"/>
      <c r="B14" s="7"/>
      <c r="C14" s="7"/>
      <c r="D14" s="8"/>
      <c r="E14" s="31"/>
      <c r="F14" s="31"/>
      <c r="G14" s="10"/>
      <c r="H14" s="7"/>
      <c r="I14" s="7"/>
      <c r="J14" s="8"/>
      <c r="K14" s="31"/>
      <c r="L14" s="31"/>
      <c r="M14" s="10"/>
      <c r="N14" s="10"/>
      <c r="O14" s="10"/>
    </row>
    <row r="15" ht="30" customHeight="1" spans="1:15">
      <c r="A15" s="8"/>
      <c r="B15" s="7"/>
      <c r="C15" s="7"/>
      <c r="D15" s="8"/>
      <c r="E15" s="31"/>
      <c r="F15" s="31"/>
      <c r="G15" s="10"/>
      <c r="H15" s="7"/>
      <c r="I15" s="7"/>
      <c r="J15" s="8"/>
      <c r="K15" s="31"/>
      <c r="L15" s="31"/>
      <c r="M15" s="10"/>
      <c r="N15" s="10"/>
      <c r="O15" s="10"/>
    </row>
    <row r="16" ht="30" customHeight="1" spans="1:15">
      <c r="A16" s="8"/>
      <c r="B16" s="7"/>
      <c r="C16" s="7"/>
      <c r="D16" s="8"/>
      <c r="E16" s="31"/>
      <c r="F16" s="31"/>
      <c r="G16" s="10"/>
      <c r="H16" s="7"/>
      <c r="I16" s="7"/>
      <c r="J16" s="8"/>
      <c r="K16" s="31"/>
      <c r="L16" s="31"/>
      <c r="M16" s="10"/>
      <c r="N16" s="10"/>
      <c r="O16" s="10"/>
    </row>
    <row r="17" ht="30" customHeight="1" spans="1:15">
      <c r="A17" s="8"/>
      <c r="B17" s="7"/>
      <c r="C17" s="7"/>
      <c r="D17" s="8"/>
      <c r="E17" s="31"/>
      <c r="F17" s="31"/>
      <c r="G17" s="10"/>
      <c r="H17" s="7"/>
      <c r="I17" s="7"/>
      <c r="J17" s="8"/>
      <c r="K17" s="31"/>
      <c r="L17" s="31"/>
      <c r="M17" s="10"/>
      <c r="N17" s="10"/>
      <c r="O17" s="10"/>
    </row>
    <row r="18" ht="27.75" customHeight="1" spans="1:15">
      <c r="A18" s="8"/>
      <c r="B18" s="7"/>
      <c r="C18" s="7" t="s">
        <v>350</v>
      </c>
      <c r="D18" s="8"/>
      <c r="E18" s="31"/>
      <c r="F18" s="31"/>
      <c r="G18" s="10" t="s">
        <v>263</v>
      </c>
      <c r="H18" s="7"/>
      <c r="I18" s="7" t="s">
        <v>350</v>
      </c>
      <c r="J18" s="8"/>
      <c r="K18" s="31"/>
      <c r="L18" s="31"/>
      <c r="M18" s="10" t="s">
        <v>267</v>
      </c>
      <c r="N18" s="10">
        <f>IF(M18&gt;G18,M18-G18,0)</f>
        <v>1</v>
      </c>
      <c r="O18" s="10">
        <f>IF(G18&gt;M18,G18-M18,0)</f>
        <v>0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4" fitToHeight="0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view="pageBreakPreview" zoomScaleNormal="100" workbookViewId="0">
      <selection activeCell="H21" sqref="H21"/>
    </sheetView>
  </sheetViews>
  <sheetFormatPr defaultColWidth="9.14814814814815" defaultRowHeight="13.2" outlineLevelCol="7"/>
  <cols>
    <col min="1" max="1" width="5.14814814814815" customWidth="1"/>
    <col min="2" max="2" width="23.2777777777778" customWidth="1"/>
    <col min="3" max="3" width="21.7222222222222" customWidth="1"/>
    <col min="4" max="4" width="7.42592592592593" customWidth="1"/>
    <col min="5" max="8" width="9.72222222222222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8">
      <c r="A3" s="2" t="s">
        <v>742</v>
      </c>
      <c r="B3" s="3"/>
      <c r="C3" s="3"/>
      <c r="D3" s="2"/>
      <c r="E3" s="11" t="s">
        <v>3</v>
      </c>
      <c r="F3" s="3"/>
      <c r="G3" s="3"/>
      <c r="H3" s="13"/>
    </row>
    <row r="4" ht="33" customHeight="1" spans="1:8">
      <c r="A4" s="4" t="s">
        <v>4</v>
      </c>
      <c r="B4" s="4" t="s">
        <v>361</v>
      </c>
      <c r="C4" s="4" t="s">
        <v>362</v>
      </c>
      <c r="D4" s="4" t="s">
        <v>363</v>
      </c>
      <c r="E4" s="4" t="s">
        <v>6</v>
      </c>
      <c r="F4" s="4" t="s">
        <v>7</v>
      </c>
      <c r="G4" s="4" t="s">
        <v>8</v>
      </c>
      <c r="H4" s="4" t="s">
        <v>9</v>
      </c>
    </row>
    <row r="5" ht="22.5" customHeight="1" spans="1:8">
      <c r="A5" s="8" t="s">
        <v>10</v>
      </c>
      <c r="B5" s="7" t="s">
        <v>364</v>
      </c>
      <c r="C5" s="8"/>
      <c r="D5" s="8"/>
      <c r="E5" s="10" t="s">
        <v>526</v>
      </c>
      <c r="F5" s="10" t="s">
        <v>548</v>
      </c>
      <c r="G5" s="9">
        <f t="shared" ref="G5:G8" si="0">IF(F5&gt;E5,F5-E5,0)</f>
        <v>10</v>
      </c>
      <c r="H5" s="9">
        <f t="shared" ref="H5:H8" si="1">IF(E5&gt;F5,E5-F5,0)</f>
        <v>0</v>
      </c>
    </row>
    <row r="6" ht="22.5" customHeight="1" spans="1:8">
      <c r="A6" s="8" t="s">
        <v>12</v>
      </c>
      <c r="B6" s="7" t="s">
        <v>365</v>
      </c>
      <c r="C6" s="8" t="s">
        <v>366</v>
      </c>
      <c r="D6" s="8" t="s">
        <v>740</v>
      </c>
      <c r="E6" s="10" t="s">
        <v>526</v>
      </c>
      <c r="F6" s="10" t="s">
        <v>548</v>
      </c>
      <c r="G6" s="9">
        <f t="shared" si="0"/>
        <v>10</v>
      </c>
      <c r="H6" s="9">
        <f t="shared" si="1"/>
        <v>0</v>
      </c>
    </row>
    <row r="7" ht="22.5" customHeight="1" spans="1:8">
      <c r="A7" s="8" t="s">
        <v>16</v>
      </c>
      <c r="B7" s="7" t="s">
        <v>368</v>
      </c>
      <c r="C7" s="8" t="s">
        <v>366</v>
      </c>
      <c r="D7" s="8"/>
      <c r="E7" s="10"/>
      <c r="F7" s="10"/>
      <c r="G7" s="10"/>
      <c r="H7" s="10"/>
    </row>
    <row r="8" ht="22.5" customHeight="1" spans="1:8">
      <c r="A8" s="8" t="s">
        <v>26</v>
      </c>
      <c r="B8" s="7" t="s">
        <v>369</v>
      </c>
      <c r="C8" s="8" t="s">
        <v>366</v>
      </c>
      <c r="D8" s="8" t="s">
        <v>741</v>
      </c>
      <c r="E8" s="10" t="s">
        <v>58</v>
      </c>
      <c r="F8" s="10" t="s">
        <v>58</v>
      </c>
      <c r="G8" s="9">
        <f t="shared" si="0"/>
        <v>0</v>
      </c>
      <c r="H8" s="9">
        <f t="shared" si="1"/>
        <v>0</v>
      </c>
    </row>
    <row r="9" ht="22.5" customHeight="1" spans="1:8">
      <c r="A9" s="8" t="s">
        <v>55</v>
      </c>
      <c r="B9" s="7" t="s">
        <v>371</v>
      </c>
      <c r="C9" s="8" t="s">
        <v>366</v>
      </c>
      <c r="D9" s="8"/>
      <c r="E9" s="10"/>
      <c r="F9" s="10"/>
      <c r="G9" s="10"/>
      <c r="H9" s="10"/>
    </row>
    <row r="10" ht="22.5" customHeight="1" spans="1:8">
      <c r="A10" s="8" t="s">
        <v>58</v>
      </c>
      <c r="B10" s="7" t="s">
        <v>372</v>
      </c>
      <c r="C10" s="8" t="s">
        <v>373</v>
      </c>
      <c r="D10" s="8"/>
      <c r="E10" s="10"/>
      <c r="F10" s="10"/>
      <c r="G10" s="10"/>
      <c r="H10" s="10"/>
    </row>
    <row r="11" ht="22.5" customHeight="1" spans="1:8">
      <c r="A11" s="8"/>
      <c r="B11" s="7"/>
      <c r="C11" s="8"/>
      <c r="D11" s="8"/>
      <c r="E11" s="10"/>
      <c r="F11" s="10"/>
      <c r="G11" s="10"/>
      <c r="H11" s="10"/>
    </row>
    <row r="12" ht="22.5" customHeight="1" spans="1:8">
      <c r="A12" s="8"/>
      <c r="B12" s="7"/>
      <c r="C12" s="8"/>
      <c r="D12" s="8"/>
      <c r="E12" s="10"/>
      <c r="F12" s="10"/>
      <c r="G12" s="10"/>
      <c r="H12" s="10"/>
    </row>
    <row r="13" ht="22.5" customHeight="1" spans="1:8">
      <c r="A13" s="8"/>
      <c r="B13" s="7"/>
      <c r="C13" s="8"/>
      <c r="D13" s="8"/>
      <c r="E13" s="10"/>
      <c r="F13" s="10"/>
      <c r="G13" s="10"/>
      <c r="H13" s="10"/>
    </row>
    <row r="14" ht="22.5" customHeight="1" spans="1:8">
      <c r="A14" s="8"/>
      <c r="B14" s="7"/>
      <c r="C14" s="8"/>
      <c r="D14" s="8"/>
      <c r="E14" s="10"/>
      <c r="F14" s="10"/>
      <c r="G14" s="10"/>
      <c r="H14" s="10"/>
    </row>
    <row r="15" ht="22.5" customHeight="1" spans="1:8">
      <c r="A15" s="8"/>
      <c r="B15" s="7"/>
      <c r="C15" s="8"/>
      <c r="D15" s="8"/>
      <c r="E15" s="10"/>
      <c r="F15" s="10"/>
      <c r="G15" s="10"/>
      <c r="H15" s="10"/>
    </row>
    <row r="16" ht="22.5" customHeight="1" spans="1:8">
      <c r="A16" s="8"/>
      <c r="B16" s="7"/>
      <c r="C16" s="8"/>
      <c r="D16" s="8"/>
      <c r="E16" s="10"/>
      <c r="F16" s="10"/>
      <c r="G16" s="10"/>
      <c r="H16" s="10"/>
    </row>
    <row r="17" ht="22.5" customHeight="1" spans="1:8">
      <c r="A17" s="8"/>
      <c r="B17" s="7"/>
      <c r="C17" s="8"/>
      <c r="D17" s="8"/>
      <c r="E17" s="10"/>
      <c r="F17" s="10"/>
      <c r="G17" s="10"/>
      <c r="H17" s="10"/>
    </row>
    <row r="18" ht="22.5" customHeight="1" spans="1:8">
      <c r="A18" s="8"/>
      <c r="B18" s="7"/>
      <c r="C18" s="8"/>
      <c r="D18" s="8"/>
      <c r="E18" s="10"/>
      <c r="F18" s="10"/>
      <c r="G18" s="10"/>
      <c r="H18" s="10"/>
    </row>
    <row r="19" ht="22.5" customHeight="1" spans="1:8">
      <c r="A19" s="8"/>
      <c r="B19" s="7"/>
      <c r="C19" s="8"/>
      <c r="D19" s="8"/>
      <c r="E19" s="10"/>
      <c r="F19" s="10"/>
      <c r="G19" s="10"/>
      <c r="H19" s="10"/>
    </row>
    <row r="20" ht="22.5" customHeight="1" spans="1:8">
      <c r="A20" s="8"/>
      <c r="B20" s="7"/>
      <c r="C20" s="8"/>
      <c r="D20" s="8"/>
      <c r="E20" s="10"/>
      <c r="F20" s="10"/>
      <c r="G20" s="10"/>
      <c r="H20" s="10"/>
    </row>
    <row r="21" ht="22.5" customHeight="1" spans="1:8">
      <c r="A21" s="8"/>
      <c r="B21" s="7"/>
      <c r="C21" s="8"/>
      <c r="D21" s="8"/>
      <c r="E21" s="10"/>
      <c r="F21" s="10"/>
      <c r="G21" s="10"/>
      <c r="H21" s="10"/>
    </row>
    <row r="22" ht="22.5" customHeight="1" spans="1:8">
      <c r="A22" s="8"/>
      <c r="B22" s="7"/>
      <c r="C22" s="8"/>
      <c r="D22" s="8"/>
      <c r="E22" s="10"/>
      <c r="F22" s="10"/>
      <c r="G22" s="10"/>
      <c r="H22" s="10"/>
    </row>
    <row r="23" ht="22.5" customHeight="1" spans="1:8">
      <c r="A23" s="8"/>
      <c r="B23" s="7"/>
      <c r="C23" s="8"/>
      <c r="D23" s="8"/>
      <c r="E23" s="10"/>
      <c r="F23" s="10"/>
      <c r="G23" s="10"/>
      <c r="H23" s="10"/>
    </row>
    <row r="24" ht="22.5" customHeight="1" spans="1:8">
      <c r="A24" s="8"/>
      <c r="B24" s="7"/>
      <c r="C24" s="8"/>
      <c r="D24" s="8"/>
      <c r="E24" s="10"/>
      <c r="F24" s="10"/>
      <c r="G24" s="10"/>
      <c r="H24" s="10"/>
    </row>
    <row r="25" ht="22.5" customHeight="1" spans="1:8">
      <c r="A25" s="8"/>
      <c r="B25" s="7"/>
      <c r="C25" s="8"/>
      <c r="D25" s="8"/>
      <c r="E25" s="10"/>
      <c r="F25" s="10"/>
      <c r="G25" s="10"/>
      <c r="H25" s="10"/>
    </row>
    <row r="26" ht="22.5" customHeight="1" spans="1:8">
      <c r="A26" s="8"/>
      <c r="B26" s="7"/>
      <c r="C26" s="8"/>
      <c r="D26" s="8"/>
      <c r="E26" s="10"/>
      <c r="F26" s="10"/>
      <c r="G26" s="10"/>
      <c r="H26" s="10"/>
    </row>
    <row r="27" ht="22.5" customHeight="1" spans="1:8">
      <c r="A27" s="8"/>
      <c r="B27" s="7"/>
      <c r="C27" s="8"/>
      <c r="D27" s="8"/>
      <c r="E27" s="10"/>
      <c r="F27" s="10"/>
      <c r="G27" s="10"/>
      <c r="H27" s="10"/>
    </row>
    <row r="28" ht="22.5" customHeight="1" spans="1:8">
      <c r="A28" s="8"/>
      <c r="B28" s="7"/>
      <c r="C28" s="8"/>
      <c r="D28" s="8"/>
      <c r="E28" s="10"/>
      <c r="F28" s="10"/>
      <c r="G28" s="10"/>
      <c r="H28" s="10"/>
    </row>
    <row r="29" ht="22.5" customHeight="1" spans="1:8">
      <c r="A29" s="8"/>
      <c r="B29" s="7"/>
      <c r="C29" s="8"/>
      <c r="D29" s="8"/>
      <c r="E29" s="10"/>
      <c r="F29" s="10"/>
      <c r="G29" s="10"/>
      <c r="H29" s="10"/>
    </row>
    <row r="30" ht="22.5" customHeight="1" spans="1:8">
      <c r="A30" s="8"/>
      <c r="B30" s="7"/>
      <c r="C30" s="8"/>
      <c r="D30" s="8"/>
      <c r="E30" s="10"/>
      <c r="F30" s="10"/>
      <c r="G30" s="10"/>
      <c r="H30" s="10"/>
    </row>
    <row r="31" ht="22.5" customHeight="1" spans="1:8">
      <c r="A31" s="8"/>
      <c r="B31" s="7"/>
      <c r="C31" s="8"/>
      <c r="D31" s="8"/>
      <c r="E31" s="10"/>
      <c r="F31" s="10"/>
      <c r="G31" s="10"/>
      <c r="H31" s="10"/>
    </row>
    <row r="32" ht="22.5" customHeight="1" spans="1:8">
      <c r="A32" s="8"/>
      <c r="B32" s="7"/>
      <c r="C32" s="8"/>
      <c r="D32" s="8"/>
      <c r="E32" s="10"/>
      <c r="F32" s="10"/>
      <c r="G32" s="10"/>
      <c r="H32" s="10"/>
    </row>
    <row r="33" ht="22.5" customHeight="1" spans="1:8">
      <c r="A33" s="8" t="s">
        <v>374</v>
      </c>
      <c r="B33" s="5"/>
      <c r="C33" s="5"/>
      <c r="D33" s="5"/>
      <c r="E33" s="10" t="s">
        <v>536</v>
      </c>
      <c r="F33" s="10" t="s">
        <v>992</v>
      </c>
      <c r="G33" s="9">
        <f>IF(F33&gt;E33,F33-E33,0)</f>
        <v>11</v>
      </c>
      <c r="H33" s="9">
        <f>IF(E33&gt;F33,E33-F33,0)</f>
        <v>0</v>
      </c>
    </row>
  </sheetData>
  <mergeCells count="5">
    <mergeCell ref="A1:H1"/>
    <mergeCell ref="A2:H2"/>
    <mergeCell ref="A3:C3"/>
    <mergeCell ref="E3:G3"/>
    <mergeCell ref="A33:D3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Normal="100" workbookViewId="0">
      <selection activeCell="E12" sqref="E12"/>
    </sheetView>
  </sheetViews>
  <sheetFormatPr defaultColWidth="9.14814814814815" defaultRowHeight="13.2" outlineLevelCol="6"/>
  <cols>
    <col min="1" max="1" width="5.57407407407407" customWidth="1"/>
    <col min="2" max="3" width="25.5740740740741" customWidth="1"/>
    <col min="4" max="7" width="10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30.75" customHeight="1" spans="1:7">
      <c r="A3" s="2" t="s">
        <v>1035</v>
      </c>
      <c r="B3" s="3"/>
      <c r="C3" s="3"/>
      <c r="D3" s="3"/>
      <c r="E3" s="3"/>
      <c r="F3" s="11" t="s">
        <v>1036</v>
      </c>
      <c r="G3" s="3"/>
    </row>
    <row r="4" ht="29.25" customHeight="1" spans="1:7">
      <c r="A4" s="4" t="s">
        <v>4</v>
      </c>
      <c r="B4" s="4" t="s">
        <v>35</v>
      </c>
      <c r="C4" s="4" t="s">
        <v>36</v>
      </c>
      <c r="D4" s="4" t="s">
        <v>6</v>
      </c>
      <c r="E4" s="4" t="s">
        <v>7</v>
      </c>
      <c r="F4" s="4" t="s">
        <v>8</v>
      </c>
      <c r="G4" s="4" t="s">
        <v>9</v>
      </c>
    </row>
    <row r="5" ht="30.75" customHeight="1" spans="1:7">
      <c r="A5" s="8" t="s">
        <v>37</v>
      </c>
      <c r="B5" s="7" t="s">
        <v>38</v>
      </c>
      <c r="C5" s="7" t="s">
        <v>39</v>
      </c>
      <c r="D5" s="10" t="s">
        <v>1037</v>
      </c>
      <c r="E5" s="10" t="s">
        <v>1038</v>
      </c>
      <c r="F5" s="9">
        <f>IF(E5&gt;D5,E5-D5,0)</f>
        <v>0</v>
      </c>
      <c r="G5" s="9">
        <f>IF(D5&gt;E5,D5-E5,0)</f>
        <v>1766</v>
      </c>
    </row>
    <row r="6" ht="30.75" customHeight="1" spans="1:7">
      <c r="A6" s="8" t="s">
        <v>10</v>
      </c>
      <c r="B6" s="7" t="s">
        <v>40</v>
      </c>
      <c r="C6" s="7" t="s">
        <v>41</v>
      </c>
      <c r="D6" s="10" t="s">
        <v>1039</v>
      </c>
      <c r="E6" s="10" t="s">
        <v>1040</v>
      </c>
      <c r="F6" s="9">
        <f t="shared" ref="F6:F13" si="0">IF(E6&gt;D6,E6-D6,0)</f>
        <v>276</v>
      </c>
      <c r="G6" s="9">
        <f t="shared" ref="G6:G13" si="1">IF(D6&gt;E6,D6-E6,0)</f>
        <v>0</v>
      </c>
    </row>
    <row r="7" ht="24" customHeight="1" spans="1:7">
      <c r="A7" s="8" t="s">
        <v>42</v>
      </c>
      <c r="B7" s="7" t="s">
        <v>43</v>
      </c>
      <c r="C7" s="7" t="s">
        <v>44</v>
      </c>
      <c r="D7" s="10" t="s">
        <v>1041</v>
      </c>
      <c r="E7" s="10" t="s">
        <v>1042</v>
      </c>
      <c r="F7" s="9">
        <f t="shared" si="0"/>
        <v>31</v>
      </c>
      <c r="G7" s="9">
        <f t="shared" si="1"/>
        <v>0</v>
      </c>
    </row>
    <row r="8" ht="30.75" customHeight="1" spans="1:7">
      <c r="A8" s="8" t="s">
        <v>45</v>
      </c>
      <c r="B8" s="7" t="s">
        <v>46</v>
      </c>
      <c r="C8" s="7" t="s">
        <v>47</v>
      </c>
      <c r="D8" s="10" t="s">
        <v>1043</v>
      </c>
      <c r="E8" s="10" t="s">
        <v>1044</v>
      </c>
      <c r="F8" s="9">
        <f t="shared" si="0"/>
        <v>14</v>
      </c>
      <c r="G8" s="9">
        <f t="shared" si="1"/>
        <v>0</v>
      </c>
    </row>
    <row r="9" ht="30.75" customHeight="1" spans="1:7">
      <c r="A9" s="8" t="s">
        <v>16</v>
      </c>
      <c r="B9" s="7" t="s">
        <v>48</v>
      </c>
      <c r="C9" s="7" t="s">
        <v>49</v>
      </c>
      <c r="D9" s="10" t="s">
        <v>1045</v>
      </c>
      <c r="E9" s="10" t="s">
        <v>1046</v>
      </c>
      <c r="F9" s="9">
        <f t="shared" si="0"/>
        <v>4</v>
      </c>
      <c r="G9" s="9">
        <f t="shared" si="1"/>
        <v>0</v>
      </c>
    </row>
    <row r="10" ht="24" customHeight="1" spans="1:7">
      <c r="A10" s="8" t="s">
        <v>50</v>
      </c>
      <c r="B10" s="7" t="s">
        <v>51</v>
      </c>
      <c r="C10" s="7" t="s">
        <v>52</v>
      </c>
      <c r="D10" s="10" t="s">
        <v>1047</v>
      </c>
      <c r="E10" s="10" t="s">
        <v>1048</v>
      </c>
      <c r="F10" s="9">
        <f t="shared" si="0"/>
        <v>17</v>
      </c>
      <c r="G10" s="9">
        <f t="shared" si="1"/>
        <v>0</v>
      </c>
    </row>
    <row r="11" ht="24" customHeight="1" spans="1:7">
      <c r="A11" s="8" t="s">
        <v>26</v>
      </c>
      <c r="B11" s="7" t="s">
        <v>53</v>
      </c>
      <c r="C11" s="7" t="s">
        <v>571</v>
      </c>
      <c r="D11" s="10" t="s">
        <v>1049</v>
      </c>
      <c r="E11" s="10" t="s">
        <v>1050</v>
      </c>
      <c r="F11" s="9">
        <f t="shared" si="0"/>
        <v>16</v>
      </c>
      <c r="G11" s="9">
        <f t="shared" si="1"/>
        <v>0</v>
      </c>
    </row>
    <row r="12" ht="24" customHeight="1" spans="1:7">
      <c r="A12" s="8" t="s">
        <v>55</v>
      </c>
      <c r="B12" s="7" t="s">
        <v>56</v>
      </c>
      <c r="C12" s="7" t="s">
        <v>57</v>
      </c>
      <c r="D12" s="10"/>
      <c r="E12" s="10"/>
      <c r="F12" s="9"/>
      <c r="G12" s="9"/>
    </row>
    <row r="13" ht="24" customHeight="1" spans="1:7">
      <c r="A13" s="8" t="s">
        <v>58</v>
      </c>
      <c r="B13" s="7" t="s">
        <v>59</v>
      </c>
      <c r="C13" s="7" t="s">
        <v>572</v>
      </c>
      <c r="D13" s="10" t="s">
        <v>255</v>
      </c>
      <c r="E13" s="10" t="s">
        <v>259</v>
      </c>
      <c r="F13" s="9">
        <f t="shared" si="0"/>
        <v>1</v>
      </c>
      <c r="G13" s="9">
        <f t="shared" si="1"/>
        <v>0</v>
      </c>
    </row>
    <row r="14" ht="24" customHeight="1" spans="1:7">
      <c r="A14" s="8" t="s">
        <v>61</v>
      </c>
      <c r="B14" s="7" t="s">
        <v>62</v>
      </c>
      <c r="C14" s="7" t="s">
        <v>57</v>
      </c>
      <c r="D14" s="10"/>
      <c r="E14" s="10"/>
      <c r="F14" s="10"/>
      <c r="G14" s="10"/>
    </row>
    <row r="15" ht="24" customHeight="1" spans="1:7">
      <c r="A15" s="8" t="s">
        <v>63</v>
      </c>
      <c r="B15" s="7" t="s">
        <v>64</v>
      </c>
      <c r="C15" s="7" t="s">
        <v>65</v>
      </c>
      <c r="D15" s="10"/>
      <c r="E15" s="10"/>
      <c r="F15" s="10"/>
      <c r="G15" s="10"/>
    </row>
    <row r="16" ht="24" customHeight="1" spans="1:7">
      <c r="A16" s="8" t="s">
        <v>66</v>
      </c>
      <c r="B16" s="7" t="s">
        <v>67</v>
      </c>
      <c r="C16" s="7" t="s">
        <v>68</v>
      </c>
      <c r="D16" s="10"/>
      <c r="E16" s="10"/>
      <c r="F16" s="10"/>
      <c r="G16" s="10"/>
    </row>
    <row r="17" ht="24" customHeight="1" spans="1:7">
      <c r="A17" s="8" t="s">
        <v>69</v>
      </c>
      <c r="B17" s="7" t="s">
        <v>70</v>
      </c>
      <c r="C17" s="7" t="s">
        <v>71</v>
      </c>
      <c r="D17" s="10"/>
      <c r="E17" s="10"/>
      <c r="F17" s="10"/>
      <c r="G17" s="10"/>
    </row>
    <row r="18" ht="24" customHeight="1" spans="1:7">
      <c r="A18" s="8" t="s">
        <v>72</v>
      </c>
      <c r="B18" s="7" t="s">
        <v>73</v>
      </c>
      <c r="C18" s="7" t="s">
        <v>57</v>
      </c>
      <c r="D18" s="10"/>
      <c r="E18" s="10"/>
      <c r="F18" s="10"/>
      <c r="G18" s="10"/>
    </row>
    <row r="19" ht="30.75" customHeight="1" spans="1:7">
      <c r="A19" s="8" t="s">
        <v>74</v>
      </c>
      <c r="B19" s="7" t="s">
        <v>75</v>
      </c>
      <c r="C19" s="7" t="s">
        <v>76</v>
      </c>
      <c r="D19" s="10"/>
      <c r="E19" s="10"/>
      <c r="F19" s="10"/>
      <c r="G19" s="10"/>
    </row>
    <row r="20" ht="30.75" customHeight="1" spans="1:7">
      <c r="A20" s="8" t="s">
        <v>77</v>
      </c>
      <c r="B20" s="7" t="s">
        <v>78</v>
      </c>
      <c r="C20" s="7" t="s">
        <v>79</v>
      </c>
      <c r="D20" s="10"/>
      <c r="E20" s="10"/>
      <c r="F20" s="10"/>
      <c r="G20" s="10"/>
    </row>
    <row r="21" ht="24" customHeight="1" spans="1:7">
      <c r="A21" s="8" t="s">
        <v>80</v>
      </c>
      <c r="B21" s="7" t="s">
        <v>81</v>
      </c>
      <c r="C21" s="7" t="s">
        <v>82</v>
      </c>
      <c r="D21" s="10"/>
      <c r="E21" s="10"/>
      <c r="F21" s="10"/>
      <c r="G21" s="10"/>
    </row>
    <row r="22" ht="30.75" customHeight="1" spans="1:7">
      <c r="A22" s="8" t="s">
        <v>83</v>
      </c>
      <c r="B22" s="7" t="s">
        <v>84</v>
      </c>
      <c r="C22" s="7" t="s">
        <v>85</v>
      </c>
      <c r="D22" s="10"/>
      <c r="E22" s="10"/>
      <c r="F22" s="10"/>
      <c r="G22" s="10"/>
    </row>
    <row r="23" ht="30.75" customHeight="1" spans="1:7">
      <c r="A23" s="8" t="s">
        <v>86</v>
      </c>
      <c r="B23" s="7" t="s">
        <v>87</v>
      </c>
      <c r="C23" s="7" t="s">
        <v>88</v>
      </c>
      <c r="D23" s="10"/>
      <c r="E23" s="10"/>
      <c r="F23" s="10"/>
      <c r="G23" s="10"/>
    </row>
    <row r="24" ht="30.75" customHeight="1" spans="1:7">
      <c r="A24" s="8" t="s">
        <v>89</v>
      </c>
      <c r="B24" s="7" t="s">
        <v>90</v>
      </c>
      <c r="C24" s="7" t="s">
        <v>91</v>
      </c>
      <c r="D24" s="10"/>
      <c r="E24" s="10"/>
      <c r="F24" s="10"/>
      <c r="G24" s="10"/>
    </row>
    <row r="25" ht="24" customHeight="1" spans="1:7">
      <c r="A25" s="8" t="s">
        <v>92</v>
      </c>
      <c r="B25" s="7" t="s">
        <v>93</v>
      </c>
      <c r="C25" s="7" t="s">
        <v>94</v>
      </c>
      <c r="D25" s="10"/>
      <c r="E25" s="10"/>
      <c r="F25" s="10"/>
      <c r="G25" s="10"/>
    </row>
    <row r="26" ht="30.75" customHeight="1" spans="1:7">
      <c r="A26" s="8" t="s">
        <v>95</v>
      </c>
      <c r="B26" s="7" t="s">
        <v>96</v>
      </c>
      <c r="C26" s="7" t="s">
        <v>97</v>
      </c>
      <c r="D26" s="10"/>
      <c r="E26" s="10"/>
      <c r="F26" s="10"/>
      <c r="G26" s="10"/>
    </row>
    <row r="27" ht="30.75" customHeight="1" spans="1:7">
      <c r="A27" s="8" t="s">
        <v>98</v>
      </c>
      <c r="B27" s="7" t="s">
        <v>99</v>
      </c>
      <c r="C27" s="7" t="s">
        <v>100</v>
      </c>
      <c r="D27" s="10"/>
      <c r="E27" s="10"/>
      <c r="F27" s="10"/>
      <c r="G27" s="10"/>
    </row>
    <row r="28" ht="24" customHeight="1" spans="1:7">
      <c r="A28" s="8" t="s">
        <v>101</v>
      </c>
      <c r="B28" s="7" t="s">
        <v>102</v>
      </c>
      <c r="C28" s="7" t="s">
        <v>573</v>
      </c>
      <c r="D28" s="10" t="s">
        <v>1051</v>
      </c>
      <c r="E28" s="10" t="s">
        <v>1052</v>
      </c>
      <c r="F28" s="9">
        <f>IF(E28&gt;D28,E28-D28,0)</f>
        <v>86</v>
      </c>
      <c r="G28" s="9">
        <f>IF(D28&gt;E28,D28-E28,0)</f>
        <v>0</v>
      </c>
    </row>
    <row r="29" ht="24" customHeight="1" spans="1:7">
      <c r="A29" s="8" t="s">
        <v>104</v>
      </c>
      <c r="B29" s="7" t="s">
        <v>105</v>
      </c>
      <c r="C29" s="7" t="s">
        <v>105</v>
      </c>
      <c r="D29" s="10"/>
      <c r="E29" s="10"/>
      <c r="F29" s="10"/>
      <c r="G29" s="10"/>
    </row>
    <row r="30" ht="30.75" customHeight="1" spans="1:7">
      <c r="A30" s="8" t="s">
        <v>106</v>
      </c>
      <c r="B30" s="7" t="s">
        <v>107</v>
      </c>
      <c r="C30" s="7" t="s">
        <v>108</v>
      </c>
      <c r="D30" s="10" t="s">
        <v>1053</v>
      </c>
      <c r="E30" s="10" t="s">
        <v>1054</v>
      </c>
      <c r="F30" s="9">
        <f>IF(E30&gt;D30,E30-D30,0)</f>
        <v>0</v>
      </c>
      <c r="G30" s="9">
        <f>IF(D30&gt;E30,D30-E30,0)</f>
        <v>149</v>
      </c>
    </row>
    <row r="31" ht="30.75" customHeight="1" spans="1:7">
      <c r="A31" s="8" t="s">
        <v>109</v>
      </c>
      <c r="B31" s="7" t="s">
        <v>110</v>
      </c>
      <c r="C31" s="7" t="s">
        <v>111</v>
      </c>
      <c r="D31" s="10"/>
      <c r="E31" s="10"/>
      <c r="F31" s="10"/>
      <c r="G31" s="10"/>
    </row>
    <row r="32" ht="24" customHeight="1" spans="1:7">
      <c r="A32" s="8" t="s">
        <v>112</v>
      </c>
      <c r="B32" s="7" t="s">
        <v>113</v>
      </c>
      <c r="C32" s="7" t="s">
        <v>918</v>
      </c>
      <c r="D32" s="10" t="s">
        <v>1055</v>
      </c>
      <c r="E32" s="10" t="s">
        <v>1056</v>
      </c>
      <c r="F32" s="9">
        <f>IF(E32&gt;D32,E32-D32,0)</f>
        <v>0</v>
      </c>
      <c r="G32" s="9">
        <f>IF(D32&gt;E32,D32-E32,0)</f>
        <v>1797</v>
      </c>
    </row>
  </sheetData>
  <mergeCells count="4">
    <mergeCell ref="A1:G1"/>
    <mergeCell ref="A2:G2"/>
    <mergeCell ref="A3:E3"/>
    <mergeCell ref="F3:G3"/>
  </mergeCells>
  <printOptions horizontalCentered="1"/>
  <pageMargins left="0.786805555555556" right="0.393055555555556" top="0.393055555555556" bottom="0.393055555555556" header="0" footer="0"/>
  <pageSetup paperSize="1" scale="98" fitToHeight="0" orientation="portrait" horizontalDpi="600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view="pageBreakPreview" zoomScaleNormal="100" workbookViewId="0">
      <selection activeCell="I10" sqref="I10"/>
    </sheetView>
  </sheetViews>
  <sheetFormatPr defaultColWidth="9.14814814814815" defaultRowHeight="13.2"/>
  <cols>
    <col min="1" max="1" width="4.14814814814815" customWidth="1"/>
    <col min="2" max="2" width="9.42592592592593" customWidth="1"/>
    <col min="3" max="3" width="25.1481481481481" customWidth="1"/>
    <col min="4" max="4" width="5.57407407407407" customWidth="1"/>
    <col min="5" max="6" width="7" customWidth="1"/>
    <col min="7" max="7" width="10.2777777777778" customWidth="1"/>
    <col min="8" max="8" width="8.72222222222222" customWidth="1"/>
    <col min="9" max="9" width="22.7222222222222" customWidth="1"/>
    <col min="10" max="10" width="5.57407407407407" customWidth="1"/>
    <col min="11" max="12" width="7" customWidth="1"/>
    <col min="13" max="13" width="9.27777777777778" customWidth="1"/>
    <col min="14" max="14" width="9.57407407407407" customWidth="1"/>
    <col min="15" max="15" width="10.2777777777778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19.5" customHeight="1" spans="1:15">
      <c r="A3" s="15" t="s">
        <v>1035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1057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/>
      <c r="B6" s="7"/>
      <c r="C6" s="7" t="s">
        <v>1058</v>
      </c>
      <c r="D6" s="8"/>
      <c r="E6" s="31"/>
      <c r="F6" s="31"/>
      <c r="G6" s="10"/>
      <c r="H6" s="7"/>
      <c r="I6" s="7" t="s">
        <v>1058</v>
      </c>
      <c r="J6" s="8"/>
      <c r="K6" s="31"/>
      <c r="L6" s="31"/>
      <c r="M6" s="10"/>
      <c r="N6" s="10"/>
      <c r="O6" s="10"/>
    </row>
    <row r="7" ht="42.75" customHeight="1" spans="1:15">
      <c r="A7" s="8" t="s">
        <v>10</v>
      </c>
      <c r="B7" s="7" t="s">
        <v>1059</v>
      </c>
      <c r="C7" s="7" t="s">
        <v>1060</v>
      </c>
      <c r="D7" s="8" t="s">
        <v>167</v>
      </c>
      <c r="E7" s="31" t="s">
        <v>1061</v>
      </c>
      <c r="F7" s="31" t="s">
        <v>1062</v>
      </c>
      <c r="G7" s="10" t="s">
        <v>1063</v>
      </c>
      <c r="H7" s="7" t="s">
        <v>1059</v>
      </c>
      <c r="I7" s="7" t="s">
        <v>1060</v>
      </c>
      <c r="J7" s="8" t="s">
        <v>167</v>
      </c>
      <c r="K7" s="31" t="s">
        <v>1064</v>
      </c>
      <c r="L7" s="31" t="s">
        <v>1065</v>
      </c>
      <c r="M7" s="10" t="s">
        <v>1066</v>
      </c>
      <c r="N7" s="10">
        <f>IF(M7&gt;G7,M7-G7,0)</f>
        <v>744</v>
      </c>
      <c r="O7" s="10">
        <f>IF(G7&gt;M7,G7-M7,0)</f>
        <v>0</v>
      </c>
    </row>
    <row r="8" ht="42.75" customHeight="1" spans="1:15">
      <c r="A8" s="8" t="s">
        <v>16</v>
      </c>
      <c r="B8" s="7" t="s">
        <v>1067</v>
      </c>
      <c r="C8" s="7" t="s">
        <v>1068</v>
      </c>
      <c r="D8" s="8" t="s">
        <v>167</v>
      </c>
      <c r="E8" s="31" t="s">
        <v>1069</v>
      </c>
      <c r="F8" s="31" t="s">
        <v>1070</v>
      </c>
      <c r="G8" s="10" t="s">
        <v>1071</v>
      </c>
      <c r="H8" s="7" t="s">
        <v>1067</v>
      </c>
      <c r="I8" s="7" t="s">
        <v>1068</v>
      </c>
      <c r="J8" s="8" t="s">
        <v>167</v>
      </c>
      <c r="K8" s="31" t="s">
        <v>1072</v>
      </c>
      <c r="L8" s="31" t="s">
        <v>1073</v>
      </c>
      <c r="M8" s="10" t="s">
        <v>1074</v>
      </c>
      <c r="N8" s="10">
        <f t="shared" ref="N8:N39" si="0">IF(M8&gt;G8,M8-G8,0)</f>
        <v>0</v>
      </c>
      <c r="O8" s="10">
        <f t="shared" ref="O8:O39" si="1">IF(G8&gt;M8,G8-M8,0)</f>
        <v>15</v>
      </c>
    </row>
    <row r="9" ht="30" customHeight="1" spans="1:15">
      <c r="A9" s="8" t="s">
        <v>26</v>
      </c>
      <c r="B9" s="7" t="s">
        <v>690</v>
      </c>
      <c r="C9" s="7" t="s">
        <v>691</v>
      </c>
      <c r="D9" s="8" t="s">
        <v>687</v>
      </c>
      <c r="E9" s="31" t="s">
        <v>1075</v>
      </c>
      <c r="F9" s="31" t="s">
        <v>1012</v>
      </c>
      <c r="G9" s="10" t="s">
        <v>1076</v>
      </c>
      <c r="H9" s="7" t="s">
        <v>690</v>
      </c>
      <c r="I9" s="7" t="s">
        <v>691</v>
      </c>
      <c r="J9" s="8" t="s">
        <v>687</v>
      </c>
      <c r="K9" s="31" t="s">
        <v>1075</v>
      </c>
      <c r="L9" s="31" t="s">
        <v>1012</v>
      </c>
      <c r="M9" s="10" t="s">
        <v>1076</v>
      </c>
      <c r="N9" s="10">
        <f t="shared" si="0"/>
        <v>0</v>
      </c>
      <c r="O9" s="10">
        <f t="shared" si="1"/>
        <v>0</v>
      </c>
    </row>
    <row r="10" ht="42.75" customHeight="1" spans="1:15">
      <c r="A10" s="8" t="s">
        <v>55</v>
      </c>
      <c r="B10" s="7" t="s">
        <v>692</v>
      </c>
      <c r="C10" s="7" t="s">
        <v>693</v>
      </c>
      <c r="D10" s="8" t="s">
        <v>687</v>
      </c>
      <c r="E10" s="31" t="s">
        <v>1075</v>
      </c>
      <c r="F10" s="31" t="s">
        <v>1013</v>
      </c>
      <c r="G10" s="10" t="s">
        <v>1077</v>
      </c>
      <c r="H10" s="7" t="s">
        <v>694</v>
      </c>
      <c r="I10" s="7" t="s">
        <v>693</v>
      </c>
      <c r="J10" s="8" t="s">
        <v>687</v>
      </c>
      <c r="K10" s="31" t="s">
        <v>1075</v>
      </c>
      <c r="L10" s="31" t="s">
        <v>1013</v>
      </c>
      <c r="M10" s="10" t="s">
        <v>1077</v>
      </c>
      <c r="N10" s="10">
        <f t="shared" si="0"/>
        <v>0</v>
      </c>
      <c r="O10" s="10">
        <f t="shared" si="1"/>
        <v>0</v>
      </c>
    </row>
    <row r="11" ht="42.75" customHeight="1" spans="1:15">
      <c r="A11" s="8" t="s">
        <v>58</v>
      </c>
      <c r="B11" s="7" t="s">
        <v>695</v>
      </c>
      <c r="C11" s="7" t="s">
        <v>696</v>
      </c>
      <c r="D11" s="8" t="s">
        <v>687</v>
      </c>
      <c r="E11" s="31" t="s">
        <v>1075</v>
      </c>
      <c r="F11" s="31" t="s">
        <v>1014</v>
      </c>
      <c r="G11" s="10" t="s">
        <v>1078</v>
      </c>
      <c r="H11" s="7" t="s">
        <v>697</v>
      </c>
      <c r="I11" s="7" t="s">
        <v>696</v>
      </c>
      <c r="J11" s="8" t="s">
        <v>687</v>
      </c>
      <c r="K11" s="31" t="s">
        <v>1075</v>
      </c>
      <c r="L11" s="31" t="s">
        <v>1014</v>
      </c>
      <c r="M11" s="10" t="s">
        <v>1078</v>
      </c>
      <c r="N11" s="10">
        <f t="shared" si="0"/>
        <v>0</v>
      </c>
      <c r="O11" s="10">
        <f t="shared" si="1"/>
        <v>0</v>
      </c>
    </row>
    <row r="12" ht="30" customHeight="1" spans="1:15">
      <c r="A12" s="8" t="s">
        <v>61</v>
      </c>
      <c r="B12" s="7" t="s">
        <v>1079</v>
      </c>
      <c r="C12" s="7" t="s">
        <v>1080</v>
      </c>
      <c r="D12" s="8" t="s">
        <v>333</v>
      </c>
      <c r="E12" s="31" t="s">
        <v>1081</v>
      </c>
      <c r="F12" s="31" t="s">
        <v>1082</v>
      </c>
      <c r="G12" s="10" t="s">
        <v>1083</v>
      </c>
      <c r="H12" s="7" t="s">
        <v>1079</v>
      </c>
      <c r="I12" s="7" t="s">
        <v>1080</v>
      </c>
      <c r="J12" s="8" t="s">
        <v>333</v>
      </c>
      <c r="K12" s="31" t="s">
        <v>1081</v>
      </c>
      <c r="L12" s="31" t="s">
        <v>1084</v>
      </c>
      <c r="M12" s="10" t="s">
        <v>1085</v>
      </c>
      <c r="N12" s="10">
        <f t="shared" si="0"/>
        <v>1</v>
      </c>
      <c r="O12" s="10">
        <f t="shared" si="1"/>
        <v>0</v>
      </c>
    </row>
    <row r="13" ht="30" customHeight="1" spans="1:15">
      <c r="A13" s="8" t="s">
        <v>63</v>
      </c>
      <c r="B13" s="7" t="s">
        <v>1079</v>
      </c>
      <c r="C13" s="7" t="s">
        <v>1086</v>
      </c>
      <c r="D13" s="8" t="s">
        <v>333</v>
      </c>
      <c r="E13" s="31" t="s">
        <v>1087</v>
      </c>
      <c r="F13" s="31" t="s">
        <v>1088</v>
      </c>
      <c r="G13" s="10" t="s">
        <v>1089</v>
      </c>
      <c r="H13" s="7" t="s">
        <v>1079</v>
      </c>
      <c r="I13" s="7" t="s">
        <v>1086</v>
      </c>
      <c r="J13" s="8" t="s">
        <v>333</v>
      </c>
      <c r="K13" s="31" t="s">
        <v>1087</v>
      </c>
      <c r="L13" s="31" t="s">
        <v>1090</v>
      </c>
      <c r="M13" s="10" t="s">
        <v>1089</v>
      </c>
      <c r="N13" s="10">
        <f t="shared" si="0"/>
        <v>0</v>
      </c>
      <c r="O13" s="10">
        <f t="shared" si="1"/>
        <v>0</v>
      </c>
    </row>
    <row r="14" ht="30" customHeight="1" spans="1:15">
      <c r="A14" s="8" t="s">
        <v>143</v>
      </c>
      <c r="B14" s="7" t="s">
        <v>1079</v>
      </c>
      <c r="C14" s="7" t="s">
        <v>1091</v>
      </c>
      <c r="D14" s="8" t="s">
        <v>333</v>
      </c>
      <c r="E14" s="31" t="s">
        <v>1087</v>
      </c>
      <c r="F14" s="31" t="s">
        <v>1092</v>
      </c>
      <c r="G14" s="10" t="s">
        <v>1093</v>
      </c>
      <c r="H14" s="7" t="s">
        <v>1079</v>
      </c>
      <c r="I14" s="7" t="s">
        <v>1091</v>
      </c>
      <c r="J14" s="8" t="s">
        <v>333</v>
      </c>
      <c r="K14" s="31" t="s">
        <v>1087</v>
      </c>
      <c r="L14" s="31" t="s">
        <v>1094</v>
      </c>
      <c r="M14" s="10" t="s">
        <v>1093</v>
      </c>
      <c r="N14" s="10">
        <f t="shared" si="0"/>
        <v>0</v>
      </c>
      <c r="O14" s="10">
        <f t="shared" si="1"/>
        <v>0</v>
      </c>
    </row>
    <row r="15" ht="30" customHeight="1" spans="1:15">
      <c r="A15" s="8" t="s">
        <v>72</v>
      </c>
      <c r="B15" s="7" t="s">
        <v>1079</v>
      </c>
      <c r="C15" s="7" t="s">
        <v>1095</v>
      </c>
      <c r="D15" s="8" t="s">
        <v>333</v>
      </c>
      <c r="E15" s="31" t="s">
        <v>1081</v>
      </c>
      <c r="F15" s="31" t="s">
        <v>1096</v>
      </c>
      <c r="G15" s="10" t="s">
        <v>1097</v>
      </c>
      <c r="H15" s="7" t="s">
        <v>1079</v>
      </c>
      <c r="I15" s="7" t="s">
        <v>1095</v>
      </c>
      <c r="J15" s="8" t="s">
        <v>333</v>
      </c>
      <c r="K15" s="31" t="s">
        <v>1081</v>
      </c>
      <c r="L15" s="31" t="s">
        <v>1098</v>
      </c>
      <c r="M15" s="10" t="s">
        <v>1099</v>
      </c>
      <c r="N15" s="10">
        <f t="shared" si="0"/>
        <v>1</v>
      </c>
      <c r="O15" s="10">
        <f t="shared" si="1"/>
        <v>0</v>
      </c>
    </row>
    <row r="16" ht="30" customHeight="1" spans="1:15">
      <c r="A16" s="8" t="s">
        <v>74</v>
      </c>
      <c r="B16" s="7" t="s">
        <v>1079</v>
      </c>
      <c r="C16" s="7" t="s">
        <v>1100</v>
      </c>
      <c r="D16" s="8" t="s">
        <v>333</v>
      </c>
      <c r="E16" s="31" t="s">
        <v>1087</v>
      </c>
      <c r="F16" s="31" t="s">
        <v>1101</v>
      </c>
      <c r="G16" s="10" t="s">
        <v>1102</v>
      </c>
      <c r="H16" s="7" t="s">
        <v>1079</v>
      </c>
      <c r="I16" s="7" t="s">
        <v>1100</v>
      </c>
      <c r="J16" s="8" t="s">
        <v>333</v>
      </c>
      <c r="K16" s="31" t="s">
        <v>1087</v>
      </c>
      <c r="L16" s="31" t="s">
        <v>1103</v>
      </c>
      <c r="M16" s="10" t="s">
        <v>1104</v>
      </c>
      <c r="N16" s="10">
        <f t="shared" si="0"/>
        <v>1</v>
      </c>
      <c r="O16" s="10">
        <f t="shared" si="1"/>
        <v>0</v>
      </c>
    </row>
    <row r="17" ht="30.75" customHeight="1" spans="1:15">
      <c r="A17" s="8" t="s">
        <v>77</v>
      </c>
      <c r="B17" s="7" t="s">
        <v>1079</v>
      </c>
      <c r="C17" s="7" t="s">
        <v>1105</v>
      </c>
      <c r="D17" s="8" t="s">
        <v>333</v>
      </c>
      <c r="E17" s="31" t="s">
        <v>1087</v>
      </c>
      <c r="F17" s="31" t="s">
        <v>1106</v>
      </c>
      <c r="G17" s="10" t="s">
        <v>1107</v>
      </c>
      <c r="H17" s="7" t="s">
        <v>1079</v>
      </c>
      <c r="I17" s="7" t="s">
        <v>1105</v>
      </c>
      <c r="J17" s="8" t="s">
        <v>333</v>
      </c>
      <c r="K17" s="31" t="s">
        <v>1087</v>
      </c>
      <c r="L17" s="31" t="s">
        <v>1108</v>
      </c>
      <c r="M17" s="10" t="s">
        <v>1109</v>
      </c>
      <c r="N17" s="10">
        <f t="shared" si="0"/>
        <v>1</v>
      </c>
      <c r="O17" s="10">
        <f t="shared" si="1"/>
        <v>0</v>
      </c>
    </row>
    <row r="18" ht="30" customHeight="1" spans="1:15">
      <c r="A18" s="8" t="s">
        <v>83</v>
      </c>
      <c r="B18" s="7" t="s">
        <v>1110</v>
      </c>
      <c r="C18" s="7" t="s">
        <v>1111</v>
      </c>
      <c r="D18" s="8" t="s">
        <v>330</v>
      </c>
      <c r="E18" s="31" t="s">
        <v>1112</v>
      </c>
      <c r="F18" s="31" t="s">
        <v>1113</v>
      </c>
      <c r="G18" s="10" t="s">
        <v>1114</v>
      </c>
      <c r="H18" s="7" t="s">
        <v>1110</v>
      </c>
      <c r="I18" s="7" t="s">
        <v>1111</v>
      </c>
      <c r="J18" s="8" t="s">
        <v>330</v>
      </c>
      <c r="K18" s="31" t="s">
        <v>1112</v>
      </c>
      <c r="L18" s="31" t="s">
        <v>1115</v>
      </c>
      <c r="M18" s="10" t="s">
        <v>1116</v>
      </c>
      <c r="N18" s="10">
        <f t="shared" si="0"/>
        <v>0</v>
      </c>
      <c r="O18" s="10">
        <f t="shared" si="1"/>
        <v>342</v>
      </c>
    </row>
    <row r="19" ht="30" customHeight="1" spans="1:15">
      <c r="A19" s="8" t="s">
        <v>86</v>
      </c>
      <c r="B19" s="7" t="s">
        <v>1117</v>
      </c>
      <c r="C19" s="7" t="s">
        <v>1118</v>
      </c>
      <c r="D19" s="8" t="s">
        <v>333</v>
      </c>
      <c r="E19" s="31" t="s">
        <v>1119</v>
      </c>
      <c r="F19" s="31" t="s">
        <v>1120</v>
      </c>
      <c r="G19" s="10" t="s">
        <v>1121</v>
      </c>
      <c r="H19" s="7" t="s">
        <v>1117</v>
      </c>
      <c r="I19" s="7" t="s">
        <v>1118</v>
      </c>
      <c r="J19" s="8" t="s">
        <v>333</v>
      </c>
      <c r="K19" s="31" t="s">
        <v>1119</v>
      </c>
      <c r="L19" s="31" t="s">
        <v>1122</v>
      </c>
      <c r="M19" s="10" t="s">
        <v>1121</v>
      </c>
      <c r="N19" s="10">
        <f t="shared" si="0"/>
        <v>0</v>
      </c>
      <c r="O19" s="10">
        <f t="shared" si="1"/>
        <v>0</v>
      </c>
    </row>
    <row r="20" ht="30" customHeight="1" spans="1:15">
      <c r="A20" s="8" t="s">
        <v>95</v>
      </c>
      <c r="B20" s="7" t="s">
        <v>1123</v>
      </c>
      <c r="C20" s="7" t="s">
        <v>1124</v>
      </c>
      <c r="D20" s="8" t="s">
        <v>333</v>
      </c>
      <c r="E20" s="31" t="s">
        <v>506</v>
      </c>
      <c r="F20" s="31" t="s">
        <v>1125</v>
      </c>
      <c r="G20" s="10" t="s">
        <v>1126</v>
      </c>
      <c r="H20" s="7" t="s">
        <v>1123</v>
      </c>
      <c r="I20" s="7" t="s">
        <v>1124</v>
      </c>
      <c r="J20" s="8" t="s">
        <v>333</v>
      </c>
      <c r="K20" s="31" t="s">
        <v>506</v>
      </c>
      <c r="L20" s="31" t="s">
        <v>1127</v>
      </c>
      <c r="M20" s="10" t="s">
        <v>1126</v>
      </c>
      <c r="N20" s="10">
        <f t="shared" si="0"/>
        <v>0</v>
      </c>
      <c r="O20" s="10">
        <f t="shared" si="1"/>
        <v>0</v>
      </c>
    </row>
    <row r="21" ht="30" customHeight="1" spans="1:15">
      <c r="A21" s="8" t="s">
        <v>98</v>
      </c>
      <c r="B21" s="7" t="s">
        <v>1128</v>
      </c>
      <c r="C21" s="7" t="s">
        <v>1129</v>
      </c>
      <c r="D21" s="8" t="s">
        <v>167</v>
      </c>
      <c r="E21" s="31" t="s">
        <v>1130</v>
      </c>
      <c r="F21" s="31" t="s">
        <v>1131</v>
      </c>
      <c r="G21" s="10" t="s">
        <v>1132</v>
      </c>
      <c r="H21" s="7" t="s">
        <v>1128</v>
      </c>
      <c r="I21" s="7" t="s">
        <v>1129</v>
      </c>
      <c r="J21" s="8" t="s">
        <v>167</v>
      </c>
      <c r="K21" s="31" t="s">
        <v>1133</v>
      </c>
      <c r="L21" s="31" t="s">
        <v>1134</v>
      </c>
      <c r="M21" s="10" t="s">
        <v>1135</v>
      </c>
      <c r="N21" s="10">
        <f t="shared" si="0"/>
        <v>0</v>
      </c>
      <c r="O21" s="10">
        <f t="shared" si="1"/>
        <v>1280</v>
      </c>
    </row>
    <row r="22" ht="30" customHeight="1" spans="1:15">
      <c r="A22" s="8" t="s">
        <v>164</v>
      </c>
      <c r="B22" s="7" t="s">
        <v>1136</v>
      </c>
      <c r="C22" s="7" t="s">
        <v>1137</v>
      </c>
      <c r="D22" s="8" t="s">
        <v>167</v>
      </c>
      <c r="E22" s="31" t="s">
        <v>1130</v>
      </c>
      <c r="F22" s="31" t="s">
        <v>1138</v>
      </c>
      <c r="G22" s="10" t="s">
        <v>1139</v>
      </c>
      <c r="H22" s="7" t="s">
        <v>1136</v>
      </c>
      <c r="I22" s="7" t="s">
        <v>1137</v>
      </c>
      <c r="J22" s="8" t="s">
        <v>167</v>
      </c>
      <c r="K22" s="31" t="s">
        <v>1133</v>
      </c>
      <c r="L22" s="31" t="s">
        <v>1140</v>
      </c>
      <c r="M22" s="10" t="s">
        <v>1141</v>
      </c>
      <c r="N22" s="10">
        <f t="shared" si="0"/>
        <v>58</v>
      </c>
      <c r="O22" s="10">
        <f t="shared" si="1"/>
        <v>0</v>
      </c>
    </row>
    <row r="23" ht="30" customHeight="1" spans="1:15">
      <c r="A23" s="8" t="s">
        <v>168</v>
      </c>
      <c r="B23" s="7" t="s">
        <v>1142</v>
      </c>
      <c r="C23" s="7" t="s">
        <v>1143</v>
      </c>
      <c r="D23" s="8" t="s">
        <v>134</v>
      </c>
      <c r="E23" s="31" t="s">
        <v>1144</v>
      </c>
      <c r="F23" s="31" t="s">
        <v>1145</v>
      </c>
      <c r="G23" s="10" t="s">
        <v>1146</v>
      </c>
      <c r="H23" s="7" t="s">
        <v>1142</v>
      </c>
      <c r="I23" s="7" t="s">
        <v>1143</v>
      </c>
      <c r="J23" s="8" t="s">
        <v>134</v>
      </c>
      <c r="K23" s="31" t="s">
        <v>1147</v>
      </c>
      <c r="L23" s="31" t="s">
        <v>1148</v>
      </c>
      <c r="M23" s="10" t="s">
        <v>1149</v>
      </c>
      <c r="N23" s="10">
        <f t="shared" si="0"/>
        <v>98</v>
      </c>
      <c r="O23" s="10">
        <f t="shared" si="1"/>
        <v>0</v>
      </c>
    </row>
    <row r="24" ht="30" customHeight="1" spans="1:15">
      <c r="A24" s="8"/>
      <c r="B24" s="7"/>
      <c r="C24" s="7" t="s">
        <v>1150</v>
      </c>
      <c r="D24" s="8"/>
      <c r="E24" s="31"/>
      <c r="F24" s="31"/>
      <c r="G24" s="10"/>
      <c r="H24" s="7"/>
      <c r="I24" s="7" t="s">
        <v>1150</v>
      </c>
      <c r="J24" s="8"/>
      <c r="K24" s="31"/>
      <c r="L24" s="31"/>
      <c r="M24" s="10"/>
      <c r="N24" s="10">
        <f t="shared" si="0"/>
        <v>0</v>
      </c>
      <c r="O24" s="10">
        <f t="shared" si="1"/>
        <v>0</v>
      </c>
    </row>
    <row r="25" ht="30.75" customHeight="1" spans="1:15">
      <c r="A25" s="8" t="s">
        <v>171</v>
      </c>
      <c r="B25" s="7" t="s">
        <v>1151</v>
      </c>
      <c r="C25" s="7" t="s">
        <v>1152</v>
      </c>
      <c r="D25" s="8" t="s">
        <v>584</v>
      </c>
      <c r="E25" s="31" t="s">
        <v>1081</v>
      </c>
      <c r="F25" s="31" t="s">
        <v>1153</v>
      </c>
      <c r="G25" s="10" t="s">
        <v>1154</v>
      </c>
      <c r="H25" s="7" t="s">
        <v>1151</v>
      </c>
      <c r="I25" s="7" t="s">
        <v>1152</v>
      </c>
      <c r="J25" s="8" t="s">
        <v>584</v>
      </c>
      <c r="K25" s="31" t="s">
        <v>1081</v>
      </c>
      <c r="L25" s="31" t="s">
        <v>1155</v>
      </c>
      <c r="M25" s="10" t="s">
        <v>1156</v>
      </c>
      <c r="N25" s="10">
        <f t="shared" si="0"/>
        <v>4</v>
      </c>
      <c r="O25" s="10">
        <f t="shared" si="1"/>
        <v>0</v>
      </c>
    </row>
    <row r="26" ht="42.75" customHeight="1" spans="1:15">
      <c r="A26" s="8" t="s">
        <v>174</v>
      </c>
      <c r="B26" s="7" t="s">
        <v>1157</v>
      </c>
      <c r="C26" s="7" t="s">
        <v>1158</v>
      </c>
      <c r="D26" s="8" t="s">
        <v>167</v>
      </c>
      <c r="E26" s="31" t="s">
        <v>1159</v>
      </c>
      <c r="F26" s="31" t="s">
        <v>1160</v>
      </c>
      <c r="G26" s="10" t="s">
        <v>1161</v>
      </c>
      <c r="H26" s="7" t="s">
        <v>1157</v>
      </c>
      <c r="I26" s="7" t="s">
        <v>1158</v>
      </c>
      <c r="J26" s="8" t="s">
        <v>167</v>
      </c>
      <c r="K26" s="31" t="s">
        <v>1159</v>
      </c>
      <c r="L26" s="31" t="s">
        <v>1162</v>
      </c>
      <c r="M26" s="10" t="s">
        <v>1163</v>
      </c>
      <c r="N26" s="10">
        <f t="shared" si="0"/>
        <v>19</v>
      </c>
      <c r="O26" s="10">
        <f t="shared" si="1"/>
        <v>0</v>
      </c>
    </row>
    <row r="27" ht="30" customHeight="1" spans="1:15">
      <c r="A27" s="8" t="s">
        <v>179</v>
      </c>
      <c r="B27" s="7" t="s">
        <v>690</v>
      </c>
      <c r="C27" s="7" t="s">
        <v>691</v>
      </c>
      <c r="D27" s="8" t="s">
        <v>687</v>
      </c>
      <c r="E27" s="31" t="s">
        <v>1164</v>
      </c>
      <c r="F27" s="31" t="s">
        <v>1012</v>
      </c>
      <c r="G27" s="10" t="s">
        <v>187</v>
      </c>
      <c r="H27" s="7" t="s">
        <v>690</v>
      </c>
      <c r="I27" s="7" t="s">
        <v>691</v>
      </c>
      <c r="J27" s="8" t="s">
        <v>687</v>
      </c>
      <c r="K27" s="31" t="s">
        <v>1164</v>
      </c>
      <c r="L27" s="31" t="s">
        <v>1012</v>
      </c>
      <c r="M27" s="10" t="s">
        <v>187</v>
      </c>
      <c r="N27" s="10">
        <f t="shared" si="0"/>
        <v>0</v>
      </c>
      <c r="O27" s="10">
        <f t="shared" si="1"/>
        <v>0</v>
      </c>
    </row>
    <row r="28" ht="42.75" customHeight="1" spans="1:15">
      <c r="A28" s="8" t="s">
        <v>182</v>
      </c>
      <c r="B28" s="7" t="s">
        <v>692</v>
      </c>
      <c r="C28" s="7" t="s">
        <v>693</v>
      </c>
      <c r="D28" s="8" t="s">
        <v>687</v>
      </c>
      <c r="E28" s="31" t="s">
        <v>1164</v>
      </c>
      <c r="F28" s="31" t="s">
        <v>1013</v>
      </c>
      <c r="G28" s="10" t="s">
        <v>233</v>
      </c>
      <c r="H28" s="7" t="s">
        <v>694</v>
      </c>
      <c r="I28" s="7" t="s">
        <v>693</v>
      </c>
      <c r="J28" s="8" t="s">
        <v>687</v>
      </c>
      <c r="K28" s="31" t="s">
        <v>1164</v>
      </c>
      <c r="L28" s="31" t="s">
        <v>1013</v>
      </c>
      <c r="M28" s="10" t="s">
        <v>233</v>
      </c>
      <c r="N28" s="10">
        <f t="shared" si="0"/>
        <v>0</v>
      </c>
      <c r="O28" s="10">
        <f t="shared" si="1"/>
        <v>0</v>
      </c>
    </row>
    <row r="29" ht="42.75" customHeight="1" spans="1:15">
      <c r="A29" s="8" t="s">
        <v>187</v>
      </c>
      <c r="B29" s="7" t="s">
        <v>695</v>
      </c>
      <c r="C29" s="7" t="s">
        <v>696</v>
      </c>
      <c r="D29" s="8" t="s">
        <v>687</v>
      </c>
      <c r="E29" s="31" t="s">
        <v>1164</v>
      </c>
      <c r="F29" s="31" t="s">
        <v>1014</v>
      </c>
      <c r="G29" s="10" t="s">
        <v>237</v>
      </c>
      <c r="H29" s="7" t="s">
        <v>697</v>
      </c>
      <c r="I29" s="7" t="s">
        <v>696</v>
      </c>
      <c r="J29" s="8" t="s">
        <v>687</v>
      </c>
      <c r="K29" s="31" t="s">
        <v>1164</v>
      </c>
      <c r="L29" s="31" t="s">
        <v>1014</v>
      </c>
      <c r="M29" s="10" t="s">
        <v>237</v>
      </c>
      <c r="N29" s="10">
        <f t="shared" si="0"/>
        <v>0</v>
      </c>
      <c r="O29" s="10">
        <f t="shared" si="1"/>
        <v>0</v>
      </c>
    </row>
    <row r="30" ht="30" customHeight="1" spans="1:15">
      <c r="A30" s="8" t="s">
        <v>188</v>
      </c>
      <c r="B30" s="7" t="s">
        <v>1165</v>
      </c>
      <c r="C30" s="7" t="s">
        <v>1166</v>
      </c>
      <c r="D30" s="8" t="s">
        <v>167</v>
      </c>
      <c r="E30" s="31" t="s">
        <v>1167</v>
      </c>
      <c r="F30" s="31" t="s">
        <v>1168</v>
      </c>
      <c r="G30" s="10" t="s">
        <v>1169</v>
      </c>
      <c r="H30" s="7" t="s">
        <v>1165</v>
      </c>
      <c r="I30" s="7" t="s">
        <v>1166</v>
      </c>
      <c r="J30" s="8" t="s">
        <v>167</v>
      </c>
      <c r="K30" s="31" t="s">
        <v>1167</v>
      </c>
      <c r="L30" s="31" t="s">
        <v>1170</v>
      </c>
      <c r="M30" s="10" t="s">
        <v>1171</v>
      </c>
      <c r="N30" s="10">
        <f t="shared" si="0"/>
        <v>0</v>
      </c>
      <c r="O30" s="10">
        <f t="shared" si="1"/>
        <v>66</v>
      </c>
    </row>
    <row r="31" ht="30" customHeight="1" spans="1:15">
      <c r="A31" s="8" t="s">
        <v>189</v>
      </c>
      <c r="B31" s="7" t="s">
        <v>1172</v>
      </c>
      <c r="C31" s="7" t="s">
        <v>1173</v>
      </c>
      <c r="D31" s="8" t="s">
        <v>333</v>
      </c>
      <c r="E31" s="31" t="s">
        <v>1119</v>
      </c>
      <c r="F31" s="31" t="s">
        <v>1174</v>
      </c>
      <c r="G31" s="10" t="s">
        <v>1175</v>
      </c>
      <c r="H31" s="7" t="s">
        <v>1172</v>
      </c>
      <c r="I31" s="7" t="s">
        <v>1173</v>
      </c>
      <c r="J31" s="8" t="s">
        <v>333</v>
      </c>
      <c r="K31" s="31" t="s">
        <v>1119</v>
      </c>
      <c r="L31" s="31" t="s">
        <v>1176</v>
      </c>
      <c r="M31" s="10" t="s">
        <v>1175</v>
      </c>
      <c r="N31" s="10">
        <f t="shared" si="0"/>
        <v>0</v>
      </c>
      <c r="O31" s="10">
        <f t="shared" si="1"/>
        <v>0</v>
      </c>
    </row>
    <row r="32" ht="30" customHeight="1" spans="1:15">
      <c r="A32" s="8" t="s">
        <v>190</v>
      </c>
      <c r="B32" s="7" t="s">
        <v>1172</v>
      </c>
      <c r="C32" s="7" t="s">
        <v>1177</v>
      </c>
      <c r="D32" s="8" t="s">
        <v>333</v>
      </c>
      <c r="E32" s="31" t="s">
        <v>506</v>
      </c>
      <c r="F32" s="31" t="s">
        <v>1178</v>
      </c>
      <c r="G32" s="10" t="s">
        <v>908</v>
      </c>
      <c r="H32" s="7" t="s">
        <v>1172</v>
      </c>
      <c r="I32" s="7" t="s">
        <v>1177</v>
      </c>
      <c r="J32" s="8" t="s">
        <v>333</v>
      </c>
      <c r="K32" s="31" t="s">
        <v>506</v>
      </c>
      <c r="L32" s="31" t="s">
        <v>1179</v>
      </c>
      <c r="M32" s="10" t="s">
        <v>908</v>
      </c>
      <c r="N32" s="10">
        <f t="shared" si="0"/>
        <v>0</v>
      </c>
      <c r="O32" s="10">
        <f t="shared" si="1"/>
        <v>0</v>
      </c>
    </row>
    <row r="33" ht="30" customHeight="1" spans="1:15">
      <c r="A33" s="8" t="s">
        <v>192</v>
      </c>
      <c r="B33" s="7" t="s">
        <v>1180</v>
      </c>
      <c r="C33" s="7" t="s">
        <v>1181</v>
      </c>
      <c r="D33" s="8" t="s">
        <v>333</v>
      </c>
      <c r="E33" s="31" t="s">
        <v>1081</v>
      </c>
      <c r="F33" s="31" t="s">
        <v>1182</v>
      </c>
      <c r="G33" s="10" t="s">
        <v>1076</v>
      </c>
      <c r="H33" s="7" t="s">
        <v>1180</v>
      </c>
      <c r="I33" s="7" t="s">
        <v>1181</v>
      </c>
      <c r="J33" s="8" t="s">
        <v>333</v>
      </c>
      <c r="K33" s="31" t="s">
        <v>1081</v>
      </c>
      <c r="L33" s="31" t="s">
        <v>1182</v>
      </c>
      <c r="M33" s="10" t="s">
        <v>1076</v>
      </c>
      <c r="N33" s="10">
        <f t="shared" si="0"/>
        <v>0</v>
      </c>
      <c r="O33" s="10">
        <f t="shared" si="1"/>
        <v>0</v>
      </c>
    </row>
    <row r="34" ht="30" customHeight="1" spans="1:15">
      <c r="A34" s="8" t="s">
        <v>194</v>
      </c>
      <c r="B34" s="7" t="s">
        <v>1183</v>
      </c>
      <c r="C34" s="7" t="s">
        <v>1184</v>
      </c>
      <c r="D34" s="8" t="s">
        <v>333</v>
      </c>
      <c r="E34" s="31" t="s">
        <v>1087</v>
      </c>
      <c r="F34" s="31" t="s">
        <v>1185</v>
      </c>
      <c r="G34" s="10" t="s">
        <v>1186</v>
      </c>
      <c r="H34" s="7" t="s">
        <v>1183</v>
      </c>
      <c r="I34" s="7" t="s">
        <v>1184</v>
      </c>
      <c r="J34" s="8" t="s">
        <v>333</v>
      </c>
      <c r="K34" s="31" t="s">
        <v>1087</v>
      </c>
      <c r="L34" s="31" t="s">
        <v>1187</v>
      </c>
      <c r="M34" s="10" t="s">
        <v>1186</v>
      </c>
      <c r="N34" s="10">
        <f t="shared" si="0"/>
        <v>0</v>
      </c>
      <c r="O34" s="10">
        <f t="shared" si="1"/>
        <v>0</v>
      </c>
    </row>
    <row r="35" ht="30" customHeight="1" spans="1:15">
      <c r="A35" s="8" t="s">
        <v>196</v>
      </c>
      <c r="B35" s="7" t="s">
        <v>1180</v>
      </c>
      <c r="C35" s="7" t="s">
        <v>1188</v>
      </c>
      <c r="D35" s="8" t="s">
        <v>333</v>
      </c>
      <c r="E35" s="31" t="s">
        <v>506</v>
      </c>
      <c r="F35" s="31" t="s">
        <v>1189</v>
      </c>
      <c r="G35" s="10" t="s">
        <v>335</v>
      </c>
      <c r="H35" s="7" t="s">
        <v>1180</v>
      </c>
      <c r="I35" s="7" t="s">
        <v>1188</v>
      </c>
      <c r="J35" s="8" t="s">
        <v>333</v>
      </c>
      <c r="K35" s="31" t="s">
        <v>506</v>
      </c>
      <c r="L35" s="31" t="s">
        <v>1189</v>
      </c>
      <c r="M35" s="10" t="s">
        <v>335</v>
      </c>
      <c r="N35" s="10">
        <f t="shared" si="0"/>
        <v>0</v>
      </c>
      <c r="O35" s="10">
        <f t="shared" si="1"/>
        <v>0</v>
      </c>
    </row>
    <row r="36" ht="30" customHeight="1" spans="1:15">
      <c r="A36" s="8" t="s">
        <v>197</v>
      </c>
      <c r="B36" s="7" t="s">
        <v>1180</v>
      </c>
      <c r="C36" s="7" t="s">
        <v>1190</v>
      </c>
      <c r="D36" s="8" t="s">
        <v>333</v>
      </c>
      <c r="E36" s="31" t="s">
        <v>1119</v>
      </c>
      <c r="F36" s="31" t="s">
        <v>1189</v>
      </c>
      <c r="G36" s="10" t="s">
        <v>1191</v>
      </c>
      <c r="H36" s="7" t="s">
        <v>1180</v>
      </c>
      <c r="I36" s="7" t="s">
        <v>1190</v>
      </c>
      <c r="J36" s="8" t="s">
        <v>333</v>
      </c>
      <c r="K36" s="31" t="s">
        <v>1119</v>
      </c>
      <c r="L36" s="31" t="s">
        <v>1189</v>
      </c>
      <c r="M36" s="10" t="s">
        <v>1191</v>
      </c>
      <c r="N36" s="10">
        <f t="shared" si="0"/>
        <v>0</v>
      </c>
      <c r="O36" s="10">
        <f t="shared" si="1"/>
        <v>0</v>
      </c>
    </row>
    <row r="37" ht="30" customHeight="1" spans="1:15">
      <c r="A37" s="8" t="s">
        <v>201</v>
      </c>
      <c r="B37" s="7" t="s">
        <v>1192</v>
      </c>
      <c r="C37" s="7" t="s">
        <v>1193</v>
      </c>
      <c r="D37" s="8" t="s">
        <v>733</v>
      </c>
      <c r="E37" s="31" t="s">
        <v>1194</v>
      </c>
      <c r="F37" s="31" t="s">
        <v>1195</v>
      </c>
      <c r="G37" s="10" t="s">
        <v>1196</v>
      </c>
      <c r="H37" s="7" t="s">
        <v>1192</v>
      </c>
      <c r="I37" s="7" t="s">
        <v>1193</v>
      </c>
      <c r="J37" s="8" t="s">
        <v>733</v>
      </c>
      <c r="K37" s="31" t="s">
        <v>1197</v>
      </c>
      <c r="L37" s="31" t="s">
        <v>1195</v>
      </c>
      <c r="M37" s="10" t="s">
        <v>1198</v>
      </c>
      <c r="N37" s="10">
        <f t="shared" si="0"/>
        <v>10</v>
      </c>
      <c r="O37" s="10">
        <f t="shared" si="1"/>
        <v>0</v>
      </c>
    </row>
    <row r="38" ht="30" customHeight="1" spans="1:15">
      <c r="A38" s="8"/>
      <c r="B38" s="7"/>
      <c r="C38" s="7" t="s">
        <v>1199</v>
      </c>
      <c r="D38" s="8"/>
      <c r="E38" s="31"/>
      <c r="F38" s="31"/>
      <c r="G38" s="10"/>
      <c r="H38" s="7"/>
      <c r="I38" s="7" t="s">
        <v>1199</v>
      </c>
      <c r="J38" s="8"/>
      <c r="K38" s="31"/>
      <c r="L38" s="31"/>
      <c r="M38" s="10"/>
      <c r="N38" s="10">
        <f t="shared" si="0"/>
        <v>0</v>
      </c>
      <c r="O38" s="10">
        <f t="shared" si="1"/>
        <v>0</v>
      </c>
    </row>
    <row r="39" ht="30.75" customHeight="1" spans="1:15">
      <c r="A39" s="8" t="s">
        <v>203</v>
      </c>
      <c r="B39" s="7" t="s">
        <v>128</v>
      </c>
      <c r="C39" s="7" t="s">
        <v>1199</v>
      </c>
      <c r="D39" s="8" t="s">
        <v>126</v>
      </c>
      <c r="E39" s="31" t="s">
        <v>506</v>
      </c>
      <c r="F39" s="31" t="s">
        <v>1200</v>
      </c>
      <c r="G39" s="10" t="s">
        <v>1201</v>
      </c>
      <c r="H39" s="7" t="s">
        <v>128</v>
      </c>
      <c r="I39" s="7" t="s">
        <v>1199</v>
      </c>
      <c r="J39" s="8" t="s">
        <v>126</v>
      </c>
      <c r="K39" s="31" t="s">
        <v>506</v>
      </c>
      <c r="L39" s="31" t="s">
        <v>1202</v>
      </c>
      <c r="M39" s="10" t="s">
        <v>1203</v>
      </c>
      <c r="N39" s="10">
        <f t="shared" si="0"/>
        <v>0</v>
      </c>
      <c r="O39" s="10">
        <f t="shared" si="1"/>
        <v>1000</v>
      </c>
    </row>
    <row r="40" ht="27.75" customHeight="1" spans="1:15">
      <c r="A40" s="8"/>
      <c r="B40" s="7"/>
      <c r="C40" s="7" t="s">
        <v>350</v>
      </c>
      <c r="D40" s="8"/>
      <c r="E40" s="31"/>
      <c r="F40" s="31"/>
      <c r="G40" s="10" t="s">
        <v>1037</v>
      </c>
      <c r="H40" s="7"/>
      <c r="I40" s="7" t="s">
        <v>350</v>
      </c>
      <c r="J40" s="8"/>
      <c r="K40" s="31"/>
      <c r="L40" s="31"/>
      <c r="M40" s="10" t="s">
        <v>1038</v>
      </c>
      <c r="N40" s="10">
        <f>SUM(N7:N39)</f>
        <v>937</v>
      </c>
      <c r="O40" s="10">
        <f>SUM(O7:O39)</f>
        <v>2703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055555555556" right="0.393055555555556" top="0.393055555555556" bottom="0.393055555555556" header="0" footer="0"/>
  <pageSetup paperSize="1" scale="89" fitToHeight="0" orientation="landscape" horizontalDpi="600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I12" sqref="I12"/>
    </sheetView>
  </sheetViews>
  <sheetFormatPr defaultColWidth="9.14814814814815" defaultRowHeight="13.2"/>
  <cols>
    <col min="1" max="1" width="4.14814814814815" customWidth="1"/>
    <col min="2" max="2" width="9.57407407407407" customWidth="1"/>
    <col min="3" max="3" width="24.1481481481481" customWidth="1"/>
    <col min="4" max="4" width="5.57407407407407" customWidth="1"/>
    <col min="5" max="6" width="7" customWidth="1"/>
    <col min="7" max="8" width="10.1481481481481" customWidth="1"/>
    <col min="9" max="9" width="23.4259259259259" customWidth="1"/>
    <col min="10" max="10" width="5.57407407407407" customWidth="1"/>
    <col min="11" max="12" width="7" customWidth="1"/>
    <col min="13" max="13" width="9.14814814814815" customWidth="1"/>
    <col min="14" max="14" width="9.42592592592593" customWidth="1"/>
    <col min="15" max="15" width="10.1481481481481" customWidth="1"/>
  </cols>
  <sheetData>
    <row r="1" ht="30" customHeight="1" spans="1:1">
      <c r="A1" s="14" t="s">
        <v>0</v>
      </c>
    </row>
    <row r="2" ht="30" customHeight="1" spans="1:1">
      <c r="A2" s="1" t="s">
        <v>1</v>
      </c>
    </row>
    <row r="3" ht="19.5" customHeight="1" spans="1:15">
      <c r="A3" s="15" t="s">
        <v>1035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16" t="s">
        <v>4</v>
      </c>
      <c r="B4" s="16" t="s">
        <v>6</v>
      </c>
      <c r="C4" s="17"/>
      <c r="D4" s="17"/>
      <c r="E4" s="17"/>
      <c r="F4" s="17"/>
      <c r="G4" s="17"/>
      <c r="H4" s="16" t="s">
        <v>116</v>
      </c>
      <c r="I4" s="17"/>
      <c r="J4" s="17"/>
      <c r="K4" s="17"/>
      <c r="L4" s="17"/>
      <c r="M4" s="17"/>
      <c r="N4" s="16" t="s">
        <v>8</v>
      </c>
      <c r="O4" s="28" t="s">
        <v>9</v>
      </c>
    </row>
    <row r="5" ht="22.5" customHeight="1" spans="1:15">
      <c r="A5" s="18"/>
      <c r="B5" s="16" t="s">
        <v>117</v>
      </c>
      <c r="C5" s="16" t="s">
        <v>118</v>
      </c>
      <c r="D5" s="16" t="s">
        <v>119</v>
      </c>
      <c r="E5" s="16" t="s">
        <v>120</v>
      </c>
      <c r="F5" s="16" t="s">
        <v>121</v>
      </c>
      <c r="G5" s="16" t="s">
        <v>122</v>
      </c>
      <c r="H5" s="16" t="s">
        <v>117</v>
      </c>
      <c r="I5" s="16" t="s">
        <v>118</v>
      </c>
      <c r="J5" s="16" t="s">
        <v>119</v>
      </c>
      <c r="K5" s="16" t="s">
        <v>120</v>
      </c>
      <c r="L5" s="16" t="s">
        <v>121</v>
      </c>
      <c r="M5" s="28" t="s">
        <v>122</v>
      </c>
      <c r="N5" s="3"/>
      <c r="O5" s="29"/>
    </row>
    <row r="6" ht="30" customHeight="1" spans="1:15">
      <c r="A6" s="19" t="s">
        <v>10</v>
      </c>
      <c r="B6" s="20" t="s">
        <v>731</v>
      </c>
      <c r="C6" s="20" t="s">
        <v>732</v>
      </c>
      <c r="D6" s="19" t="s">
        <v>733</v>
      </c>
      <c r="E6" s="21" t="s">
        <v>1204</v>
      </c>
      <c r="F6" s="21" t="s">
        <v>978</v>
      </c>
      <c r="G6" s="22" t="s">
        <v>10</v>
      </c>
      <c r="H6" s="20" t="s">
        <v>731</v>
      </c>
      <c r="I6" s="20" t="s">
        <v>732</v>
      </c>
      <c r="J6" s="19" t="s">
        <v>733</v>
      </c>
      <c r="K6" s="21" t="s">
        <v>1204</v>
      </c>
      <c r="L6" s="21" t="s">
        <v>978</v>
      </c>
      <c r="M6" s="22" t="s">
        <v>10</v>
      </c>
      <c r="N6" s="10">
        <f t="shared" ref="N6:N9" si="0">IF(M6&gt;G6,M6-G6,0)</f>
        <v>0</v>
      </c>
      <c r="O6" s="10">
        <f t="shared" ref="O6:O9" si="1">IF(G6&gt;M6,G6-M6,0)</f>
        <v>0</v>
      </c>
    </row>
    <row r="7" ht="30" customHeight="1" spans="1:15">
      <c r="A7" s="19" t="s">
        <v>16</v>
      </c>
      <c r="B7" s="20" t="s">
        <v>1205</v>
      </c>
      <c r="C7" s="20" t="s">
        <v>1206</v>
      </c>
      <c r="D7" s="19" t="s">
        <v>733</v>
      </c>
      <c r="E7" s="21" t="s">
        <v>1194</v>
      </c>
      <c r="F7" s="21" t="s">
        <v>1207</v>
      </c>
      <c r="G7" s="22" t="s">
        <v>1208</v>
      </c>
      <c r="H7" s="20" t="s">
        <v>1205</v>
      </c>
      <c r="I7" s="20" t="s">
        <v>1206</v>
      </c>
      <c r="J7" s="19" t="s">
        <v>733</v>
      </c>
      <c r="K7" s="21" t="s">
        <v>1197</v>
      </c>
      <c r="L7" s="21" t="s">
        <v>1207</v>
      </c>
      <c r="M7" s="22" t="s">
        <v>1209</v>
      </c>
      <c r="N7" s="10">
        <f t="shared" si="0"/>
        <v>4</v>
      </c>
      <c r="O7" s="10">
        <f t="shared" si="1"/>
        <v>0</v>
      </c>
    </row>
    <row r="8" ht="30.75" customHeight="1" spans="1:15">
      <c r="A8" s="19" t="s">
        <v>26</v>
      </c>
      <c r="B8" s="20" t="s">
        <v>736</v>
      </c>
      <c r="C8" s="20" t="s">
        <v>737</v>
      </c>
      <c r="D8" s="19" t="s">
        <v>733</v>
      </c>
      <c r="E8" s="21" t="s">
        <v>1210</v>
      </c>
      <c r="F8" s="21" t="s">
        <v>893</v>
      </c>
      <c r="G8" s="22" t="s">
        <v>216</v>
      </c>
      <c r="H8" s="20" t="s">
        <v>736</v>
      </c>
      <c r="I8" s="20" t="s">
        <v>737</v>
      </c>
      <c r="J8" s="19" t="s">
        <v>733</v>
      </c>
      <c r="K8" s="21" t="s">
        <v>1210</v>
      </c>
      <c r="L8" s="21" t="s">
        <v>893</v>
      </c>
      <c r="M8" s="22" t="s">
        <v>216</v>
      </c>
      <c r="N8" s="10">
        <f t="shared" si="0"/>
        <v>0</v>
      </c>
      <c r="O8" s="10">
        <f t="shared" si="1"/>
        <v>0</v>
      </c>
    </row>
    <row r="9" ht="30.75" customHeight="1" spans="1:15">
      <c r="A9" s="19" t="s">
        <v>55</v>
      </c>
      <c r="B9" s="20" t="s">
        <v>1211</v>
      </c>
      <c r="C9" s="20" t="s">
        <v>1212</v>
      </c>
      <c r="D9" s="19" t="s">
        <v>733</v>
      </c>
      <c r="E9" s="21" t="s">
        <v>1213</v>
      </c>
      <c r="F9" s="21" t="s">
        <v>1214</v>
      </c>
      <c r="G9" s="22" t="s">
        <v>1215</v>
      </c>
      <c r="H9" s="20" t="s">
        <v>1211</v>
      </c>
      <c r="I9" s="20" t="s">
        <v>1212</v>
      </c>
      <c r="J9" s="19" t="s">
        <v>733</v>
      </c>
      <c r="K9" s="21" t="s">
        <v>1216</v>
      </c>
      <c r="L9" s="21" t="s">
        <v>1214</v>
      </c>
      <c r="M9" s="22" t="s">
        <v>1217</v>
      </c>
      <c r="N9" s="10">
        <f t="shared" si="0"/>
        <v>10</v>
      </c>
      <c r="O9" s="10">
        <f t="shared" si="1"/>
        <v>0</v>
      </c>
    </row>
    <row r="10" ht="30" customHeight="1" spans="1:15">
      <c r="A10" s="19"/>
      <c r="B10" s="20"/>
      <c r="C10" s="20"/>
      <c r="D10" s="19"/>
      <c r="E10" s="21"/>
      <c r="F10" s="21"/>
      <c r="G10" s="22"/>
      <c r="H10" s="20"/>
      <c r="I10" s="20"/>
      <c r="J10" s="19"/>
      <c r="K10" s="21"/>
      <c r="L10" s="21"/>
      <c r="M10" s="22"/>
      <c r="N10" s="22"/>
      <c r="O10" s="30"/>
    </row>
    <row r="11" ht="30" customHeight="1" spans="1:15">
      <c r="A11" s="19"/>
      <c r="B11" s="20"/>
      <c r="C11" s="20"/>
      <c r="D11" s="19"/>
      <c r="E11" s="21"/>
      <c r="F11" s="21"/>
      <c r="G11" s="22"/>
      <c r="H11" s="20"/>
      <c r="I11" s="20"/>
      <c r="J11" s="19"/>
      <c r="K11" s="21"/>
      <c r="L11" s="21"/>
      <c r="M11" s="22"/>
      <c r="N11" s="22"/>
      <c r="O11" s="30"/>
    </row>
    <row r="12" ht="30" customHeight="1" spans="1:15">
      <c r="A12" s="19"/>
      <c r="B12" s="20"/>
      <c r="C12" s="20"/>
      <c r="D12" s="19"/>
      <c r="E12" s="21"/>
      <c r="F12" s="21"/>
      <c r="G12" s="22"/>
      <c r="H12" s="20"/>
      <c r="I12" s="20"/>
      <c r="J12" s="19"/>
      <c r="K12" s="21"/>
      <c r="L12" s="21"/>
      <c r="M12" s="22"/>
      <c r="N12" s="22"/>
      <c r="O12" s="30"/>
    </row>
    <row r="13" ht="30" customHeight="1" spans="1:15">
      <c r="A13" s="19"/>
      <c r="B13" s="20"/>
      <c r="C13" s="20"/>
      <c r="D13" s="19"/>
      <c r="E13" s="21"/>
      <c r="F13" s="21"/>
      <c r="G13" s="22"/>
      <c r="H13" s="20"/>
      <c r="I13" s="20"/>
      <c r="J13" s="19"/>
      <c r="K13" s="21"/>
      <c r="L13" s="21"/>
      <c r="M13" s="22"/>
      <c r="N13" s="22"/>
      <c r="O13" s="30"/>
    </row>
    <row r="14" ht="30" customHeight="1" spans="1:15">
      <c r="A14" s="19"/>
      <c r="B14" s="20"/>
      <c r="C14" s="20"/>
      <c r="D14" s="19"/>
      <c r="E14" s="21"/>
      <c r="F14" s="21"/>
      <c r="G14" s="22"/>
      <c r="H14" s="20"/>
      <c r="I14" s="20"/>
      <c r="J14" s="19"/>
      <c r="K14" s="21"/>
      <c r="L14" s="21"/>
      <c r="M14" s="22"/>
      <c r="N14" s="22"/>
      <c r="O14" s="30"/>
    </row>
    <row r="15" ht="30" customHeight="1" spans="1:15">
      <c r="A15" s="19"/>
      <c r="B15" s="20"/>
      <c r="C15" s="20"/>
      <c r="D15" s="19"/>
      <c r="E15" s="21"/>
      <c r="F15" s="21"/>
      <c r="G15" s="22"/>
      <c r="H15" s="20"/>
      <c r="I15" s="20"/>
      <c r="J15" s="19"/>
      <c r="K15" s="21"/>
      <c r="L15" s="21"/>
      <c r="M15" s="22"/>
      <c r="N15" s="22"/>
      <c r="O15" s="30"/>
    </row>
    <row r="16" ht="30" customHeight="1" spans="1:15">
      <c r="A16" s="19"/>
      <c r="B16" s="20"/>
      <c r="C16" s="20"/>
      <c r="D16" s="19"/>
      <c r="E16" s="21"/>
      <c r="F16" s="21"/>
      <c r="G16" s="22"/>
      <c r="H16" s="20"/>
      <c r="I16" s="20"/>
      <c r="J16" s="19"/>
      <c r="K16" s="21"/>
      <c r="L16" s="21"/>
      <c r="M16" s="22"/>
      <c r="N16" s="22"/>
      <c r="O16" s="30"/>
    </row>
    <row r="17" ht="30" customHeight="1" spans="1:15">
      <c r="A17" s="19"/>
      <c r="B17" s="20"/>
      <c r="C17" s="20"/>
      <c r="D17" s="19"/>
      <c r="E17" s="21"/>
      <c r="F17" s="21"/>
      <c r="G17" s="22"/>
      <c r="H17" s="20"/>
      <c r="I17" s="20"/>
      <c r="J17" s="19"/>
      <c r="K17" s="21"/>
      <c r="L17" s="21"/>
      <c r="M17" s="22"/>
      <c r="N17" s="22"/>
      <c r="O17" s="30"/>
    </row>
    <row r="18" ht="27.75" customHeight="1" spans="1:15">
      <c r="A18" s="23"/>
      <c r="B18" s="24"/>
      <c r="C18" s="24" t="s">
        <v>350</v>
      </c>
      <c r="D18" s="23"/>
      <c r="E18" s="25"/>
      <c r="F18" s="25"/>
      <c r="G18" s="26" t="s">
        <v>1043</v>
      </c>
      <c r="H18" s="24"/>
      <c r="I18" s="24" t="s">
        <v>350</v>
      </c>
      <c r="J18" s="23"/>
      <c r="K18" s="25"/>
      <c r="L18" s="25"/>
      <c r="M18" s="26" t="s">
        <v>1044</v>
      </c>
      <c r="N18" s="10">
        <f>IF(M18&gt;G18,M18-G18,0)</f>
        <v>14</v>
      </c>
      <c r="O18" s="10">
        <f>IF(G18&gt;M18,G18-M18,0)</f>
        <v>0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4" fitToHeight="0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view="pageBreakPreview" zoomScaleNormal="100" workbookViewId="0">
      <selection activeCell="F15" sqref="F15"/>
    </sheetView>
  </sheetViews>
  <sheetFormatPr defaultColWidth="9.14814814814815" defaultRowHeight="13.2" outlineLevelCol="7"/>
  <cols>
    <col min="1" max="1" width="5.14814814814815" customWidth="1"/>
    <col min="2" max="2" width="23.2777777777778" customWidth="1"/>
    <col min="3" max="3" width="21.7222222222222" customWidth="1"/>
    <col min="4" max="4" width="7.42592592592593" customWidth="1"/>
    <col min="5" max="8" width="9.72222222222222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8">
      <c r="A3" s="2" t="s">
        <v>1035</v>
      </c>
      <c r="B3" s="3"/>
      <c r="C3" s="3"/>
      <c r="D3" s="2"/>
      <c r="E3" s="11" t="s">
        <v>3</v>
      </c>
      <c r="F3" s="3"/>
      <c r="G3" s="3"/>
      <c r="H3" s="13"/>
    </row>
    <row r="4" ht="33" customHeight="1" spans="1:8">
      <c r="A4" s="4" t="s">
        <v>4</v>
      </c>
      <c r="B4" s="4" t="s">
        <v>361</v>
      </c>
      <c r="C4" s="4" t="s">
        <v>362</v>
      </c>
      <c r="D4" s="4" t="s">
        <v>363</v>
      </c>
      <c r="E4" s="4" t="s">
        <v>6</v>
      </c>
      <c r="F4" s="4" t="s">
        <v>7</v>
      </c>
      <c r="G4" s="4" t="s">
        <v>8</v>
      </c>
      <c r="H4" s="4" t="s">
        <v>9</v>
      </c>
    </row>
    <row r="5" ht="22.5" customHeight="1" spans="1:8">
      <c r="A5" s="8" t="s">
        <v>10</v>
      </c>
      <c r="B5" s="7" t="s">
        <v>364</v>
      </c>
      <c r="C5" s="8"/>
      <c r="D5" s="8"/>
      <c r="E5" s="10" t="s">
        <v>1049</v>
      </c>
      <c r="F5" s="10" t="s">
        <v>1050</v>
      </c>
      <c r="G5" s="9">
        <f t="shared" ref="G5:G8" si="0">IF(F5&gt;E5,F5-E5,0)</f>
        <v>16</v>
      </c>
      <c r="H5" s="9">
        <f t="shared" ref="H5:H8" si="1">IF(E5&gt;F5,E5-F5,0)</f>
        <v>0</v>
      </c>
    </row>
    <row r="6" ht="22.5" customHeight="1" spans="1:8">
      <c r="A6" s="8" t="s">
        <v>12</v>
      </c>
      <c r="B6" s="7" t="s">
        <v>365</v>
      </c>
      <c r="C6" s="8" t="s">
        <v>366</v>
      </c>
      <c r="D6" s="8" t="s">
        <v>740</v>
      </c>
      <c r="E6" s="10" t="s">
        <v>1049</v>
      </c>
      <c r="F6" s="10" t="s">
        <v>1050</v>
      </c>
      <c r="G6" s="9">
        <f t="shared" si="0"/>
        <v>16</v>
      </c>
      <c r="H6" s="9">
        <f t="shared" si="1"/>
        <v>0</v>
      </c>
    </row>
    <row r="7" ht="22.5" customHeight="1" spans="1:8">
      <c r="A7" s="8" t="s">
        <v>16</v>
      </c>
      <c r="B7" s="7" t="s">
        <v>368</v>
      </c>
      <c r="C7" s="8" t="s">
        <v>366</v>
      </c>
      <c r="D7" s="8"/>
      <c r="E7" s="10"/>
      <c r="F7" s="10"/>
      <c r="G7" s="10"/>
      <c r="H7" s="10"/>
    </row>
    <row r="8" ht="22.5" customHeight="1" spans="1:8">
      <c r="A8" s="8" t="s">
        <v>26</v>
      </c>
      <c r="B8" s="7" t="s">
        <v>369</v>
      </c>
      <c r="C8" s="8" t="s">
        <v>366</v>
      </c>
      <c r="D8" s="8" t="s">
        <v>741</v>
      </c>
      <c r="E8" s="10" t="s">
        <v>255</v>
      </c>
      <c r="F8" s="10" t="s">
        <v>259</v>
      </c>
      <c r="G8" s="9">
        <f t="shared" si="0"/>
        <v>1</v>
      </c>
      <c r="H8" s="9">
        <f t="shared" si="1"/>
        <v>0</v>
      </c>
    </row>
    <row r="9" ht="22.5" customHeight="1" spans="1:8">
      <c r="A9" s="8" t="s">
        <v>55</v>
      </c>
      <c r="B9" s="7" t="s">
        <v>371</v>
      </c>
      <c r="C9" s="8" t="s">
        <v>366</v>
      </c>
      <c r="D9" s="8"/>
      <c r="E9" s="10"/>
      <c r="F9" s="10"/>
      <c r="G9" s="10"/>
      <c r="H9" s="10"/>
    </row>
    <row r="10" ht="22.5" customHeight="1" spans="1:8">
      <c r="A10" s="8" t="s">
        <v>58</v>
      </c>
      <c r="B10" s="7" t="s">
        <v>372</v>
      </c>
      <c r="C10" s="8" t="s">
        <v>373</v>
      </c>
      <c r="D10" s="8"/>
      <c r="E10" s="10"/>
      <c r="F10" s="10"/>
      <c r="G10" s="10"/>
      <c r="H10" s="10"/>
    </row>
    <row r="11" ht="22.5" customHeight="1" spans="1:8">
      <c r="A11" s="8"/>
      <c r="B11" s="7"/>
      <c r="C11" s="8"/>
      <c r="D11" s="8"/>
      <c r="E11" s="10"/>
      <c r="F11" s="10"/>
      <c r="G11" s="10"/>
      <c r="H11" s="10"/>
    </row>
    <row r="12" ht="22.5" customHeight="1" spans="1:8">
      <c r="A12" s="8"/>
      <c r="B12" s="7"/>
      <c r="C12" s="8"/>
      <c r="D12" s="8"/>
      <c r="E12" s="10"/>
      <c r="F12" s="10"/>
      <c r="G12" s="10"/>
      <c r="H12" s="10"/>
    </row>
    <row r="13" ht="22.5" customHeight="1" spans="1:8">
      <c r="A13" s="8"/>
      <c r="B13" s="7"/>
      <c r="C13" s="8"/>
      <c r="D13" s="8"/>
      <c r="E13" s="10"/>
      <c r="F13" s="10"/>
      <c r="G13" s="10"/>
      <c r="H13" s="10"/>
    </row>
    <row r="14" ht="22.5" customHeight="1" spans="1:8">
      <c r="A14" s="8"/>
      <c r="B14" s="7"/>
      <c r="C14" s="8"/>
      <c r="D14" s="8"/>
      <c r="E14" s="10"/>
      <c r="F14" s="10"/>
      <c r="G14" s="10"/>
      <c r="H14" s="10"/>
    </row>
    <row r="15" ht="22.5" customHeight="1" spans="1:8">
      <c r="A15" s="8"/>
      <c r="B15" s="7"/>
      <c r="C15" s="8"/>
      <c r="D15" s="8"/>
      <c r="E15" s="10"/>
      <c r="F15" s="10"/>
      <c r="G15" s="10"/>
      <c r="H15" s="10"/>
    </row>
    <row r="16" ht="22.5" customHeight="1" spans="1:8">
      <c r="A16" s="8"/>
      <c r="B16" s="7"/>
      <c r="C16" s="8"/>
      <c r="D16" s="8"/>
      <c r="E16" s="10"/>
      <c r="F16" s="10"/>
      <c r="G16" s="10"/>
      <c r="H16" s="10"/>
    </row>
    <row r="17" ht="22.5" customHeight="1" spans="1:8">
      <c r="A17" s="8"/>
      <c r="B17" s="7"/>
      <c r="C17" s="8"/>
      <c r="D17" s="8"/>
      <c r="E17" s="10"/>
      <c r="F17" s="10"/>
      <c r="G17" s="10"/>
      <c r="H17" s="10"/>
    </row>
    <row r="18" ht="22.5" customHeight="1" spans="1:8">
      <c r="A18" s="8"/>
      <c r="B18" s="7"/>
      <c r="C18" s="8"/>
      <c r="D18" s="8"/>
      <c r="E18" s="10"/>
      <c r="F18" s="10"/>
      <c r="G18" s="10"/>
      <c r="H18" s="10"/>
    </row>
    <row r="19" ht="22.5" customHeight="1" spans="1:8">
      <c r="A19" s="8"/>
      <c r="B19" s="7"/>
      <c r="C19" s="8"/>
      <c r="D19" s="8"/>
      <c r="E19" s="10"/>
      <c r="F19" s="10"/>
      <c r="G19" s="10"/>
      <c r="H19" s="10"/>
    </row>
    <row r="20" ht="22.5" customHeight="1" spans="1:8">
      <c r="A20" s="8"/>
      <c r="B20" s="7"/>
      <c r="C20" s="8"/>
      <c r="D20" s="8"/>
      <c r="E20" s="10"/>
      <c r="F20" s="10"/>
      <c r="G20" s="10"/>
      <c r="H20" s="10"/>
    </row>
    <row r="21" ht="22.5" customHeight="1" spans="1:8">
      <c r="A21" s="8"/>
      <c r="B21" s="7"/>
      <c r="C21" s="8"/>
      <c r="D21" s="8"/>
      <c r="E21" s="10"/>
      <c r="F21" s="10"/>
      <c r="G21" s="10"/>
      <c r="H21" s="10"/>
    </row>
    <row r="22" ht="22.5" customHeight="1" spans="1:8">
      <c r="A22" s="8"/>
      <c r="B22" s="7"/>
      <c r="C22" s="8"/>
      <c r="D22" s="8"/>
      <c r="E22" s="10"/>
      <c r="F22" s="10"/>
      <c r="G22" s="10"/>
      <c r="H22" s="10"/>
    </row>
    <row r="23" ht="22.5" customHeight="1" spans="1:8">
      <c r="A23" s="8"/>
      <c r="B23" s="7"/>
      <c r="C23" s="8"/>
      <c r="D23" s="8"/>
      <c r="E23" s="10"/>
      <c r="F23" s="10"/>
      <c r="G23" s="10"/>
      <c r="H23" s="10"/>
    </row>
    <row r="24" ht="22.5" customHeight="1" spans="1:8">
      <c r="A24" s="8"/>
      <c r="B24" s="7"/>
      <c r="C24" s="8"/>
      <c r="D24" s="8"/>
      <c r="E24" s="10"/>
      <c r="F24" s="10"/>
      <c r="G24" s="10"/>
      <c r="H24" s="10"/>
    </row>
    <row r="25" ht="22.5" customHeight="1" spans="1:8">
      <c r="A25" s="8"/>
      <c r="B25" s="7"/>
      <c r="C25" s="8"/>
      <c r="D25" s="8"/>
      <c r="E25" s="10"/>
      <c r="F25" s="10"/>
      <c r="G25" s="10"/>
      <c r="H25" s="10"/>
    </row>
    <row r="26" ht="22.5" customHeight="1" spans="1:8">
      <c r="A26" s="8"/>
      <c r="B26" s="7"/>
      <c r="C26" s="8"/>
      <c r="D26" s="8"/>
      <c r="E26" s="10"/>
      <c r="F26" s="10"/>
      <c r="G26" s="10"/>
      <c r="H26" s="10"/>
    </row>
    <row r="27" ht="22.5" customHeight="1" spans="1:8">
      <c r="A27" s="8"/>
      <c r="B27" s="7"/>
      <c r="C27" s="8"/>
      <c r="D27" s="8"/>
      <c r="E27" s="10"/>
      <c r="F27" s="10"/>
      <c r="G27" s="10"/>
      <c r="H27" s="10"/>
    </row>
    <row r="28" ht="22.5" customHeight="1" spans="1:8">
      <c r="A28" s="8"/>
      <c r="B28" s="7"/>
      <c r="C28" s="8"/>
      <c r="D28" s="8"/>
      <c r="E28" s="10"/>
      <c r="F28" s="10"/>
      <c r="G28" s="10"/>
      <c r="H28" s="10"/>
    </row>
    <row r="29" ht="22.5" customHeight="1" spans="1:8">
      <c r="A29" s="8"/>
      <c r="B29" s="7"/>
      <c r="C29" s="8"/>
      <c r="D29" s="8"/>
      <c r="E29" s="10"/>
      <c r="F29" s="10"/>
      <c r="G29" s="10"/>
      <c r="H29" s="10"/>
    </row>
    <row r="30" ht="22.5" customHeight="1" spans="1:8">
      <c r="A30" s="8"/>
      <c r="B30" s="7"/>
      <c r="C30" s="8"/>
      <c r="D30" s="8"/>
      <c r="E30" s="10"/>
      <c r="F30" s="10"/>
      <c r="G30" s="10"/>
      <c r="H30" s="10"/>
    </row>
    <row r="31" ht="22.5" customHeight="1" spans="1:8">
      <c r="A31" s="8"/>
      <c r="B31" s="7"/>
      <c r="C31" s="8"/>
      <c r="D31" s="8"/>
      <c r="E31" s="10"/>
      <c r="F31" s="10"/>
      <c r="G31" s="10"/>
      <c r="H31" s="10"/>
    </row>
    <row r="32" ht="22.5" customHeight="1" spans="1:8">
      <c r="A32" s="8"/>
      <c r="B32" s="7"/>
      <c r="C32" s="8"/>
      <c r="D32" s="8"/>
      <c r="E32" s="10"/>
      <c r="F32" s="10"/>
      <c r="G32" s="10"/>
      <c r="H32" s="10"/>
    </row>
    <row r="33" ht="22.5" customHeight="1" spans="1:8">
      <c r="A33" s="8" t="s">
        <v>374</v>
      </c>
      <c r="B33" s="5"/>
      <c r="C33" s="5"/>
      <c r="D33" s="5"/>
      <c r="E33" s="10" t="s">
        <v>1047</v>
      </c>
      <c r="F33" s="10" t="s">
        <v>1048</v>
      </c>
      <c r="G33" s="9">
        <f>IF(F33&gt;E33,F33-E33,0)</f>
        <v>17</v>
      </c>
      <c r="H33" s="9">
        <f>IF(E33&gt;F33,E33-F33,0)</f>
        <v>0</v>
      </c>
    </row>
  </sheetData>
  <mergeCells count="5">
    <mergeCell ref="A1:H1"/>
    <mergeCell ref="A2:H2"/>
    <mergeCell ref="A3:C3"/>
    <mergeCell ref="E3:G3"/>
    <mergeCell ref="A33:D3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3"/>
  <sheetViews>
    <sheetView view="pageBreakPreview" zoomScaleNormal="100" workbookViewId="0">
      <selection activeCell="P20" sqref="P20"/>
    </sheetView>
  </sheetViews>
  <sheetFormatPr defaultColWidth="9.14814814814815" defaultRowHeight="13.2"/>
  <cols>
    <col min="1" max="1" width="6.27777777777778" customWidth="1"/>
    <col min="2" max="2" width="12.4259259259259" customWidth="1"/>
    <col min="3" max="3" width="19.8518518518519" customWidth="1"/>
    <col min="4" max="4" width="16.8518518518519" customWidth="1"/>
    <col min="5" max="5" width="8" customWidth="1"/>
    <col min="6" max="6" width="12.2777777777778" customWidth="1"/>
    <col min="7" max="7" width="11.2777777777778" customWidth="1"/>
    <col min="8" max="9" width="11.4259259259259" customWidth="1"/>
    <col min="10" max="12" width="10" customWidth="1"/>
    <col min="13" max="13" width="8.72222222222222" customWidth="1"/>
  </cols>
  <sheetData>
    <row r="1" customFormat="1" ht="30" customHeight="1" spans="1:1">
      <c r="A1" s="1" t="s">
        <v>0</v>
      </c>
    </row>
    <row r="2" customFormat="1" ht="30" customHeight="1" spans="1:1">
      <c r="A2" s="1" t="s">
        <v>1</v>
      </c>
    </row>
    <row r="3" ht="20.25" customHeight="1" spans="1:13">
      <c r="A3" s="2" t="s">
        <v>33</v>
      </c>
      <c r="B3" s="3"/>
      <c r="C3" s="3"/>
      <c r="D3" s="3"/>
      <c r="E3" s="3"/>
      <c r="F3" s="3"/>
      <c r="G3" s="3"/>
      <c r="H3" s="3"/>
      <c r="I3" s="3"/>
      <c r="J3" s="3"/>
      <c r="K3" s="11" t="s">
        <v>1218</v>
      </c>
      <c r="L3" s="3"/>
      <c r="M3" s="3"/>
    </row>
    <row r="4" ht="18.75" customHeight="1" spans="1:13">
      <c r="A4" s="4" t="s">
        <v>4</v>
      </c>
      <c r="B4" s="4" t="s">
        <v>1219</v>
      </c>
      <c r="C4" s="4" t="s">
        <v>1220</v>
      </c>
      <c r="D4" s="4" t="s">
        <v>1221</v>
      </c>
      <c r="E4" s="4" t="s">
        <v>119</v>
      </c>
      <c r="F4" s="4" t="s">
        <v>6</v>
      </c>
      <c r="G4" s="5"/>
      <c r="H4" s="5"/>
      <c r="I4" s="4" t="s">
        <v>7</v>
      </c>
      <c r="J4" s="5"/>
      <c r="K4" s="5"/>
      <c r="L4" s="4" t="s">
        <v>8</v>
      </c>
      <c r="M4" s="4" t="s">
        <v>9</v>
      </c>
    </row>
    <row r="5" ht="20.25" customHeight="1" spans="1:13">
      <c r="A5" s="5"/>
      <c r="B5" s="5"/>
      <c r="C5" s="5"/>
      <c r="D5" s="5"/>
      <c r="E5" s="5"/>
      <c r="F5" s="4" t="s">
        <v>120</v>
      </c>
      <c r="G5" s="4" t="s">
        <v>1222</v>
      </c>
      <c r="H5" s="4" t="s">
        <v>122</v>
      </c>
      <c r="I5" s="4" t="s">
        <v>120</v>
      </c>
      <c r="J5" s="4" t="s">
        <v>1222</v>
      </c>
      <c r="K5" s="4" t="s">
        <v>122</v>
      </c>
      <c r="L5" s="5"/>
      <c r="M5" s="5"/>
    </row>
    <row r="6" ht="22.5" customHeight="1" spans="1:13">
      <c r="A6" s="6">
        <v>1</v>
      </c>
      <c r="B6" s="7" t="s">
        <v>1223</v>
      </c>
      <c r="C6" s="7" t="s">
        <v>1224</v>
      </c>
      <c r="D6" s="7"/>
      <c r="E6" s="8" t="s">
        <v>733</v>
      </c>
      <c r="F6" s="9">
        <v>11.86</v>
      </c>
      <c r="G6" s="9">
        <v>136</v>
      </c>
      <c r="H6" s="9">
        <v>1613</v>
      </c>
      <c r="I6" s="9">
        <v>6.31</v>
      </c>
      <c r="J6" s="9">
        <v>136</v>
      </c>
      <c r="K6" s="9">
        <v>859</v>
      </c>
      <c r="L6" s="10">
        <f>IF(K6&gt;H6,K6-H6,0)</f>
        <v>0</v>
      </c>
      <c r="M6" s="10">
        <f>IF(H6&gt;K6,H6-K6,0)</f>
        <v>754</v>
      </c>
    </row>
    <row r="7" ht="22.5" customHeight="1" spans="1:13">
      <c r="A7" s="6">
        <v>2</v>
      </c>
      <c r="B7" s="7" t="s">
        <v>1225</v>
      </c>
      <c r="C7" s="7" t="s">
        <v>1226</v>
      </c>
      <c r="D7" s="7"/>
      <c r="E7" s="8" t="s">
        <v>733</v>
      </c>
      <c r="F7" s="9">
        <v>291.87</v>
      </c>
      <c r="G7" s="9">
        <v>149</v>
      </c>
      <c r="H7" s="9">
        <v>43488</v>
      </c>
      <c r="I7" s="9">
        <v>289.85</v>
      </c>
      <c r="J7" s="9">
        <v>149</v>
      </c>
      <c r="K7" s="9">
        <v>43188</v>
      </c>
      <c r="L7" s="10">
        <f t="shared" ref="L7:L38" si="0">IF(K7&gt;H7,K7-H7,0)</f>
        <v>0</v>
      </c>
      <c r="M7" s="10">
        <f t="shared" ref="M7:M38" si="1">IF(H7&gt;K7,H7-K7,0)</f>
        <v>300</v>
      </c>
    </row>
    <row r="8" ht="22.5" customHeight="1" spans="1:13">
      <c r="A8" s="6">
        <v>3</v>
      </c>
      <c r="B8" s="7" t="s">
        <v>1227</v>
      </c>
      <c r="C8" s="7" t="s">
        <v>1228</v>
      </c>
      <c r="D8" s="7"/>
      <c r="E8" s="8" t="s">
        <v>733</v>
      </c>
      <c r="F8" s="9">
        <v>7.22</v>
      </c>
      <c r="G8" s="9">
        <v>172</v>
      </c>
      <c r="H8" s="9">
        <v>1242</v>
      </c>
      <c r="I8" s="9">
        <v>1396.26</v>
      </c>
      <c r="J8" s="9">
        <v>172</v>
      </c>
      <c r="K8" s="9">
        <v>240157</v>
      </c>
      <c r="L8" s="10">
        <f t="shared" si="0"/>
        <v>238915</v>
      </c>
      <c r="M8" s="10">
        <f t="shared" si="1"/>
        <v>0</v>
      </c>
    </row>
    <row r="9" ht="22.5" customHeight="1" spans="1:13">
      <c r="A9" s="6">
        <v>4</v>
      </c>
      <c r="B9" s="7" t="s">
        <v>1229</v>
      </c>
      <c r="C9" s="7" t="s">
        <v>1230</v>
      </c>
      <c r="D9" s="7" t="s">
        <v>1231</v>
      </c>
      <c r="E9" s="8" t="s">
        <v>141</v>
      </c>
      <c r="F9" s="9">
        <v>0.04</v>
      </c>
      <c r="G9" s="9">
        <v>3453</v>
      </c>
      <c r="H9" s="9">
        <v>145</v>
      </c>
      <c r="I9" s="9">
        <v>0.04</v>
      </c>
      <c r="J9" s="9">
        <v>3388</v>
      </c>
      <c r="K9" s="9">
        <v>142</v>
      </c>
      <c r="L9" s="10">
        <f t="shared" si="0"/>
        <v>0</v>
      </c>
      <c r="M9" s="10">
        <f t="shared" si="1"/>
        <v>3</v>
      </c>
    </row>
    <row r="10" ht="22.5" customHeight="1" spans="1:13">
      <c r="A10" s="6">
        <v>5</v>
      </c>
      <c r="B10" s="7" t="s">
        <v>1232</v>
      </c>
      <c r="C10" s="7" t="s">
        <v>1233</v>
      </c>
      <c r="D10" s="7" t="s">
        <v>1234</v>
      </c>
      <c r="E10" s="8" t="s">
        <v>687</v>
      </c>
      <c r="F10" s="9">
        <v>130.41</v>
      </c>
      <c r="G10" s="9">
        <v>0.466</v>
      </c>
      <c r="H10" s="9">
        <v>61</v>
      </c>
      <c r="I10" s="9">
        <v>130.41</v>
      </c>
      <c r="J10" s="9">
        <v>0.472</v>
      </c>
      <c r="K10" s="9">
        <v>62</v>
      </c>
      <c r="L10" s="10">
        <f t="shared" si="0"/>
        <v>1</v>
      </c>
      <c r="M10" s="10">
        <f t="shared" si="1"/>
        <v>0</v>
      </c>
    </row>
    <row r="11" ht="22.5" customHeight="1" spans="1:13">
      <c r="A11" s="6">
        <v>6</v>
      </c>
      <c r="B11" s="7" t="s">
        <v>1235</v>
      </c>
      <c r="C11" s="7" t="s">
        <v>1236</v>
      </c>
      <c r="D11" s="7" t="s">
        <v>1237</v>
      </c>
      <c r="E11" s="8" t="s">
        <v>141</v>
      </c>
      <c r="F11" s="9">
        <v>0.51</v>
      </c>
      <c r="G11" s="9">
        <v>100</v>
      </c>
      <c r="H11" s="9">
        <v>51</v>
      </c>
      <c r="I11" s="9">
        <v>0.51</v>
      </c>
      <c r="J11" s="9">
        <v>98.06</v>
      </c>
      <c r="K11" s="9">
        <v>50</v>
      </c>
      <c r="L11" s="10">
        <f t="shared" si="0"/>
        <v>0</v>
      </c>
      <c r="M11" s="10">
        <f t="shared" si="1"/>
        <v>1</v>
      </c>
    </row>
    <row r="12" ht="22.5" customHeight="1" spans="1:13">
      <c r="A12" s="6">
        <v>7</v>
      </c>
      <c r="B12" s="7" t="s">
        <v>1238</v>
      </c>
      <c r="C12" s="7" t="s">
        <v>138</v>
      </c>
      <c r="D12" s="7" t="s">
        <v>1239</v>
      </c>
      <c r="E12" s="8" t="s">
        <v>134</v>
      </c>
      <c r="F12" s="9">
        <v>101.96</v>
      </c>
      <c r="G12" s="9">
        <v>483</v>
      </c>
      <c r="H12" s="9">
        <v>49245</v>
      </c>
      <c r="I12" s="9">
        <v>101.96</v>
      </c>
      <c r="J12" s="9">
        <v>450</v>
      </c>
      <c r="K12" s="9">
        <v>45881</v>
      </c>
      <c r="L12" s="10">
        <f t="shared" si="0"/>
        <v>0</v>
      </c>
      <c r="M12" s="10">
        <f t="shared" si="1"/>
        <v>3364</v>
      </c>
    </row>
    <row r="13" ht="22.5" customHeight="1" spans="1:13">
      <c r="A13" s="6">
        <v>8</v>
      </c>
      <c r="B13" s="7" t="s">
        <v>1240</v>
      </c>
      <c r="C13" s="7" t="s">
        <v>1241</v>
      </c>
      <c r="D13" s="7" t="s">
        <v>1242</v>
      </c>
      <c r="E13" s="8" t="s">
        <v>134</v>
      </c>
      <c r="F13" s="9">
        <v>7.19</v>
      </c>
      <c r="G13" s="9">
        <v>321</v>
      </c>
      <c r="H13" s="9">
        <v>2308</v>
      </c>
      <c r="I13" s="9">
        <v>7.35</v>
      </c>
      <c r="J13" s="9">
        <v>317</v>
      </c>
      <c r="K13" s="9">
        <v>2329</v>
      </c>
      <c r="L13" s="10">
        <f t="shared" si="0"/>
        <v>21</v>
      </c>
      <c r="M13" s="10">
        <f t="shared" si="1"/>
        <v>0</v>
      </c>
    </row>
    <row r="14" ht="22.5" customHeight="1" spans="1:13">
      <c r="A14" s="6">
        <v>9</v>
      </c>
      <c r="B14" s="7" t="s">
        <v>1243</v>
      </c>
      <c r="C14" s="7" t="s">
        <v>1241</v>
      </c>
      <c r="D14" s="7" t="s">
        <v>1244</v>
      </c>
      <c r="E14" s="8" t="s">
        <v>134</v>
      </c>
      <c r="F14" s="9">
        <v>1.39</v>
      </c>
      <c r="G14" s="9">
        <v>339</v>
      </c>
      <c r="H14" s="9">
        <v>471</v>
      </c>
      <c r="I14" s="9">
        <v>1.8</v>
      </c>
      <c r="J14" s="9">
        <v>335</v>
      </c>
      <c r="K14" s="9">
        <v>601</v>
      </c>
      <c r="L14" s="10">
        <f t="shared" si="0"/>
        <v>130</v>
      </c>
      <c r="M14" s="10">
        <f t="shared" si="1"/>
        <v>0</v>
      </c>
    </row>
    <row r="15" ht="22.5" customHeight="1" spans="1:13">
      <c r="A15" s="6">
        <v>10</v>
      </c>
      <c r="B15" s="7" t="s">
        <v>1243</v>
      </c>
      <c r="C15" s="7" t="s">
        <v>1241</v>
      </c>
      <c r="D15" s="7" t="s">
        <v>1242</v>
      </c>
      <c r="E15" s="8" t="s">
        <v>134</v>
      </c>
      <c r="F15" s="9">
        <v>110.25</v>
      </c>
      <c r="G15" s="9">
        <v>321</v>
      </c>
      <c r="H15" s="9">
        <v>35389</v>
      </c>
      <c r="I15" s="9">
        <v>80.68</v>
      </c>
      <c r="J15" s="9">
        <v>317</v>
      </c>
      <c r="K15" s="9">
        <v>25577</v>
      </c>
      <c r="L15" s="10">
        <f t="shared" si="0"/>
        <v>0</v>
      </c>
      <c r="M15" s="10">
        <f t="shared" si="1"/>
        <v>9812</v>
      </c>
    </row>
    <row r="16" ht="22.5" customHeight="1" spans="1:13">
      <c r="A16" s="6">
        <v>11</v>
      </c>
      <c r="B16" s="7" t="s">
        <v>1245</v>
      </c>
      <c r="C16" s="7" t="s">
        <v>1241</v>
      </c>
      <c r="D16" s="7" t="s">
        <v>1246</v>
      </c>
      <c r="E16" s="8" t="s">
        <v>134</v>
      </c>
      <c r="F16" s="9">
        <v>30.65</v>
      </c>
      <c r="G16" s="9">
        <v>336</v>
      </c>
      <c r="H16" s="9">
        <v>10298</v>
      </c>
      <c r="I16" s="9">
        <v>30.65</v>
      </c>
      <c r="J16" s="9">
        <v>332</v>
      </c>
      <c r="K16" s="9">
        <v>10175</v>
      </c>
      <c r="L16" s="10">
        <f t="shared" si="0"/>
        <v>0</v>
      </c>
      <c r="M16" s="10">
        <f t="shared" si="1"/>
        <v>123</v>
      </c>
    </row>
    <row r="17" ht="22.5" customHeight="1" spans="1:13">
      <c r="A17" s="6">
        <v>12</v>
      </c>
      <c r="B17" s="7" t="s">
        <v>1247</v>
      </c>
      <c r="C17" s="7" t="s">
        <v>1248</v>
      </c>
      <c r="D17" s="7" t="s">
        <v>1249</v>
      </c>
      <c r="E17" s="8" t="s">
        <v>687</v>
      </c>
      <c r="F17" s="9">
        <v>32775.43</v>
      </c>
      <c r="G17" s="9">
        <v>0.224</v>
      </c>
      <c r="H17" s="9">
        <v>7342</v>
      </c>
      <c r="I17" s="9">
        <v>34963.22</v>
      </c>
      <c r="J17" s="9">
        <v>0.219</v>
      </c>
      <c r="K17" s="9">
        <v>7657</v>
      </c>
      <c r="L17" s="10">
        <f t="shared" si="0"/>
        <v>315</v>
      </c>
      <c r="M17" s="10">
        <f t="shared" si="1"/>
        <v>0</v>
      </c>
    </row>
    <row r="18" ht="22.5" customHeight="1" spans="1:13">
      <c r="A18" s="6">
        <v>13</v>
      </c>
      <c r="B18" s="7" t="s">
        <v>1250</v>
      </c>
      <c r="C18" s="7" t="s">
        <v>1248</v>
      </c>
      <c r="D18" s="7" t="s">
        <v>1251</v>
      </c>
      <c r="E18" s="8" t="s">
        <v>687</v>
      </c>
      <c r="F18" s="9">
        <v>31983.02</v>
      </c>
      <c r="G18" s="9">
        <v>0.23</v>
      </c>
      <c r="H18" s="9">
        <v>7356</v>
      </c>
      <c r="I18" s="9">
        <v>34004.26</v>
      </c>
      <c r="J18" s="9">
        <v>0.226</v>
      </c>
      <c r="K18" s="9">
        <v>7685</v>
      </c>
      <c r="L18" s="10">
        <f t="shared" si="0"/>
        <v>329</v>
      </c>
      <c r="M18" s="10">
        <f t="shared" si="1"/>
        <v>0</v>
      </c>
    </row>
    <row r="19" ht="22.5" customHeight="1" spans="1:13">
      <c r="A19" s="6">
        <v>14</v>
      </c>
      <c r="B19" s="7" t="s">
        <v>1252</v>
      </c>
      <c r="C19" s="7" t="s">
        <v>1253</v>
      </c>
      <c r="D19" s="7" t="s">
        <v>1254</v>
      </c>
      <c r="E19" s="8" t="s">
        <v>687</v>
      </c>
      <c r="F19" s="9">
        <v>50430.67</v>
      </c>
      <c r="G19" s="9">
        <v>0.225</v>
      </c>
      <c r="H19" s="9">
        <v>11347</v>
      </c>
      <c r="I19" s="9">
        <v>50430.67</v>
      </c>
      <c r="J19" s="9">
        <v>0.22</v>
      </c>
      <c r="K19" s="9">
        <v>11095</v>
      </c>
      <c r="L19" s="10">
        <f t="shared" si="0"/>
        <v>0</v>
      </c>
      <c r="M19" s="10">
        <f t="shared" si="1"/>
        <v>252</v>
      </c>
    </row>
    <row r="20" ht="22.5" customHeight="1" spans="1:13">
      <c r="A20" s="6">
        <v>15</v>
      </c>
      <c r="B20" s="7" t="s">
        <v>1255</v>
      </c>
      <c r="C20" s="7" t="s">
        <v>1253</v>
      </c>
      <c r="D20" s="7" t="s">
        <v>1256</v>
      </c>
      <c r="E20" s="8" t="s">
        <v>687</v>
      </c>
      <c r="F20" s="9">
        <v>478.75</v>
      </c>
      <c r="G20" s="9">
        <v>0.231</v>
      </c>
      <c r="H20" s="9">
        <v>111</v>
      </c>
      <c r="I20" s="9">
        <v>478.75</v>
      </c>
      <c r="J20" s="9">
        <v>0.227</v>
      </c>
      <c r="K20" s="9">
        <v>109</v>
      </c>
      <c r="L20" s="10">
        <f t="shared" si="0"/>
        <v>0</v>
      </c>
      <c r="M20" s="10">
        <f t="shared" si="1"/>
        <v>2</v>
      </c>
    </row>
    <row r="21" ht="22.5" customHeight="1" spans="1:13">
      <c r="A21" s="6">
        <v>16</v>
      </c>
      <c r="B21" s="7" t="s">
        <v>1257</v>
      </c>
      <c r="C21" s="7" t="s">
        <v>1258</v>
      </c>
      <c r="D21" s="7" t="s">
        <v>1259</v>
      </c>
      <c r="E21" s="8" t="s">
        <v>687</v>
      </c>
      <c r="F21" s="9">
        <v>23898.25</v>
      </c>
      <c r="G21" s="9">
        <v>0.209</v>
      </c>
      <c r="H21" s="9">
        <v>4995</v>
      </c>
      <c r="I21" s="9">
        <v>23898.25</v>
      </c>
      <c r="J21" s="9">
        <v>0.204</v>
      </c>
      <c r="K21" s="9">
        <v>4875</v>
      </c>
      <c r="L21" s="10">
        <f t="shared" si="0"/>
        <v>0</v>
      </c>
      <c r="M21" s="10">
        <f t="shared" si="1"/>
        <v>120</v>
      </c>
    </row>
    <row r="22" ht="22.5" customHeight="1" spans="1:13">
      <c r="A22" s="6">
        <v>17</v>
      </c>
      <c r="B22" s="7" t="s">
        <v>1260</v>
      </c>
      <c r="C22" s="7" t="s">
        <v>1261</v>
      </c>
      <c r="D22" s="7" t="s">
        <v>1262</v>
      </c>
      <c r="E22" s="8" t="s">
        <v>167</v>
      </c>
      <c r="F22" s="9">
        <v>23.99</v>
      </c>
      <c r="G22" s="9">
        <v>30.53</v>
      </c>
      <c r="H22" s="9">
        <v>732</v>
      </c>
      <c r="I22" s="9">
        <v>23.99</v>
      </c>
      <c r="J22" s="9">
        <v>30.53</v>
      </c>
      <c r="K22" s="9">
        <v>732</v>
      </c>
      <c r="L22" s="10">
        <f t="shared" si="0"/>
        <v>0</v>
      </c>
      <c r="M22" s="10">
        <f t="shared" si="1"/>
        <v>0</v>
      </c>
    </row>
    <row r="23" ht="22.5" customHeight="1" spans="1:13">
      <c r="A23" s="6">
        <v>18</v>
      </c>
      <c r="B23" s="7" t="s">
        <v>1263</v>
      </c>
      <c r="C23" s="7" t="s">
        <v>1264</v>
      </c>
      <c r="D23" s="7" t="s">
        <v>1265</v>
      </c>
      <c r="E23" s="8" t="s">
        <v>167</v>
      </c>
      <c r="F23" s="9">
        <v>12.82</v>
      </c>
      <c r="G23" s="9">
        <v>200</v>
      </c>
      <c r="H23" s="9">
        <v>2565</v>
      </c>
      <c r="I23" s="9">
        <v>12.82</v>
      </c>
      <c r="J23" s="9">
        <v>80</v>
      </c>
      <c r="K23" s="9">
        <v>1026</v>
      </c>
      <c r="L23" s="10">
        <f t="shared" si="0"/>
        <v>0</v>
      </c>
      <c r="M23" s="10">
        <f t="shared" si="1"/>
        <v>1539</v>
      </c>
    </row>
    <row r="24" ht="22.5" customHeight="1" spans="1:13">
      <c r="A24" s="6">
        <v>19</v>
      </c>
      <c r="B24" s="7" t="s">
        <v>1225</v>
      </c>
      <c r="C24" s="7" t="s">
        <v>1226</v>
      </c>
      <c r="D24" s="7"/>
      <c r="E24" s="8" t="s">
        <v>733</v>
      </c>
      <c r="F24" s="9">
        <v>364.88</v>
      </c>
      <c r="G24" s="9">
        <v>149</v>
      </c>
      <c r="H24" s="9">
        <v>54367</v>
      </c>
      <c r="I24" s="9">
        <v>420.58</v>
      </c>
      <c r="J24" s="9">
        <v>149</v>
      </c>
      <c r="K24" s="9">
        <v>62666</v>
      </c>
      <c r="L24" s="10">
        <f t="shared" si="0"/>
        <v>8299</v>
      </c>
      <c r="M24" s="10">
        <f t="shared" si="1"/>
        <v>0</v>
      </c>
    </row>
    <row r="25" ht="22.5" customHeight="1" spans="1:13">
      <c r="A25" s="6">
        <v>20</v>
      </c>
      <c r="B25" s="7" t="s">
        <v>1266</v>
      </c>
      <c r="C25" s="7" t="s">
        <v>1267</v>
      </c>
      <c r="D25" s="7" t="s">
        <v>1268</v>
      </c>
      <c r="E25" s="8" t="s">
        <v>687</v>
      </c>
      <c r="F25" s="9">
        <v>7.59</v>
      </c>
      <c r="G25" s="9">
        <v>5.27</v>
      </c>
      <c r="H25" s="9">
        <v>40</v>
      </c>
      <c r="I25" s="9">
        <v>7.05</v>
      </c>
      <c r="J25" s="9">
        <v>3.525</v>
      </c>
      <c r="K25" s="9">
        <v>25</v>
      </c>
      <c r="L25" s="10">
        <f t="shared" si="0"/>
        <v>0</v>
      </c>
      <c r="M25" s="10">
        <f t="shared" si="1"/>
        <v>15</v>
      </c>
    </row>
    <row r="26" ht="22.5" customHeight="1" spans="1:13">
      <c r="A26" s="6">
        <v>21</v>
      </c>
      <c r="B26" s="7" t="s">
        <v>1269</v>
      </c>
      <c r="C26" s="7" t="s">
        <v>1270</v>
      </c>
      <c r="D26" s="7" t="s">
        <v>1271</v>
      </c>
      <c r="E26" s="8" t="s">
        <v>202</v>
      </c>
      <c r="F26" s="9">
        <v>311.9</v>
      </c>
      <c r="G26" s="9">
        <v>1.853</v>
      </c>
      <c r="H26" s="9">
        <v>578</v>
      </c>
      <c r="I26" s="9">
        <v>266.82</v>
      </c>
      <c r="J26" s="9">
        <v>1.824</v>
      </c>
      <c r="K26" s="9">
        <v>487</v>
      </c>
      <c r="L26" s="10">
        <f t="shared" si="0"/>
        <v>0</v>
      </c>
      <c r="M26" s="10">
        <f t="shared" si="1"/>
        <v>91</v>
      </c>
    </row>
    <row r="27" ht="22.5" customHeight="1" spans="1:13">
      <c r="A27" s="6">
        <v>22</v>
      </c>
      <c r="B27" s="7" t="s">
        <v>1272</v>
      </c>
      <c r="C27" s="7" t="s">
        <v>1270</v>
      </c>
      <c r="D27" s="7" t="s">
        <v>1273</v>
      </c>
      <c r="E27" s="8" t="s">
        <v>202</v>
      </c>
      <c r="F27" s="9">
        <v>103.68</v>
      </c>
      <c r="G27" s="9">
        <v>3.177</v>
      </c>
      <c r="H27" s="9">
        <v>329</v>
      </c>
      <c r="I27" s="9">
        <v>107.38</v>
      </c>
      <c r="J27" s="9">
        <v>3.129</v>
      </c>
      <c r="K27" s="9">
        <v>336</v>
      </c>
      <c r="L27" s="10">
        <f t="shared" si="0"/>
        <v>7</v>
      </c>
      <c r="M27" s="10">
        <f t="shared" si="1"/>
        <v>0</v>
      </c>
    </row>
    <row r="28" ht="22.5" customHeight="1" spans="1:13">
      <c r="A28" s="6">
        <v>23</v>
      </c>
      <c r="B28" s="7" t="s">
        <v>1274</v>
      </c>
      <c r="C28" s="7" t="s">
        <v>1270</v>
      </c>
      <c r="D28" s="7" t="s">
        <v>1275</v>
      </c>
      <c r="E28" s="8" t="s">
        <v>202</v>
      </c>
      <c r="F28" s="9">
        <v>3.21</v>
      </c>
      <c r="G28" s="9">
        <v>2.606</v>
      </c>
      <c r="H28" s="9">
        <v>8</v>
      </c>
      <c r="I28" s="9">
        <v>0</v>
      </c>
      <c r="J28" s="9">
        <v>2.571</v>
      </c>
      <c r="K28" s="10"/>
      <c r="L28" s="10">
        <f t="shared" si="0"/>
        <v>0</v>
      </c>
      <c r="M28" s="10">
        <f t="shared" si="1"/>
        <v>8</v>
      </c>
    </row>
    <row r="29" ht="22.5" customHeight="1" spans="1:13">
      <c r="A29" s="6">
        <v>24</v>
      </c>
      <c r="B29" s="7" t="s">
        <v>1276</v>
      </c>
      <c r="C29" s="7" t="s">
        <v>1270</v>
      </c>
      <c r="D29" s="7" t="s">
        <v>1277</v>
      </c>
      <c r="E29" s="8" t="s">
        <v>202</v>
      </c>
      <c r="F29" s="9">
        <v>42.79</v>
      </c>
      <c r="G29" s="9">
        <v>4.68</v>
      </c>
      <c r="H29" s="9">
        <v>200</v>
      </c>
      <c r="I29" s="9">
        <v>37.37</v>
      </c>
      <c r="J29" s="9">
        <v>4.608</v>
      </c>
      <c r="K29" s="9">
        <v>172</v>
      </c>
      <c r="L29" s="10">
        <f t="shared" si="0"/>
        <v>0</v>
      </c>
      <c r="M29" s="10">
        <f t="shared" si="1"/>
        <v>28</v>
      </c>
    </row>
    <row r="30" ht="22.5" customHeight="1" spans="1:13">
      <c r="A30" s="6">
        <v>25</v>
      </c>
      <c r="B30" s="7" t="s">
        <v>1278</v>
      </c>
      <c r="C30" s="7" t="s">
        <v>1279</v>
      </c>
      <c r="D30" s="7"/>
      <c r="E30" s="8" t="s">
        <v>134</v>
      </c>
      <c r="F30" s="9">
        <v>1.23</v>
      </c>
      <c r="G30" s="9">
        <v>4.15</v>
      </c>
      <c r="H30" s="9">
        <v>5</v>
      </c>
      <c r="I30" s="9">
        <v>1.27</v>
      </c>
      <c r="J30" s="9">
        <v>4.15</v>
      </c>
      <c r="K30" s="9">
        <v>5</v>
      </c>
      <c r="L30" s="10">
        <f t="shared" si="0"/>
        <v>0</v>
      </c>
      <c r="M30" s="10">
        <f t="shared" si="1"/>
        <v>0</v>
      </c>
    </row>
    <row r="31" ht="22.5" customHeight="1" spans="1:13">
      <c r="A31" s="6">
        <v>26</v>
      </c>
      <c r="B31" s="7" t="s">
        <v>1280</v>
      </c>
      <c r="C31" s="7" t="s">
        <v>1230</v>
      </c>
      <c r="D31" s="7" t="s">
        <v>1281</v>
      </c>
      <c r="E31" s="8" t="s">
        <v>687</v>
      </c>
      <c r="F31" s="9">
        <v>20.54</v>
      </c>
      <c r="G31" s="9">
        <v>3.453</v>
      </c>
      <c r="H31" s="9">
        <v>71</v>
      </c>
      <c r="I31" s="9">
        <v>20.54</v>
      </c>
      <c r="J31" s="9">
        <v>3.388</v>
      </c>
      <c r="K31" s="9">
        <v>70</v>
      </c>
      <c r="L31" s="10">
        <f t="shared" si="0"/>
        <v>0</v>
      </c>
      <c r="M31" s="10">
        <f t="shared" si="1"/>
        <v>1</v>
      </c>
    </row>
    <row r="32" ht="22.5" customHeight="1" spans="1:13">
      <c r="A32" s="6">
        <v>27</v>
      </c>
      <c r="B32" s="7" t="s">
        <v>1282</v>
      </c>
      <c r="C32" s="7" t="s">
        <v>1283</v>
      </c>
      <c r="D32" s="7" t="s">
        <v>1284</v>
      </c>
      <c r="E32" s="8" t="s">
        <v>687</v>
      </c>
      <c r="F32" s="9">
        <v>56.48</v>
      </c>
      <c r="G32" s="9">
        <v>3.483</v>
      </c>
      <c r="H32" s="9">
        <v>197</v>
      </c>
      <c r="I32" s="9">
        <v>56.48</v>
      </c>
      <c r="J32" s="9">
        <v>3.439</v>
      </c>
      <c r="K32" s="9">
        <v>194</v>
      </c>
      <c r="L32" s="10">
        <f t="shared" si="0"/>
        <v>0</v>
      </c>
      <c r="M32" s="10">
        <f t="shared" si="1"/>
        <v>3</v>
      </c>
    </row>
    <row r="33" ht="22.5" customHeight="1" spans="1:13">
      <c r="A33" s="6">
        <v>28</v>
      </c>
      <c r="B33" s="7" t="s">
        <v>1285</v>
      </c>
      <c r="C33" s="7" t="s">
        <v>1286</v>
      </c>
      <c r="D33" s="7" t="s">
        <v>1284</v>
      </c>
      <c r="E33" s="8" t="s">
        <v>687</v>
      </c>
      <c r="F33" s="9">
        <v>192.55</v>
      </c>
      <c r="G33" s="9">
        <v>3.294</v>
      </c>
      <c r="H33" s="9">
        <v>634</v>
      </c>
      <c r="I33" s="9">
        <v>192.55</v>
      </c>
      <c r="J33" s="9">
        <v>3.262</v>
      </c>
      <c r="K33" s="9">
        <v>628</v>
      </c>
      <c r="L33" s="10">
        <f t="shared" si="0"/>
        <v>0</v>
      </c>
      <c r="M33" s="10">
        <f t="shared" si="1"/>
        <v>6</v>
      </c>
    </row>
    <row r="34" ht="22.5" customHeight="1" spans="1:13">
      <c r="A34" s="6">
        <v>29</v>
      </c>
      <c r="B34" s="7" t="s">
        <v>1287</v>
      </c>
      <c r="C34" s="7" t="s">
        <v>1288</v>
      </c>
      <c r="D34" s="7" t="s">
        <v>1289</v>
      </c>
      <c r="E34" s="8" t="s">
        <v>687</v>
      </c>
      <c r="F34" s="9">
        <v>3.85</v>
      </c>
      <c r="G34" s="9">
        <v>17.39</v>
      </c>
      <c r="H34" s="9">
        <v>67</v>
      </c>
      <c r="I34" s="9">
        <v>3.85</v>
      </c>
      <c r="J34" s="9">
        <v>17.39</v>
      </c>
      <c r="K34" s="9">
        <v>67</v>
      </c>
      <c r="L34" s="10">
        <f t="shared" si="0"/>
        <v>0</v>
      </c>
      <c r="M34" s="10">
        <f t="shared" si="1"/>
        <v>0</v>
      </c>
    </row>
    <row r="35" ht="22.5" customHeight="1" spans="1:13">
      <c r="A35" s="6">
        <v>30</v>
      </c>
      <c r="B35" s="7" t="s">
        <v>1290</v>
      </c>
      <c r="C35" s="7" t="s">
        <v>1291</v>
      </c>
      <c r="D35" s="7"/>
      <c r="E35" s="8" t="s">
        <v>687</v>
      </c>
      <c r="F35" s="9">
        <v>4.36</v>
      </c>
      <c r="G35" s="9">
        <v>11.66</v>
      </c>
      <c r="H35" s="9">
        <v>51</v>
      </c>
      <c r="I35" s="9">
        <v>4.36</v>
      </c>
      <c r="J35" s="9">
        <v>11.66</v>
      </c>
      <c r="K35" s="9">
        <v>51</v>
      </c>
      <c r="L35" s="10">
        <f t="shared" si="0"/>
        <v>0</v>
      </c>
      <c r="M35" s="10">
        <f t="shared" si="1"/>
        <v>0</v>
      </c>
    </row>
    <row r="36" ht="22.5" customHeight="1" spans="1:13">
      <c r="A36" s="6">
        <v>31</v>
      </c>
      <c r="B36" s="7" t="s">
        <v>1292</v>
      </c>
      <c r="C36" s="7" t="s">
        <v>1293</v>
      </c>
      <c r="D36" s="7" t="s">
        <v>1294</v>
      </c>
      <c r="E36" s="8" t="s">
        <v>202</v>
      </c>
      <c r="F36" s="9">
        <v>9.87</v>
      </c>
      <c r="G36" s="9">
        <v>45.848</v>
      </c>
      <c r="H36" s="9">
        <v>452</v>
      </c>
      <c r="I36" s="9">
        <v>9.87</v>
      </c>
      <c r="J36" s="9">
        <v>45.04</v>
      </c>
      <c r="K36" s="9">
        <v>444</v>
      </c>
      <c r="L36" s="10">
        <f t="shared" si="0"/>
        <v>0</v>
      </c>
      <c r="M36" s="10">
        <f t="shared" si="1"/>
        <v>8</v>
      </c>
    </row>
    <row r="37" ht="22.5" customHeight="1" spans="1:13">
      <c r="A37" s="6">
        <v>32</v>
      </c>
      <c r="B37" s="7" t="s">
        <v>1295</v>
      </c>
      <c r="C37" s="7" t="s">
        <v>1293</v>
      </c>
      <c r="D37" s="7" t="s">
        <v>1296</v>
      </c>
      <c r="E37" s="8" t="s">
        <v>202</v>
      </c>
      <c r="F37" s="9">
        <v>779.22</v>
      </c>
      <c r="G37" s="9">
        <v>7.761</v>
      </c>
      <c r="H37" s="9">
        <v>6048</v>
      </c>
      <c r="I37" s="9">
        <v>779.22</v>
      </c>
      <c r="J37" s="9">
        <v>7.317</v>
      </c>
      <c r="K37" s="9">
        <v>5702</v>
      </c>
      <c r="L37" s="10">
        <f t="shared" si="0"/>
        <v>0</v>
      </c>
      <c r="M37" s="10">
        <f t="shared" si="1"/>
        <v>346</v>
      </c>
    </row>
    <row r="38" ht="22.5" customHeight="1" spans="1:13">
      <c r="A38" s="6">
        <v>33</v>
      </c>
      <c r="B38" s="7" t="s">
        <v>1297</v>
      </c>
      <c r="C38" s="7" t="s">
        <v>1293</v>
      </c>
      <c r="D38" s="7" t="s">
        <v>1298</v>
      </c>
      <c r="E38" s="8" t="s">
        <v>202</v>
      </c>
      <c r="F38" s="9">
        <v>289.39</v>
      </c>
      <c r="G38" s="9">
        <v>10.768</v>
      </c>
      <c r="H38" s="9">
        <v>3116</v>
      </c>
      <c r="I38" s="9">
        <v>289.39</v>
      </c>
      <c r="J38" s="9">
        <v>10.6</v>
      </c>
      <c r="K38" s="9">
        <v>3068</v>
      </c>
      <c r="L38" s="10">
        <f t="shared" si="0"/>
        <v>0</v>
      </c>
      <c r="M38" s="10">
        <f t="shared" si="1"/>
        <v>48</v>
      </c>
    </row>
    <row r="39" ht="22.5" customHeight="1" spans="1:13">
      <c r="A39" s="6">
        <v>34</v>
      </c>
      <c r="B39" s="7" t="s">
        <v>1299</v>
      </c>
      <c r="C39" s="7" t="s">
        <v>1293</v>
      </c>
      <c r="D39" s="7" t="s">
        <v>1300</v>
      </c>
      <c r="E39" s="8" t="s">
        <v>202</v>
      </c>
      <c r="F39" s="9">
        <v>43.96</v>
      </c>
      <c r="G39" s="9">
        <v>14.549</v>
      </c>
      <c r="H39" s="9">
        <v>640</v>
      </c>
      <c r="I39" s="9">
        <v>43.96</v>
      </c>
      <c r="J39" s="9">
        <v>12.236</v>
      </c>
      <c r="K39" s="9">
        <v>538</v>
      </c>
      <c r="L39" s="10">
        <f t="shared" ref="L39:L70" si="2">IF(K39&gt;H39,K39-H39,0)</f>
        <v>0</v>
      </c>
      <c r="M39" s="10">
        <f t="shared" ref="M39:M70" si="3">IF(H39&gt;K39,H39-K39,0)</f>
        <v>102</v>
      </c>
    </row>
    <row r="40" ht="22.5" customHeight="1" spans="1:13">
      <c r="A40" s="6">
        <v>35</v>
      </c>
      <c r="B40" s="7" t="s">
        <v>1301</v>
      </c>
      <c r="C40" s="7" t="s">
        <v>1293</v>
      </c>
      <c r="D40" s="7" t="s">
        <v>1302</v>
      </c>
      <c r="E40" s="8" t="s">
        <v>202</v>
      </c>
      <c r="F40" s="9">
        <v>80.88</v>
      </c>
      <c r="G40" s="9">
        <v>16.753</v>
      </c>
      <c r="H40" s="9">
        <v>1355</v>
      </c>
      <c r="I40" s="9">
        <v>107.78</v>
      </c>
      <c r="J40" s="9">
        <v>16.465</v>
      </c>
      <c r="K40" s="9">
        <v>1775</v>
      </c>
      <c r="L40" s="10">
        <f t="shared" si="2"/>
        <v>420</v>
      </c>
      <c r="M40" s="10">
        <f t="shared" si="3"/>
        <v>0</v>
      </c>
    </row>
    <row r="41" ht="22.5" customHeight="1" spans="1:13">
      <c r="A41" s="6">
        <v>36</v>
      </c>
      <c r="B41" s="7" t="s">
        <v>1303</v>
      </c>
      <c r="C41" s="7" t="s">
        <v>1293</v>
      </c>
      <c r="D41" s="7" t="s">
        <v>1304</v>
      </c>
      <c r="E41" s="8" t="s">
        <v>202</v>
      </c>
      <c r="F41" s="9">
        <v>182.03</v>
      </c>
      <c r="G41" s="9">
        <v>22.749</v>
      </c>
      <c r="H41" s="9">
        <v>4141</v>
      </c>
      <c r="I41" s="9">
        <v>182.03</v>
      </c>
      <c r="J41" s="9">
        <v>22.349</v>
      </c>
      <c r="K41" s="9">
        <v>4068</v>
      </c>
      <c r="L41" s="10">
        <f t="shared" si="2"/>
        <v>0</v>
      </c>
      <c r="M41" s="10">
        <f t="shared" si="3"/>
        <v>73</v>
      </c>
    </row>
    <row r="42" ht="22.5" customHeight="1" spans="1:13">
      <c r="A42" s="6">
        <v>37</v>
      </c>
      <c r="B42" s="7" t="s">
        <v>1305</v>
      </c>
      <c r="C42" s="7" t="s">
        <v>1293</v>
      </c>
      <c r="D42" s="7" t="s">
        <v>1306</v>
      </c>
      <c r="E42" s="8" t="s">
        <v>202</v>
      </c>
      <c r="F42" s="9">
        <v>45.89</v>
      </c>
      <c r="G42" s="9">
        <v>29.727</v>
      </c>
      <c r="H42" s="9">
        <v>1364</v>
      </c>
      <c r="I42" s="9">
        <v>45.89</v>
      </c>
      <c r="J42" s="9">
        <v>29.309</v>
      </c>
      <c r="K42" s="9">
        <v>1345</v>
      </c>
      <c r="L42" s="10">
        <f t="shared" si="2"/>
        <v>0</v>
      </c>
      <c r="M42" s="10">
        <f t="shared" si="3"/>
        <v>19</v>
      </c>
    </row>
    <row r="43" ht="22.5" customHeight="1" spans="1:13">
      <c r="A43" s="6">
        <v>38</v>
      </c>
      <c r="B43" s="7" t="s">
        <v>1307</v>
      </c>
      <c r="C43" s="7" t="s">
        <v>1293</v>
      </c>
      <c r="D43" s="7" t="s">
        <v>1308</v>
      </c>
      <c r="E43" s="8" t="s">
        <v>202</v>
      </c>
      <c r="F43" s="9">
        <v>24.34</v>
      </c>
      <c r="G43" s="9">
        <v>35.16</v>
      </c>
      <c r="H43" s="9">
        <v>856</v>
      </c>
      <c r="I43" s="9">
        <v>24.34</v>
      </c>
      <c r="J43" s="9">
        <v>34.589</v>
      </c>
      <c r="K43" s="9">
        <v>842</v>
      </c>
      <c r="L43" s="10">
        <f t="shared" si="2"/>
        <v>0</v>
      </c>
      <c r="M43" s="10">
        <f t="shared" si="3"/>
        <v>14</v>
      </c>
    </row>
    <row r="44" ht="22.5" customHeight="1" spans="1:13">
      <c r="A44" s="6">
        <v>39</v>
      </c>
      <c r="B44" s="7" t="s">
        <v>1309</v>
      </c>
      <c r="C44" s="7" t="s">
        <v>1310</v>
      </c>
      <c r="D44" s="7" t="s">
        <v>1311</v>
      </c>
      <c r="E44" s="8" t="s">
        <v>330</v>
      </c>
      <c r="F44" s="9">
        <v>8.08</v>
      </c>
      <c r="G44" s="9">
        <v>43.53</v>
      </c>
      <c r="H44" s="9">
        <v>352</v>
      </c>
      <c r="I44" s="9">
        <v>0</v>
      </c>
      <c r="J44" s="9">
        <v>43.53</v>
      </c>
      <c r="K44" s="10"/>
      <c r="L44" s="10">
        <f t="shared" si="2"/>
        <v>0</v>
      </c>
      <c r="M44" s="10">
        <f t="shared" si="3"/>
        <v>352</v>
      </c>
    </row>
    <row r="45" ht="22.5" customHeight="1" spans="1:13">
      <c r="A45" s="6">
        <v>40</v>
      </c>
      <c r="B45" s="7" t="s">
        <v>1309</v>
      </c>
      <c r="C45" s="7" t="s">
        <v>701</v>
      </c>
      <c r="D45" s="7"/>
      <c r="E45" s="8" t="s">
        <v>330</v>
      </c>
      <c r="F45" s="9">
        <v>12.12</v>
      </c>
      <c r="G45" s="9">
        <v>54</v>
      </c>
      <c r="H45" s="9">
        <v>654</v>
      </c>
      <c r="I45" s="9">
        <v>10.1</v>
      </c>
      <c r="J45" s="9">
        <v>54</v>
      </c>
      <c r="K45" s="9">
        <v>545</v>
      </c>
      <c r="L45" s="10">
        <f t="shared" si="2"/>
        <v>0</v>
      </c>
      <c r="M45" s="10">
        <f t="shared" si="3"/>
        <v>109</v>
      </c>
    </row>
    <row r="46" ht="22.5" customHeight="1" spans="1:13">
      <c r="A46" s="6">
        <v>41</v>
      </c>
      <c r="B46" s="7" t="s">
        <v>1309</v>
      </c>
      <c r="C46" s="7" t="s">
        <v>1312</v>
      </c>
      <c r="D46" s="7" t="s">
        <v>1313</v>
      </c>
      <c r="E46" s="8" t="s">
        <v>330</v>
      </c>
      <c r="F46" s="9">
        <v>2.02</v>
      </c>
      <c r="G46" s="9">
        <v>60.07</v>
      </c>
      <c r="H46" s="9">
        <v>121</v>
      </c>
      <c r="I46" s="9">
        <v>0</v>
      </c>
      <c r="J46" s="9">
        <v>60.07</v>
      </c>
      <c r="K46" s="10"/>
      <c r="L46" s="10">
        <f t="shared" si="2"/>
        <v>0</v>
      </c>
      <c r="M46" s="10">
        <f t="shared" si="3"/>
        <v>121</v>
      </c>
    </row>
    <row r="47" ht="22.5" customHeight="1" spans="1:13">
      <c r="A47" s="6">
        <v>42</v>
      </c>
      <c r="B47" s="7" t="s">
        <v>1309</v>
      </c>
      <c r="C47" s="7" t="s">
        <v>1314</v>
      </c>
      <c r="D47" s="7" t="s">
        <v>1311</v>
      </c>
      <c r="E47" s="8" t="s">
        <v>330</v>
      </c>
      <c r="F47" s="9">
        <v>3.03</v>
      </c>
      <c r="G47" s="9">
        <v>47.88</v>
      </c>
      <c r="H47" s="9">
        <v>145</v>
      </c>
      <c r="I47" s="9">
        <v>0</v>
      </c>
      <c r="J47" s="9">
        <v>47.88</v>
      </c>
      <c r="K47" s="10"/>
      <c r="L47" s="10">
        <f t="shared" si="2"/>
        <v>0</v>
      </c>
      <c r="M47" s="10">
        <f t="shared" si="3"/>
        <v>145</v>
      </c>
    </row>
    <row r="48" ht="22.5" customHeight="1" spans="1:13">
      <c r="A48" s="6">
        <v>43</v>
      </c>
      <c r="B48" s="7" t="s">
        <v>1309</v>
      </c>
      <c r="C48" s="7" t="s">
        <v>1315</v>
      </c>
      <c r="D48" s="7" t="s">
        <v>1313</v>
      </c>
      <c r="E48" s="8" t="s">
        <v>330</v>
      </c>
      <c r="F48" s="9">
        <v>38.38</v>
      </c>
      <c r="G48" s="9">
        <v>60.07</v>
      </c>
      <c r="H48" s="9">
        <v>2305</v>
      </c>
      <c r="I48" s="9">
        <v>0</v>
      </c>
      <c r="J48" s="9">
        <v>60.07</v>
      </c>
      <c r="K48" s="10"/>
      <c r="L48" s="10">
        <f t="shared" si="2"/>
        <v>0</v>
      </c>
      <c r="M48" s="10">
        <f t="shared" si="3"/>
        <v>2305</v>
      </c>
    </row>
    <row r="49" ht="22.5" customHeight="1" spans="1:13">
      <c r="A49" s="6">
        <v>44</v>
      </c>
      <c r="B49" s="7" t="s">
        <v>1309</v>
      </c>
      <c r="C49" s="7" t="s">
        <v>1316</v>
      </c>
      <c r="D49" s="7" t="s">
        <v>1311</v>
      </c>
      <c r="E49" s="8" t="s">
        <v>330</v>
      </c>
      <c r="F49" s="9">
        <v>2.02</v>
      </c>
      <c r="G49" s="9">
        <v>43.53</v>
      </c>
      <c r="H49" s="9">
        <v>88</v>
      </c>
      <c r="I49" s="9">
        <v>0</v>
      </c>
      <c r="J49" s="9">
        <v>43.53</v>
      </c>
      <c r="K49" s="10"/>
      <c r="L49" s="10">
        <f t="shared" si="2"/>
        <v>0</v>
      </c>
      <c r="M49" s="10">
        <f t="shared" si="3"/>
        <v>88</v>
      </c>
    </row>
    <row r="50" ht="22.5" customHeight="1" spans="1:13">
      <c r="A50" s="6">
        <v>45</v>
      </c>
      <c r="B50" s="7" t="s">
        <v>1309</v>
      </c>
      <c r="C50" s="7" t="s">
        <v>1317</v>
      </c>
      <c r="D50" s="7" t="s">
        <v>1318</v>
      </c>
      <c r="E50" s="8" t="s">
        <v>330</v>
      </c>
      <c r="F50" s="9">
        <v>7.07</v>
      </c>
      <c r="G50" s="9">
        <v>43.53</v>
      </c>
      <c r="H50" s="9">
        <v>308</v>
      </c>
      <c r="I50" s="9">
        <v>0</v>
      </c>
      <c r="J50" s="9">
        <v>43.53</v>
      </c>
      <c r="K50" s="10"/>
      <c r="L50" s="10">
        <f t="shared" si="2"/>
        <v>0</v>
      </c>
      <c r="M50" s="10">
        <f t="shared" si="3"/>
        <v>308</v>
      </c>
    </row>
    <row r="51" ht="22.5" customHeight="1" spans="1:13">
      <c r="A51" s="6">
        <v>46</v>
      </c>
      <c r="B51" s="7" t="s">
        <v>1309</v>
      </c>
      <c r="C51" s="7" t="s">
        <v>1319</v>
      </c>
      <c r="D51" s="7" t="s">
        <v>1318</v>
      </c>
      <c r="E51" s="8" t="s">
        <v>330</v>
      </c>
      <c r="F51" s="9">
        <v>13.13</v>
      </c>
      <c r="G51" s="9">
        <v>43.53</v>
      </c>
      <c r="H51" s="9">
        <v>572</v>
      </c>
      <c r="I51" s="9">
        <v>0</v>
      </c>
      <c r="J51" s="9">
        <v>43.53</v>
      </c>
      <c r="K51" s="10"/>
      <c r="L51" s="10">
        <f t="shared" si="2"/>
        <v>0</v>
      </c>
      <c r="M51" s="10">
        <f t="shared" si="3"/>
        <v>572</v>
      </c>
    </row>
    <row r="52" ht="22.5" customHeight="1" spans="1:13">
      <c r="A52" s="6">
        <v>47</v>
      </c>
      <c r="B52" s="7" t="s">
        <v>1320</v>
      </c>
      <c r="C52" s="7" t="s">
        <v>714</v>
      </c>
      <c r="D52" s="7"/>
      <c r="E52" s="8" t="s">
        <v>1321</v>
      </c>
      <c r="F52" s="9">
        <v>135.66</v>
      </c>
      <c r="G52" s="9">
        <v>4.33</v>
      </c>
      <c r="H52" s="9">
        <v>587</v>
      </c>
      <c r="I52" s="9">
        <v>40.8</v>
      </c>
      <c r="J52" s="9">
        <v>6.19</v>
      </c>
      <c r="K52" s="9">
        <v>253</v>
      </c>
      <c r="L52" s="10">
        <f t="shared" si="2"/>
        <v>0</v>
      </c>
      <c r="M52" s="10">
        <f t="shared" si="3"/>
        <v>334</v>
      </c>
    </row>
    <row r="53" ht="22.5" customHeight="1" spans="1:13">
      <c r="A53" s="6">
        <v>48</v>
      </c>
      <c r="B53" s="7" t="s">
        <v>1320</v>
      </c>
      <c r="C53" s="7" t="s">
        <v>715</v>
      </c>
      <c r="D53" s="7"/>
      <c r="E53" s="8" t="s">
        <v>1321</v>
      </c>
      <c r="F53" s="9">
        <v>40.8</v>
      </c>
      <c r="G53" s="9">
        <v>5.25</v>
      </c>
      <c r="H53" s="9">
        <v>214</v>
      </c>
      <c r="I53" s="9">
        <v>12.24</v>
      </c>
      <c r="J53" s="9">
        <v>6.9</v>
      </c>
      <c r="K53" s="9">
        <v>84</v>
      </c>
      <c r="L53" s="10">
        <f t="shared" si="2"/>
        <v>0</v>
      </c>
      <c r="M53" s="10">
        <f t="shared" si="3"/>
        <v>130</v>
      </c>
    </row>
    <row r="54" ht="22.5" customHeight="1" spans="1:13">
      <c r="A54" s="6">
        <v>49</v>
      </c>
      <c r="B54" s="7" t="s">
        <v>1320</v>
      </c>
      <c r="C54" s="7" t="s">
        <v>716</v>
      </c>
      <c r="D54" s="7"/>
      <c r="E54" s="8" t="s">
        <v>1321</v>
      </c>
      <c r="F54" s="9">
        <v>7.14</v>
      </c>
      <c r="G54" s="9">
        <v>6.32</v>
      </c>
      <c r="H54" s="9">
        <v>45</v>
      </c>
      <c r="I54" s="9">
        <v>7.14</v>
      </c>
      <c r="J54" s="9">
        <v>6.19</v>
      </c>
      <c r="K54" s="9">
        <v>44</v>
      </c>
      <c r="L54" s="10">
        <f t="shared" si="2"/>
        <v>0</v>
      </c>
      <c r="M54" s="10">
        <f t="shared" si="3"/>
        <v>1</v>
      </c>
    </row>
    <row r="55" ht="22.5" customHeight="1" spans="1:13">
      <c r="A55" s="6">
        <v>50</v>
      </c>
      <c r="B55" s="7" t="s">
        <v>1320</v>
      </c>
      <c r="C55" s="7" t="s">
        <v>717</v>
      </c>
      <c r="D55" s="7"/>
      <c r="E55" s="8" t="s">
        <v>1321</v>
      </c>
      <c r="F55" s="9">
        <v>8.16</v>
      </c>
      <c r="G55" s="9">
        <v>6.32</v>
      </c>
      <c r="H55" s="9">
        <v>52</v>
      </c>
      <c r="I55" s="9">
        <v>8.16</v>
      </c>
      <c r="J55" s="9">
        <v>8.58</v>
      </c>
      <c r="K55" s="9">
        <v>70</v>
      </c>
      <c r="L55" s="10">
        <f t="shared" si="2"/>
        <v>18</v>
      </c>
      <c r="M55" s="10">
        <f t="shared" si="3"/>
        <v>0</v>
      </c>
    </row>
    <row r="56" ht="22.5" customHeight="1" spans="1:13">
      <c r="A56" s="6">
        <v>51</v>
      </c>
      <c r="B56" s="7" t="s">
        <v>1322</v>
      </c>
      <c r="C56" s="7" t="s">
        <v>720</v>
      </c>
      <c r="D56" s="7"/>
      <c r="E56" s="8" t="s">
        <v>330</v>
      </c>
      <c r="F56" s="9">
        <v>127.5</v>
      </c>
      <c r="G56" s="9">
        <v>5.18</v>
      </c>
      <c r="H56" s="9">
        <v>660</v>
      </c>
      <c r="I56" s="9">
        <v>130.56</v>
      </c>
      <c r="J56" s="9">
        <v>5.18</v>
      </c>
      <c r="K56" s="9">
        <v>676</v>
      </c>
      <c r="L56" s="10">
        <f t="shared" si="2"/>
        <v>16</v>
      </c>
      <c r="M56" s="10">
        <f t="shared" si="3"/>
        <v>0</v>
      </c>
    </row>
    <row r="57" ht="22.5" customHeight="1" spans="1:13">
      <c r="A57" s="6">
        <v>52</v>
      </c>
      <c r="B57" s="7" t="s">
        <v>1322</v>
      </c>
      <c r="C57" s="7" t="s">
        <v>721</v>
      </c>
      <c r="D57" s="7"/>
      <c r="E57" s="8" t="s">
        <v>330</v>
      </c>
      <c r="F57" s="9">
        <v>0</v>
      </c>
      <c r="G57" s="9">
        <v>5.18</v>
      </c>
      <c r="H57" s="10"/>
      <c r="I57" s="9">
        <v>136.68</v>
      </c>
      <c r="J57" s="9">
        <v>5.18</v>
      </c>
      <c r="K57" s="9">
        <v>708</v>
      </c>
      <c r="L57" s="10">
        <f t="shared" si="2"/>
        <v>708</v>
      </c>
      <c r="M57" s="10">
        <f t="shared" si="3"/>
        <v>0</v>
      </c>
    </row>
    <row r="58" ht="22.5" customHeight="1" spans="1:13">
      <c r="A58" s="6">
        <v>53</v>
      </c>
      <c r="B58" s="7" t="s">
        <v>1322</v>
      </c>
      <c r="C58" s="7" t="s">
        <v>719</v>
      </c>
      <c r="D58" s="7"/>
      <c r="E58" s="8" t="s">
        <v>330</v>
      </c>
      <c r="F58" s="9">
        <v>4.08</v>
      </c>
      <c r="G58" s="9">
        <v>6.37</v>
      </c>
      <c r="H58" s="9">
        <v>26</v>
      </c>
      <c r="I58" s="9">
        <v>4.08</v>
      </c>
      <c r="J58" s="9">
        <v>10.29</v>
      </c>
      <c r="K58" s="9">
        <v>42</v>
      </c>
      <c r="L58" s="10">
        <f t="shared" si="2"/>
        <v>16</v>
      </c>
      <c r="M58" s="10">
        <f t="shared" si="3"/>
        <v>0</v>
      </c>
    </row>
    <row r="59" ht="22.5" customHeight="1" spans="1:13">
      <c r="A59" s="6">
        <v>54</v>
      </c>
      <c r="B59" s="7" t="s">
        <v>1323</v>
      </c>
      <c r="C59" s="7" t="s">
        <v>723</v>
      </c>
      <c r="D59" s="7"/>
      <c r="E59" s="8" t="s">
        <v>333</v>
      </c>
      <c r="F59" s="9">
        <v>21</v>
      </c>
      <c r="G59" s="9">
        <v>42.48</v>
      </c>
      <c r="H59" s="9">
        <v>892</v>
      </c>
      <c r="I59" s="9">
        <v>0</v>
      </c>
      <c r="J59" s="9">
        <v>42.48</v>
      </c>
      <c r="K59" s="10"/>
      <c r="L59" s="10">
        <f t="shared" si="2"/>
        <v>0</v>
      </c>
      <c r="M59" s="10">
        <f t="shared" si="3"/>
        <v>892</v>
      </c>
    </row>
    <row r="60" ht="22.5" customHeight="1" spans="1:13">
      <c r="A60" s="6">
        <v>55</v>
      </c>
      <c r="B60" s="7" t="s">
        <v>1324</v>
      </c>
      <c r="C60" s="7" t="s">
        <v>1325</v>
      </c>
      <c r="D60" s="7" t="s">
        <v>1326</v>
      </c>
      <c r="E60" s="8" t="s">
        <v>202</v>
      </c>
      <c r="F60" s="9">
        <v>402.66</v>
      </c>
      <c r="G60" s="9">
        <v>2.794</v>
      </c>
      <c r="H60" s="9">
        <v>1125</v>
      </c>
      <c r="I60" s="9">
        <v>0</v>
      </c>
      <c r="J60" s="9">
        <v>2.922</v>
      </c>
      <c r="K60" s="10"/>
      <c r="L60" s="10">
        <f t="shared" si="2"/>
        <v>0</v>
      </c>
      <c r="M60" s="10">
        <f t="shared" si="3"/>
        <v>1125</v>
      </c>
    </row>
    <row r="61" ht="22.5" customHeight="1" spans="1:13">
      <c r="A61" s="6">
        <v>56</v>
      </c>
      <c r="B61" s="7" t="s">
        <v>1324</v>
      </c>
      <c r="C61" s="7" t="s">
        <v>1325</v>
      </c>
      <c r="D61" s="7" t="s">
        <v>1327</v>
      </c>
      <c r="E61" s="8" t="s">
        <v>202</v>
      </c>
      <c r="F61" s="9">
        <v>414.37</v>
      </c>
      <c r="G61" s="9">
        <v>4.425</v>
      </c>
      <c r="H61" s="9">
        <v>1834</v>
      </c>
      <c r="I61" s="9">
        <v>0</v>
      </c>
      <c r="J61" s="9">
        <v>4.425</v>
      </c>
      <c r="K61" s="10"/>
      <c r="L61" s="10">
        <f t="shared" si="2"/>
        <v>0</v>
      </c>
      <c r="M61" s="10">
        <f t="shared" si="3"/>
        <v>1834</v>
      </c>
    </row>
    <row r="62" ht="22.5" customHeight="1" spans="1:13">
      <c r="A62" s="6">
        <v>57</v>
      </c>
      <c r="B62" s="7" t="s">
        <v>1328</v>
      </c>
      <c r="C62" s="7" t="s">
        <v>1270</v>
      </c>
      <c r="D62" s="7" t="s">
        <v>1329</v>
      </c>
      <c r="E62" s="8" t="s">
        <v>202</v>
      </c>
      <c r="F62" s="9">
        <v>3847.33</v>
      </c>
      <c r="G62" s="9">
        <v>3.173</v>
      </c>
      <c r="H62" s="9">
        <v>12208</v>
      </c>
      <c r="I62" s="9">
        <v>3847.33</v>
      </c>
      <c r="J62" s="9">
        <v>3.125</v>
      </c>
      <c r="K62" s="9">
        <v>12023</v>
      </c>
      <c r="L62" s="10">
        <f t="shared" si="2"/>
        <v>0</v>
      </c>
      <c r="M62" s="10">
        <f t="shared" si="3"/>
        <v>185</v>
      </c>
    </row>
    <row r="63" ht="22.5" customHeight="1" spans="1:13">
      <c r="A63" s="6">
        <v>58</v>
      </c>
      <c r="B63" s="7" t="s">
        <v>1328</v>
      </c>
      <c r="C63" s="7" t="s">
        <v>1270</v>
      </c>
      <c r="D63" s="7" t="s">
        <v>1330</v>
      </c>
      <c r="E63" s="8" t="s">
        <v>202</v>
      </c>
      <c r="F63" s="9">
        <v>32.97</v>
      </c>
      <c r="G63" s="9">
        <v>1.942</v>
      </c>
      <c r="H63" s="9">
        <v>64</v>
      </c>
      <c r="I63" s="9">
        <v>32.97</v>
      </c>
      <c r="J63" s="9">
        <v>1.913</v>
      </c>
      <c r="K63" s="9">
        <v>63</v>
      </c>
      <c r="L63" s="10">
        <f t="shared" si="2"/>
        <v>0</v>
      </c>
      <c r="M63" s="10">
        <f t="shared" si="3"/>
        <v>1</v>
      </c>
    </row>
    <row r="64" ht="22.5" customHeight="1" spans="1:13">
      <c r="A64" s="6">
        <v>59</v>
      </c>
      <c r="B64" s="7" t="s">
        <v>1328</v>
      </c>
      <c r="C64" s="7" t="s">
        <v>1270</v>
      </c>
      <c r="D64" s="7" t="s">
        <v>1331</v>
      </c>
      <c r="E64" s="8" t="s">
        <v>202</v>
      </c>
      <c r="F64" s="9">
        <v>1921.42</v>
      </c>
      <c r="G64" s="9">
        <v>1.942</v>
      </c>
      <c r="H64" s="9">
        <v>3731</v>
      </c>
      <c r="I64" s="9">
        <v>1921.42</v>
      </c>
      <c r="J64" s="9">
        <v>1.913</v>
      </c>
      <c r="K64" s="9">
        <v>3676</v>
      </c>
      <c r="L64" s="10">
        <f t="shared" si="2"/>
        <v>0</v>
      </c>
      <c r="M64" s="10">
        <f t="shared" si="3"/>
        <v>55</v>
      </c>
    </row>
    <row r="65" ht="22.5" customHeight="1" spans="1:13">
      <c r="A65" s="6">
        <v>60</v>
      </c>
      <c r="B65" s="7" t="s">
        <v>1328</v>
      </c>
      <c r="C65" s="7" t="s">
        <v>1270</v>
      </c>
      <c r="D65" s="7" t="s">
        <v>1332</v>
      </c>
      <c r="E65" s="8" t="s">
        <v>202</v>
      </c>
      <c r="F65" s="9">
        <v>1923.66</v>
      </c>
      <c r="G65" s="9">
        <v>3.515</v>
      </c>
      <c r="H65" s="9">
        <v>6762</v>
      </c>
      <c r="I65" s="9">
        <v>1923.66</v>
      </c>
      <c r="J65" s="9">
        <v>3.558</v>
      </c>
      <c r="K65" s="9">
        <v>6844</v>
      </c>
      <c r="L65" s="10">
        <f t="shared" si="2"/>
        <v>82</v>
      </c>
      <c r="M65" s="10">
        <f t="shared" si="3"/>
        <v>0</v>
      </c>
    </row>
    <row r="66" ht="22.5" customHeight="1" spans="1:13">
      <c r="A66" s="6">
        <v>61</v>
      </c>
      <c r="B66" s="7" t="s">
        <v>1328</v>
      </c>
      <c r="C66" s="7" t="s">
        <v>1270</v>
      </c>
      <c r="D66" s="7" t="s">
        <v>1333</v>
      </c>
      <c r="E66" s="8" t="s">
        <v>202</v>
      </c>
      <c r="F66" s="9">
        <v>605.96</v>
      </c>
      <c r="G66" s="9">
        <v>2.241</v>
      </c>
      <c r="H66" s="9">
        <v>1358</v>
      </c>
      <c r="I66" s="9">
        <v>605.96</v>
      </c>
      <c r="J66" s="9">
        <v>2.267</v>
      </c>
      <c r="K66" s="9">
        <v>1374</v>
      </c>
      <c r="L66" s="10">
        <f t="shared" si="2"/>
        <v>16</v>
      </c>
      <c r="M66" s="10">
        <f t="shared" si="3"/>
        <v>0</v>
      </c>
    </row>
    <row r="67" ht="22.5" customHeight="1" spans="1:13">
      <c r="A67" s="6">
        <v>62</v>
      </c>
      <c r="B67" s="7" t="s">
        <v>1334</v>
      </c>
      <c r="C67" s="7" t="s">
        <v>1335</v>
      </c>
      <c r="D67" s="7" t="s">
        <v>1336</v>
      </c>
      <c r="E67" s="8" t="s">
        <v>202</v>
      </c>
      <c r="F67" s="9">
        <v>203.28</v>
      </c>
      <c r="G67" s="9">
        <v>45.461</v>
      </c>
      <c r="H67" s="9">
        <v>9241</v>
      </c>
      <c r="I67" s="9">
        <v>260.25</v>
      </c>
      <c r="J67" s="9">
        <v>44.866</v>
      </c>
      <c r="K67" s="9">
        <v>11676</v>
      </c>
      <c r="L67" s="10">
        <f t="shared" si="2"/>
        <v>2435</v>
      </c>
      <c r="M67" s="10">
        <f t="shared" si="3"/>
        <v>0</v>
      </c>
    </row>
    <row r="68" ht="22.5" customHeight="1" spans="1:13">
      <c r="A68" s="6">
        <v>63</v>
      </c>
      <c r="B68" s="7" t="s">
        <v>1334</v>
      </c>
      <c r="C68" s="7" t="s">
        <v>1335</v>
      </c>
      <c r="D68" s="7" t="s">
        <v>1337</v>
      </c>
      <c r="E68" s="8" t="s">
        <v>202</v>
      </c>
      <c r="F68" s="9">
        <v>242.5</v>
      </c>
      <c r="G68" s="9">
        <v>10.22</v>
      </c>
      <c r="H68" s="9">
        <v>2478</v>
      </c>
      <c r="I68" s="9">
        <v>242.5</v>
      </c>
      <c r="J68" s="9">
        <v>11.743</v>
      </c>
      <c r="K68" s="9">
        <v>2848</v>
      </c>
      <c r="L68" s="10">
        <f t="shared" si="2"/>
        <v>370</v>
      </c>
      <c r="M68" s="10">
        <f t="shared" si="3"/>
        <v>0</v>
      </c>
    </row>
    <row r="69" ht="22.5" customHeight="1" spans="1:13">
      <c r="A69" s="6">
        <v>64</v>
      </c>
      <c r="B69" s="7" t="s">
        <v>1334</v>
      </c>
      <c r="C69" s="7" t="s">
        <v>1335</v>
      </c>
      <c r="D69" s="7" t="s">
        <v>1338</v>
      </c>
      <c r="E69" s="8" t="s">
        <v>202</v>
      </c>
      <c r="F69" s="9">
        <v>453.03</v>
      </c>
      <c r="G69" s="9">
        <v>18.106</v>
      </c>
      <c r="H69" s="9">
        <v>8202</v>
      </c>
      <c r="I69" s="9">
        <v>453.03</v>
      </c>
      <c r="J69" s="9">
        <v>18.327</v>
      </c>
      <c r="K69" s="9">
        <v>8303</v>
      </c>
      <c r="L69" s="10">
        <f t="shared" si="2"/>
        <v>101</v>
      </c>
      <c r="M69" s="10">
        <f t="shared" si="3"/>
        <v>0</v>
      </c>
    </row>
    <row r="70" ht="22.5" customHeight="1" spans="1:13">
      <c r="A70" s="6">
        <v>65</v>
      </c>
      <c r="B70" s="7" t="s">
        <v>1334</v>
      </c>
      <c r="C70" s="7" t="s">
        <v>1335</v>
      </c>
      <c r="D70" s="7" t="s">
        <v>1339</v>
      </c>
      <c r="E70" s="8" t="s">
        <v>202</v>
      </c>
      <c r="F70" s="9">
        <v>1446.86</v>
      </c>
      <c r="G70" s="9">
        <v>20.042</v>
      </c>
      <c r="H70" s="9">
        <v>28998</v>
      </c>
      <c r="I70" s="9">
        <v>1551.79</v>
      </c>
      <c r="J70" s="9">
        <v>19.804</v>
      </c>
      <c r="K70" s="9">
        <v>30732</v>
      </c>
      <c r="L70" s="10">
        <f t="shared" si="2"/>
        <v>1734</v>
      </c>
      <c r="M70" s="10">
        <f t="shared" si="3"/>
        <v>0</v>
      </c>
    </row>
    <row r="71" ht="22.5" customHeight="1" spans="1:13">
      <c r="A71" s="6">
        <v>66</v>
      </c>
      <c r="B71" s="7" t="s">
        <v>1334</v>
      </c>
      <c r="C71" s="7" t="s">
        <v>1335</v>
      </c>
      <c r="D71" s="7" t="s">
        <v>1340</v>
      </c>
      <c r="E71" s="8" t="s">
        <v>202</v>
      </c>
      <c r="F71" s="9">
        <v>28.95</v>
      </c>
      <c r="G71" s="9">
        <v>12.637</v>
      </c>
      <c r="H71" s="9">
        <v>366</v>
      </c>
      <c r="I71" s="9">
        <v>28.95</v>
      </c>
      <c r="J71" s="9">
        <v>12.637</v>
      </c>
      <c r="K71" s="9">
        <v>366</v>
      </c>
      <c r="L71" s="10">
        <f t="shared" ref="L71:L102" si="4">IF(K71&gt;H71,K71-H71,0)</f>
        <v>0</v>
      </c>
      <c r="M71" s="10">
        <f t="shared" ref="M71:M102" si="5">IF(H71&gt;K71,H71-K71,0)</f>
        <v>0</v>
      </c>
    </row>
    <row r="72" ht="22.5" customHeight="1" spans="1:13">
      <c r="A72" s="6">
        <v>67</v>
      </c>
      <c r="B72" s="7" t="s">
        <v>1334</v>
      </c>
      <c r="C72" s="7" t="s">
        <v>1335</v>
      </c>
      <c r="D72" s="7" t="s">
        <v>1341</v>
      </c>
      <c r="E72" s="8" t="s">
        <v>202</v>
      </c>
      <c r="F72" s="9">
        <v>237.74</v>
      </c>
      <c r="G72" s="9">
        <v>29.283</v>
      </c>
      <c r="H72" s="9">
        <v>6962</v>
      </c>
      <c r="I72" s="9">
        <v>253.78</v>
      </c>
      <c r="J72" s="9">
        <v>28.95</v>
      </c>
      <c r="K72" s="9">
        <v>7347</v>
      </c>
      <c r="L72" s="10">
        <f t="shared" si="4"/>
        <v>385</v>
      </c>
      <c r="M72" s="10">
        <f t="shared" si="5"/>
        <v>0</v>
      </c>
    </row>
    <row r="73" ht="22.5" customHeight="1" spans="1:13">
      <c r="A73" s="6">
        <v>68</v>
      </c>
      <c r="B73" s="7" t="s">
        <v>1334</v>
      </c>
      <c r="C73" s="7" t="s">
        <v>1335</v>
      </c>
      <c r="D73" s="7" t="s">
        <v>1342</v>
      </c>
      <c r="E73" s="8" t="s">
        <v>202</v>
      </c>
      <c r="F73" s="9">
        <v>77.31</v>
      </c>
      <c r="G73" s="9">
        <v>172.724</v>
      </c>
      <c r="H73" s="9">
        <v>13352</v>
      </c>
      <c r="I73" s="9">
        <v>77.31</v>
      </c>
      <c r="J73" s="9">
        <v>170.048</v>
      </c>
      <c r="K73" s="9">
        <v>13146</v>
      </c>
      <c r="L73" s="10">
        <f t="shared" si="4"/>
        <v>0</v>
      </c>
      <c r="M73" s="10">
        <f t="shared" si="5"/>
        <v>206</v>
      </c>
    </row>
    <row r="74" ht="22.5" customHeight="1" spans="1:13">
      <c r="A74" s="6">
        <v>69</v>
      </c>
      <c r="B74" s="7" t="s">
        <v>1334</v>
      </c>
      <c r="C74" s="7" t="s">
        <v>1335</v>
      </c>
      <c r="D74" s="7" t="s">
        <v>1343</v>
      </c>
      <c r="E74" s="8" t="s">
        <v>202</v>
      </c>
      <c r="F74" s="9">
        <v>686.87</v>
      </c>
      <c r="G74" s="9">
        <v>69.221</v>
      </c>
      <c r="H74" s="9">
        <v>47546</v>
      </c>
      <c r="I74" s="9">
        <v>693.73</v>
      </c>
      <c r="J74" s="9">
        <v>70.43</v>
      </c>
      <c r="K74" s="9">
        <v>48859</v>
      </c>
      <c r="L74" s="10">
        <f t="shared" si="4"/>
        <v>1313</v>
      </c>
      <c r="M74" s="10">
        <f t="shared" si="5"/>
        <v>0</v>
      </c>
    </row>
    <row r="75" ht="22.5" customHeight="1" spans="1:13">
      <c r="A75" s="6">
        <v>70</v>
      </c>
      <c r="B75" s="7" t="s">
        <v>1334</v>
      </c>
      <c r="C75" s="7" t="s">
        <v>1335</v>
      </c>
      <c r="D75" s="7" t="s">
        <v>1344</v>
      </c>
      <c r="E75" s="8" t="s">
        <v>202</v>
      </c>
      <c r="F75" s="9">
        <v>104.83</v>
      </c>
      <c r="G75" s="9">
        <v>488.25</v>
      </c>
      <c r="H75" s="9">
        <v>51182</v>
      </c>
      <c r="I75" s="9">
        <v>72.96</v>
      </c>
      <c r="J75" s="9">
        <v>480.519</v>
      </c>
      <c r="K75" s="9">
        <v>35060</v>
      </c>
      <c r="L75" s="10">
        <f t="shared" si="4"/>
        <v>0</v>
      </c>
      <c r="M75" s="10">
        <f t="shared" si="5"/>
        <v>16122</v>
      </c>
    </row>
    <row r="76" ht="22.5" customHeight="1" spans="1:13">
      <c r="A76" s="6">
        <v>71</v>
      </c>
      <c r="B76" s="7" t="s">
        <v>1334</v>
      </c>
      <c r="C76" s="7" t="s">
        <v>1335</v>
      </c>
      <c r="D76" s="7" t="s">
        <v>1345</v>
      </c>
      <c r="E76" s="8" t="s">
        <v>202</v>
      </c>
      <c r="F76" s="9">
        <v>81.88</v>
      </c>
      <c r="G76" s="9">
        <v>428.904</v>
      </c>
      <c r="H76" s="9">
        <v>35119</v>
      </c>
      <c r="I76" s="9">
        <v>83.93</v>
      </c>
      <c r="J76" s="9">
        <v>317.112</v>
      </c>
      <c r="K76" s="9">
        <v>26616</v>
      </c>
      <c r="L76" s="10">
        <f t="shared" si="4"/>
        <v>0</v>
      </c>
      <c r="M76" s="10">
        <f t="shared" si="5"/>
        <v>8503</v>
      </c>
    </row>
    <row r="77" ht="22.5" customHeight="1" spans="1:13">
      <c r="A77" s="6">
        <v>72</v>
      </c>
      <c r="B77" s="7" t="s">
        <v>1334</v>
      </c>
      <c r="C77" s="7" t="s">
        <v>1335</v>
      </c>
      <c r="D77" s="7" t="s">
        <v>1346</v>
      </c>
      <c r="E77" s="8" t="s">
        <v>202</v>
      </c>
      <c r="F77" s="9">
        <v>81.63</v>
      </c>
      <c r="G77" s="9">
        <v>95.548</v>
      </c>
      <c r="H77" s="9">
        <v>7799</v>
      </c>
      <c r="I77" s="9">
        <v>81.63</v>
      </c>
      <c r="J77" s="9">
        <v>94.169</v>
      </c>
      <c r="K77" s="9">
        <v>7687</v>
      </c>
      <c r="L77" s="10">
        <f t="shared" si="4"/>
        <v>0</v>
      </c>
      <c r="M77" s="10">
        <f t="shared" si="5"/>
        <v>112</v>
      </c>
    </row>
    <row r="78" ht="22.5" customHeight="1" spans="1:13">
      <c r="A78" s="6">
        <v>73</v>
      </c>
      <c r="B78" s="7" t="s">
        <v>1347</v>
      </c>
      <c r="C78" s="7" t="s">
        <v>1348</v>
      </c>
      <c r="D78" s="7" t="s">
        <v>1349</v>
      </c>
      <c r="E78" s="8" t="s">
        <v>202</v>
      </c>
      <c r="F78" s="9">
        <v>61.82</v>
      </c>
      <c r="G78" s="9">
        <v>48.606</v>
      </c>
      <c r="H78" s="9">
        <v>3005</v>
      </c>
      <c r="I78" s="9">
        <v>61.82</v>
      </c>
      <c r="J78" s="9">
        <v>37.399</v>
      </c>
      <c r="K78" s="9">
        <v>2312</v>
      </c>
      <c r="L78" s="10">
        <f t="shared" si="4"/>
        <v>0</v>
      </c>
      <c r="M78" s="10">
        <f t="shared" si="5"/>
        <v>693</v>
      </c>
    </row>
    <row r="79" ht="22.5" customHeight="1" spans="1:13">
      <c r="A79" s="6">
        <v>74</v>
      </c>
      <c r="B79" s="7" t="s">
        <v>1350</v>
      </c>
      <c r="C79" s="7" t="s">
        <v>1351</v>
      </c>
      <c r="D79" s="7" t="s">
        <v>1296</v>
      </c>
      <c r="E79" s="8" t="s">
        <v>202</v>
      </c>
      <c r="F79" s="9">
        <v>1743.98</v>
      </c>
      <c r="G79" s="9">
        <v>3.43</v>
      </c>
      <c r="H79" s="9">
        <v>5982</v>
      </c>
      <c r="I79" s="9">
        <v>1743.98</v>
      </c>
      <c r="J79" s="9">
        <v>3.38</v>
      </c>
      <c r="K79" s="9">
        <v>5895</v>
      </c>
      <c r="L79" s="10">
        <f t="shared" si="4"/>
        <v>0</v>
      </c>
      <c r="M79" s="10">
        <f t="shared" si="5"/>
        <v>87</v>
      </c>
    </row>
    <row r="80" ht="22.5" customHeight="1" spans="1:13">
      <c r="A80" s="6">
        <v>75</v>
      </c>
      <c r="B80" s="7" t="s">
        <v>1352</v>
      </c>
      <c r="C80" s="7" t="s">
        <v>1351</v>
      </c>
      <c r="D80" s="7" t="s">
        <v>1298</v>
      </c>
      <c r="E80" s="8" t="s">
        <v>202</v>
      </c>
      <c r="F80" s="9">
        <v>137.57</v>
      </c>
      <c r="G80" s="9">
        <v>4.21</v>
      </c>
      <c r="H80" s="9">
        <v>579</v>
      </c>
      <c r="I80" s="9">
        <v>137.57</v>
      </c>
      <c r="J80" s="9">
        <v>4.14</v>
      </c>
      <c r="K80" s="9">
        <v>570</v>
      </c>
      <c r="L80" s="10">
        <f t="shared" si="4"/>
        <v>0</v>
      </c>
      <c r="M80" s="10">
        <f t="shared" si="5"/>
        <v>9</v>
      </c>
    </row>
    <row r="81" ht="22.5" customHeight="1" spans="1:13">
      <c r="A81" s="6">
        <v>76</v>
      </c>
      <c r="B81" s="7" t="s">
        <v>1353</v>
      </c>
      <c r="C81" s="7" t="s">
        <v>1354</v>
      </c>
      <c r="D81" s="7" t="s">
        <v>1349</v>
      </c>
      <c r="E81" s="8" t="s">
        <v>330</v>
      </c>
      <c r="F81" s="9">
        <v>4.04</v>
      </c>
      <c r="G81" s="9">
        <v>39.59</v>
      </c>
      <c r="H81" s="9">
        <v>160</v>
      </c>
      <c r="I81" s="9">
        <v>4.04</v>
      </c>
      <c r="J81" s="9">
        <v>39.59</v>
      </c>
      <c r="K81" s="9">
        <v>160</v>
      </c>
      <c r="L81" s="10">
        <f t="shared" si="4"/>
        <v>0</v>
      </c>
      <c r="M81" s="10">
        <f t="shared" si="5"/>
        <v>0</v>
      </c>
    </row>
    <row r="82" ht="22.5" customHeight="1" spans="1:13">
      <c r="A82" s="6">
        <v>77</v>
      </c>
      <c r="B82" s="7" t="s">
        <v>1355</v>
      </c>
      <c r="C82" s="7" t="s">
        <v>1356</v>
      </c>
      <c r="D82" s="7"/>
      <c r="E82" s="8" t="s">
        <v>333</v>
      </c>
      <c r="F82" s="9">
        <v>572.22</v>
      </c>
      <c r="G82" s="9">
        <v>3.99</v>
      </c>
      <c r="H82" s="9">
        <v>2283</v>
      </c>
      <c r="I82" s="9">
        <v>567.12</v>
      </c>
      <c r="J82" s="9">
        <v>2.82</v>
      </c>
      <c r="K82" s="9">
        <v>1599</v>
      </c>
      <c r="L82" s="10">
        <f t="shared" si="4"/>
        <v>0</v>
      </c>
      <c r="M82" s="10">
        <f t="shared" si="5"/>
        <v>684</v>
      </c>
    </row>
    <row r="83" ht="22.5" customHeight="1" spans="1:13">
      <c r="A83" s="6">
        <v>78</v>
      </c>
      <c r="B83" s="7" t="s">
        <v>1357</v>
      </c>
      <c r="C83" s="7" t="s">
        <v>1358</v>
      </c>
      <c r="D83" s="7" t="s">
        <v>1359</v>
      </c>
      <c r="E83" s="8" t="s">
        <v>202</v>
      </c>
      <c r="F83" s="9">
        <v>26.89</v>
      </c>
      <c r="G83" s="9">
        <v>88.5</v>
      </c>
      <c r="H83" s="9">
        <v>2379</v>
      </c>
      <c r="I83" s="9">
        <v>209.43</v>
      </c>
      <c r="J83" s="9">
        <v>88.5</v>
      </c>
      <c r="K83" s="9">
        <v>18535</v>
      </c>
      <c r="L83" s="10">
        <f t="shared" si="4"/>
        <v>16156</v>
      </c>
      <c r="M83" s="10">
        <f t="shared" si="5"/>
        <v>0</v>
      </c>
    </row>
    <row r="84" ht="22.5" customHeight="1" spans="1:13">
      <c r="A84" s="6">
        <v>79</v>
      </c>
      <c r="B84" s="7" t="s">
        <v>1357</v>
      </c>
      <c r="C84" s="7" t="s">
        <v>1358</v>
      </c>
      <c r="D84" s="7" t="s">
        <v>1360</v>
      </c>
      <c r="E84" s="8" t="s">
        <v>202</v>
      </c>
      <c r="F84" s="9">
        <v>212.94</v>
      </c>
      <c r="G84" s="9">
        <v>60.96</v>
      </c>
      <c r="H84" s="9">
        <v>12981</v>
      </c>
      <c r="I84" s="9">
        <v>0</v>
      </c>
      <c r="J84" s="9">
        <v>60.96</v>
      </c>
      <c r="K84" s="10"/>
      <c r="L84" s="10">
        <f t="shared" si="4"/>
        <v>0</v>
      </c>
      <c r="M84" s="10">
        <f t="shared" si="5"/>
        <v>12981</v>
      </c>
    </row>
    <row r="85" ht="22.5" customHeight="1" spans="1:13">
      <c r="A85" s="6">
        <v>80</v>
      </c>
      <c r="B85" s="7" t="s">
        <v>1361</v>
      </c>
      <c r="C85" s="7" t="s">
        <v>1362</v>
      </c>
      <c r="D85" s="7" t="s">
        <v>1363</v>
      </c>
      <c r="E85" s="8" t="s">
        <v>584</v>
      </c>
      <c r="F85" s="9">
        <v>1</v>
      </c>
      <c r="G85" s="9">
        <v>8050</v>
      </c>
      <c r="H85" s="9">
        <v>8050</v>
      </c>
      <c r="I85" s="9">
        <v>0</v>
      </c>
      <c r="J85" s="9">
        <v>7123.894</v>
      </c>
      <c r="K85" s="10"/>
      <c r="L85" s="10">
        <f t="shared" si="4"/>
        <v>0</v>
      </c>
      <c r="M85" s="10">
        <f t="shared" si="5"/>
        <v>8050</v>
      </c>
    </row>
    <row r="86" ht="22.5" customHeight="1" spans="1:13">
      <c r="A86" s="6">
        <v>81</v>
      </c>
      <c r="B86" s="7" t="s">
        <v>1361</v>
      </c>
      <c r="C86" s="7" t="s">
        <v>1362</v>
      </c>
      <c r="D86" s="7" t="s">
        <v>1364</v>
      </c>
      <c r="E86" s="8" t="s">
        <v>584</v>
      </c>
      <c r="F86" s="9">
        <v>1</v>
      </c>
      <c r="G86" s="9">
        <v>8580</v>
      </c>
      <c r="H86" s="9">
        <v>8580</v>
      </c>
      <c r="I86" s="9">
        <v>0</v>
      </c>
      <c r="J86" s="9">
        <v>7592.92</v>
      </c>
      <c r="K86" s="10"/>
      <c r="L86" s="10">
        <f t="shared" si="4"/>
        <v>0</v>
      </c>
      <c r="M86" s="10">
        <f t="shared" si="5"/>
        <v>8580</v>
      </c>
    </row>
    <row r="87" ht="22.5" customHeight="1" spans="1:13">
      <c r="A87" s="6">
        <v>82</v>
      </c>
      <c r="B87" s="7" t="s">
        <v>1361</v>
      </c>
      <c r="C87" s="7" t="s">
        <v>1362</v>
      </c>
      <c r="D87" s="7" t="s">
        <v>1365</v>
      </c>
      <c r="E87" s="8" t="s">
        <v>584</v>
      </c>
      <c r="F87" s="9">
        <v>0</v>
      </c>
      <c r="G87" s="9">
        <v>300</v>
      </c>
      <c r="H87" s="10"/>
      <c r="I87" s="9">
        <v>1</v>
      </c>
      <c r="J87" s="9">
        <v>800</v>
      </c>
      <c r="K87" s="9">
        <v>800</v>
      </c>
      <c r="L87" s="10">
        <f t="shared" si="4"/>
        <v>800</v>
      </c>
      <c r="M87" s="10">
        <f t="shared" si="5"/>
        <v>0</v>
      </c>
    </row>
    <row r="88" ht="22.5" customHeight="1" spans="1:13">
      <c r="A88" s="6">
        <v>83</v>
      </c>
      <c r="B88" s="7" t="s">
        <v>1361</v>
      </c>
      <c r="C88" s="7" t="s">
        <v>1362</v>
      </c>
      <c r="D88" s="7" t="s">
        <v>1366</v>
      </c>
      <c r="E88" s="8" t="s">
        <v>584</v>
      </c>
      <c r="F88" s="9">
        <v>1</v>
      </c>
      <c r="G88" s="9">
        <v>14300</v>
      </c>
      <c r="H88" s="9">
        <v>14300</v>
      </c>
      <c r="I88" s="9">
        <v>0</v>
      </c>
      <c r="J88" s="9">
        <v>11061.947</v>
      </c>
      <c r="K88" s="10"/>
      <c r="L88" s="10">
        <f t="shared" si="4"/>
        <v>0</v>
      </c>
      <c r="M88" s="10">
        <f t="shared" si="5"/>
        <v>14300</v>
      </c>
    </row>
    <row r="89" ht="22.5" customHeight="1" spans="1:13">
      <c r="A89" s="6">
        <v>84</v>
      </c>
      <c r="B89" s="7" t="s">
        <v>1361</v>
      </c>
      <c r="C89" s="7" t="s">
        <v>1362</v>
      </c>
      <c r="D89" s="7" t="s">
        <v>1367</v>
      </c>
      <c r="E89" s="8" t="s">
        <v>584</v>
      </c>
      <c r="F89" s="9">
        <v>1</v>
      </c>
      <c r="G89" s="9">
        <v>300</v>
      </c>
      <c r="H89" s="9">
        <v>300</v>
      </c>
      <c r="I89" s="9">
        <v>1</v>
      </c>
      <c r="J89" s="9">
        <v>300</v>
      </c>
      <c r="K89" s="9">
        <v>300</v>
      </c>
      <c r="L89" s="10">
        <f t="shared" si="4"/>
        <v>0</v>
      </c>
      <c r="M89" s="10">
        <f t="shared" si="5"/>
        <v>0</v>
      </c>
    </row>
    <row r="90" ht="22.5" customHeight="1" spans="1:13">
      <c r="A90" s="6">
        <v>85</v>
      </c>
      <c r="B90" s="7" t="s">
        <v>1361</v>
      </c>
      <c r="C90" s="7" t="s">
        <v>1362</v>
      </c>
      <c r="D90" s="7" t="s">
        <v>1368</v>
      </c>
      <c r="E90" s="8" t="s">
        <v>584</v>
      </c>
      <c r="F90" s="9">
        <v>1</v>
      </c>
      <c r="G90" s="9">
        <v>11840</v>
      </c>
      <c r="H90" s="9">
        <v>11840</v>
      </c>
      <c r="I90" s="9">
        <v>0</v>
      </c>
      <c r="J90" s="9">
        <v>10477.876</v>
      </c>
      <c r="K90" s="10"/>
      <c r="L90" s="10">
        <f t="shared" si="4"/>
        <v>0</v>
      </c>
      <c r="M90" s="10">
        <f t="shared" si="5"/>
        <v>11840</v>
      </c>
    </row>
    <row r="91" ht="22.5" customHeight="1" spans="1:13">
      <c r="A91" s="6">
        <v>86</v>
      </c>
      <c r="B91" s="7" t="s">
        <v>1361</v>
      </c>
      <c r="C91" s="7" t="s">
        <v>1362</v>
      </c>
      <c r="D91" s="7" t="s">
        <v>1369</v>
      </c>
      <c r="E91" s="8" t="s">
        <v>584</v>
      </c>
      <c r="F91" s="9">
        <v>0</v>
      </c>
      <c r="G91" s="9">
        <v>300</v>
      </c>
      <c r="H91" s="10"/>
      <c r="I91" s="9">
        <v>3</v>
      </c>
      <c r="J91" s="9">
        <v>1250</v>
      </c>
      <c r="K91" s="9">
        <v>3750</v>
      </c>
      <c r="L91" s="10">
        <f t="shared" si="4"/>
        <v>3750</v>
      </c>
      <c r="M91" s="10">
        <f t="shared" si="5"/>
        <v>0</v>
      </c>
    </row>
    <row r="92" ht="22.5" customHeight="1" spans="1:13">
      <c r="A92" s="6">
        <v>87</v>
      </c>
      <c r="B92" s="7" t="s">
        <v>1361</v>
      </c>
      <c r="C92" s="7" t="s">
        <v>1362</v>
      </c>
      <c r="D92" s="7" t="s">
        <v>1370</v>
      </c>
      <c r="E92" s="8" t="s">
        <v>584</v>
      </c>
      <c r="F92" s="9">
        <v>1</v>
      </c>
      <c r="G92" s="9">
        <v>10950</v>
      </c>
      <c r="H92" s="9">
        <v>10950</v>
      </c>
      <c r="I92" s="9">
        <v>0</v>
      </c>
      <c r="J92" s="9">
        <v>9690.265</v>
      </c>
      <c r="K92" s="10"/>
      <c r="L92" s="10">
        <f t="shared" si="4"/>
        <v>0</v>
      </c>
      <c r="M92" s="10">
        <f t="shared" si="5"/>
        <v>10950</v>
      </c>
    </row>
    <row r="93" ht="22.5" customHeight="1" spans="1:13">
      <c r="A93" s="6">
        <v>88</v>
      </c>
      <c r="B93" s="7" t="s">
        <v>1361</v>
      </c>
      <c r="C93" s="7" t="s">
        <v>1362</v>
      </c>
      <c r="D93" s="7" t="s">
        <v>1371</v>
      </c>
      <c r="E93" s="8" t="s">
        <v>584</v>
      </c>
      <c r="F93" s="9">
        <v>0</v>
      </c>
      <c r="G93" s="9">
        <v>1130</v>
      </c>
      <c r="H93" s="10"/>
      <c r="I93" s="9">
        <v>1</v>
      </c>
      <c r="J93" s="9">
        <v>3500</v>
      </c>
      <c r="K93" s="9">
        <v>3500</v>
      </c>
      <c r="L93" s="10">
        <f t="shared" si="4"/>
        <v>3500</v>
      </c>
      <c r="M93" s="10">
        <f t="shared" si="5"/>
        <v>0</v>
      </c>
    </row>
    <row r="94" ht="22.5" customHeight="1" spans="1:13">
      <c r="A94" s="6">
        <v>89</v>
      </c>
      <c r="B94" s="7" t="s">
        <v>1361</v>
      </c>
      <c r="C94" s="7" t="s">
        <v>1362</v>
      </c>
      <c r="D94" s="7" t="s">
        <v>1372</v>
      </c>
      <c r="E94" s="8" t="s">
        <v>584</v>
      </c>
      <c r="F94" s="9">
        <v>1</v>
      </c>
      <c r="G94" s="9">
        <v>9120</v>
      </c>
      <c r="H94" s="9">
        <v>9120</v>
      </c>
      <c r="I94" s="9">
        <v>0</v>
      </c>
      <c r="J94" s="9">
        <v>8070.796</v>
      </c>
      <c r="K94" s="10"/>
      <c r="L94" s="10">
        <f t="shared" si="4"/>
        <v>0</v>
      </c>
      <c r="M94" s="10">
        <f t="shared" si="5"/>
        <v>9120</v>
      </c>
    </row>
    <row r="95" ht="22.5" customHeight="1" spans="1:13">
      <c r="A95" s="6">
        <v>90</v>
      </c>
      <c r="B95" s="7" t="s">
        <v>1361</v>
      </c>
      <c r="C95" s="7" t="s">
        <v>1362</v>
      </c>
      <c r="D95" s="7" t="s">
        <v>1371</v>
      </c>
      <c r="E95" s="8" t="s">
        <v>584</v>
      </c>
      <c r="F95" s="9">
        <v>1</v>
      </c>
      <c r="G95" s="9">
        <v>1130</v>
      </c>
      <c r="H95" s="9">
        <v>1130</v>
      </c>
      <c r="I95" s="9">
        <v>0</v>
      </c>
      <c r="J95" s="9">
        <v>1130</v>
      </c>
      <c r="K95" s="10"/>
      <c r="L95" s="10">
        <f t="shared" si="4"/>
        <v>0</v>
      </c>
      <c r="M95" s="10">
        <f t="shared" si="5"/>
        <v>1130</v>
      </c>
    </row>
    <row r="96" ht="22.5" customHeight="1" spans="1:13">
      <c r="A96" s="6">
        <v>91</v>
      </c>
      <c r="B96" s="7" t="s">
        <v>1361</v>
      </c>
      <c r="C96" s="7" t="s">
        <v>1362</v>
      </c>
      <c r="D96" s="7" t="s">
        <v>1365</v>
      </c>
      <c r="E96" s="8" t="s">
        <v>584</v>
      </c>
      <c r="F96" s="9">
        <v>1</v>
      </c>
      <c r="G96" s="9">
        <v>300</v>
      </c>
      <c r="H96" s="9">
        <v>300</v>
      </c>
      <c r="I96" s="9">
        <v>0</v>
      </c>
      <c r="J96" s="9">
        <v>300</v>
      </c>
      <c r="K96" s="10"/>
      <c r="L96" s="10">
        <f t="shared" si="4"/>
        <v>0</v>
      </c>
      <c r="M96" s="10">
        <f t="shared" si="5"/>
        <v>300</v>
      </c>
    </row>
    <row r="97" ht="22.5" customHeight="1" spans="1:13">
      <c r="A97" s="6">
        <v>92</v>
      </c>
      <c r="B97" s="7" t="s">
        <v>1361</v>
      </c>
      <c r="C97" s="7" t="s">
        <v>1362</v>
      </c>
      <c r="D97" s="7" t="s">
        <v>1373</v>
      </c>
      <c r="E97" s="8" t="s">
        <v>584</v>
      </c>
      <c r="F97" s="9">
        <v>1</v>
      </c>
      <c r="G97" s="9">
        <v>1950</v>
      </c>
      <c r="H97" s="9">
        <v>1950</v>
      </c>
      <c r="I97" s="9">
        <v>0</v>
      </c>
      <c r="J97" s="9">
        <v>1950</v>
      </c>
      <c r="K97" s="10"/>
      <c r="L97" s="10">
        <f t="shared" si="4"/>
        <v>0</v>
      </c>
      <c r="M97" s="10">
        <f t="shared" si="5"/>
        <v>1950</v>
      </c>
    </row>
    <row r="98" ht="22.5" customHeight="1" spans="1:13">
      <c r="A98" s="6">
        <v>93</v>
      </c>
      <c r="B98" s="7" t="s">
        <v>1374</v>
      </c>
      <c r="C98" s="7" t="s">
        <v>1375</v>
      </c>
      <c r="D98" s="7"/>
      <c r="E98" s="8" t="s">
        <v>1376</v>
      </c>
      <c r="F98" s="9">
        <v>128.06</v>
      </c>
      <c r="G98" s="9">
        <v>0.634</v>
      </c>
      <c r="H98" s="9">
        <v>81</v>
      </c>
      <c r="I98" s="9">
        <v>217.76</v>
      </c>
      <c r="J98" s="9">
        <v>0.641</v>
      </c>
      <c r="K98" s="9">
        <v>140</v>
      </c>
      <c r="L98" s="10">
        <f t="shared" si="4"/>
        <v>59</v>
      </c>
      <c r="M98" s="10">
        <f t="shared" si="5"/>
        <v>0</v>
      </c>
    </row>
    <row r="99" ht="22.5" customHeight="1" spans="1:13">
      <c r="A99" s="6">
        <v>94</v>
      </c>
      <c r="B99" s="7" t="s">
        <v>1278</v>
      </c>
      <c r="C99" s="7" t="s">
        <v>1279</v>
      </c>
      <c r="D99" s="7"/>
      <c r="E99" s="8" t="s">
        <v>134</v>
      </c>
      <c r="F99" s="9">
        <v>142.53</v>
      </c>
      <c r="G99" s="9">
        <v>4.15</v>
      </c>
      <c r="H99" s="9">
        <v>591</v>
      </c>
      <c r="I99" s="9">
        <v>140.18</v>
      </c>
      <c r="J99" s="9">
        <v>4.15</v>
      </c>
      <c r="K99" s="9">
        <v>582</v>
      </c>
      <c r="L99" s="10">
        <f t="shared" si="4"/>
        <v>0</v>
      </c>
      <c r="M99" s="10">
        <f t="shared" si="5"/>
        <v>9</v>
      </c>
    </row>
    <row r="100" ht="22.5" customHeight="1" spans="1:13">
      <c r="A100" s="6">
        <v>95</v>
      </c>
      <c r="B100" s="7" t="s">
        <v>1377</v>
      </c>
      <c r="C100" s="7" t="s">
        <v>1378</v>
      </c>
      <c r="D100" s="7" t="s">
        <v>1281</v>
      </c>
      <c r="E100" s="8" t="s">
        <v>167</v>
      </c>
      <c r="F100" s="9">
        <v>111.1</v>
      </c>
      <c r="G100" s="9">
        <v>34.49</v>
      </c>
      <c r="H100" s="9">
        <v>3832</v>
      </c>
      <c r="I100" s="9">
        <v>108.64</v>
      </c>
      <c r="J100" s="9">
        <v>34.49</v>
      </c>
      <c r="K100" s="9">
        <v>3747</v>
      </c>
      <c r="L100" s="10">
        <f t="shared" si="4"/>
        <v>0</v>
      </c>
      <c r="M100" s="10">
        <f t="shared" si="5"/>
        <v>85</v>
      </c>
    </row>
    <row r="101" ht="22.5" customHeight="1" spans="1:13">
      <c r="A101" s="6">
        <v>96</v>
      </c>
      <c r="B101" s="7" t="s">
        <v>1379</v>
      </c>
      <c r="C101" s="7" t="s">
        <v>1380</v>
      </c>
      <c r="D101" s="7"/>
      <c r="E101" s="8" t="s">
        <v>733</v>
      </c>
      <c r="F101" s="9">
        <v>5.21</v>
      </c>
      <c r="G101" s="9">
        <v>149</v>
      </c>
      <c r="H101" s="9">
        <v>777</v>
      </c>
      <c r="I101" s="9">
        <v>5.95</v>
      </c>
      <c r="J101" s="9">
        <v>149</v>
      </c>
      <c r="K101" s="9">
        <v>886</v>
      </c>
      <c r="L101" s="10">
        <f t="shared" si="4"/>
        <v>109</v>
      </c>
      <c r="M101" s="10">
        <f t="shared" si="5"/>
        <v>0</v>
      </c>
    </row>
    <row r="102" ht="22.5" customHeight="1" spans="1:13">
      <c r="A102" s="6">
        <v>97</v>
      </c>
      <c r="B102" s="7" t="s">
        <v>1381</v>
      </c>
      <c r="C102" s="7" t="s">
        <v>1382</v>
      </c>
      <c r="D102" s="7"/>
      <c r="E102" s="8" t="s">
        <v>1376</v>
      </c>
      <c r="F102" s="9">
        <v>229.13</v>
      </c>
      <c r="G102" s="9">
        <v>0.634</v>
      </c>
      <c r="H102" s="9">
        <v>145</v>
      </c>
      <c r="I102" s="9">
        <v>234.07</v>
      </c>
      <c r="J102" s="9">
        <v>0.641</v>
      </c>
      <c r="K102" s="9">
        <v>150</v>
      </c>
      <c r="L102" s="10">
        <f t="shared" si="4"/>
        <v>5</v>
      </c>
      <c r="M102" s="10">
        <f t="shared" si="5"/>
        <v>0</v>
      </c>
    </row>
    <row r="103" ht="22.5" customHeight="1" spans="1:13">
      <c r="A103" s="8"/>
      <c r="B103" s="8"/>
      <c r="C103" s="8" t="s">
        <v>350</v>
      </c>
      <c r="D103" s="8"/>
      <c r="E103" s="8"/>
      <c r="F103" s="12"/>
      <c r="G103" s="12"/>
      <c r="H103" s="10" t="s">
        <v>1383</v>
      </c>
      <c r="I103" s="12"/>
      <c r="J103" s="12"/>
      <c r="K103" s="10" t="s">
        <v>1384</v>
      </c>
      <c r="L103" s="10">
        <f>SUM(L6:L102)</f>
        <v>280010</v>
      </c>
      <c r="M103" s="10">
        <f>SUM(M6:M102)</f>
        <v>131300</v>
      </c>
    </row>
  </sheetData>
  <mergeCells count="13">
    <mergeCell ref="A1:M1"/>
    <mergeCell ref="A2:M2"/>
    <mergeCell ref="A3:J3"/>
    <mergeCell ref="K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1388888888889" right="0.751388888888889" top="0.802777777777778" bottom="0.60625" header="0.302777777777778" footer="0.10625"/>
  <pageSetup paperSize="9" scale="8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H9" sqref="H9"/>
    </sheetView>
  </sheetViews>
  <sheetFormatPr defaultColWidth="9.14814814814815" defaultRowHeight="13.2"/>
  <cols>
    <col min="1" max="1" width="4.14814814814815" customWidth="1"/>
    <col min="2" max="2" width="9.57407407407407" customWidth="1"/>
    <col min="3" max="3" width="24.1481481481481" customWidth="1"/>
    <col min="4" max="4" width="5.57407407407407" customWidth="1"/>
    <col min="5" max="6" width="7" customWidth="1"/>
    <col min="7" max="8" width="10.1481481481481" customWidth="1"/>
    <col min="9" max="9" width="23.4259259259259" customWidth="1"/>
    <col min="10" max="10" width="5.57407407407407" customWidth="1"/>
    <col min="11" max="12" width="7" customWidth="1"/>
    <col min="13" max="13" width="9.14814814814815" customWidth="1"/>
    <col min="14" max="14" width="9.42592592592593" customWidth="1"/>
    <col min="15" max="15" width="10.1481481481481" customWidth="1"/>
  </cols>
  <sheetData>
    <row r="1" ht="30" customHeight="1" spans="1:1">
      <c r="A1" s="14" t="s">
        <v>0</v>
      </c>
    </row>
    <row r="2" ht="30" customHeight="1" spans="1:1">
      <c r="A2" s="1" t="s">
        <v>1</v>
      </c>
    </row>
    <row r="3" ht="19.5" customHeight="1" spans="1:15">
      <c r="A3" s="15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 t="s">
        <v>10</v>
      </c>
      <c r="B6" s="7" t="s">
        <v>351</v>
      </c>
      <c r="C6" s="7" t="s">
        <v>352</v>
      </c>
      <c r="D6" s="8" t="s">
        <v>167</v>
      </c>
      <c r="E6" s="9">
        <v>102.75</v>
      </c>
      <c r="F6" s="9">
        <v>50.3</v>
      </c>
      <c r="G6" s="9">
        <v>5168</v>
      </c>
      <c r="H6" s="7" t="s">
        <v>351</v>
      </c>
      <c r="I6" s="7" t="s">
        <v>352</v>
      </c>
      <c r="J6" s="8" t="s">
        <v>167</v>
      </c>
      <c r="K6" s="9">
        <v>102.75</v>
      </c>
      <c r="L6" s="9">
        <v>50.29</v>
      </c>
      <c r="M6" s="9">
        <v>5167</v>
      </c>
      <c r="N6" s="10">
        <f t="shared" ref="N6:N10" si="0">IF(M6&gt;G6,M6-G6,0)</f>
        <v>0</v>
      </c>
      <c r="O6" s="10">
        <f t="shared" ref="O6:O10" si="1">IF(G6&gt;M6,G6-M6,0)</f>
        <v>1</v>
      </c>
    </row>
    <row r="7" ht="30.75" customHeight="1" spans="1:15">
      <c r="A7" s="8" t="s">
        <v>16</v>
      </c>
      <c r="B7" s="7" t="s">
        <v>353</v>
      </c>
      <c r="C7" s="7" t="s">
        <v>354</v>
      </c>
      <c r="D7" s="8" t="s">
        <v>167</v>
      </c>
      <c r="E7" s="9">
        <v>103.67</v>
      </c>
      <c r="F7" s="9">
        <v>54.63</v>
      </c>
      <c r="G7" s="9">
        <v>5663</v>
      </c>
      <c r="H7" s="7" t="s">
        <v>353</v>
      </c>
      <c r="I7" s="7" t="s">
        <v>354</v>
      </c>
      <c r="J7" s="8" t="s">
        <v>167</v>
      </c>
      <c r="K7" s="9">
        <v>103.67</v>
      </c>
      <c r="L7" s="9">
        <v>54.63</v>
      </c>
      <c r="M7" s="9">
        <v>5663</v>
      </c>
      <c r="N7" s="10">
        <f t="shared" si="0"/>
        <v>0</v>
      </c>
      <c r="O7" s="10">
        <f t="shared" si="1"/>
        <v>0</v>
      </c>
    </row>
    <row r="8" ht="30.75" customHeight="1" spans="1:15">
      <c r="A8" s="8" t="s">
        <v>26</v>
      </c>
      <c r="B8" s="7" t="s">
        <v>355</v>
      </c>
      <c r="C8" s="7" t="s">
        <v>356</v>
      </c>
      <c r="D8" s="8" t="s">
        <v>167</v>
      </c>
      <c r="E8" s="9">
        <v>107.96</v>
      </c>
      <c r="F8" s="9">
        <v>60.73</v>
      </c>
      <c r="G8" s="9">
        <v>6556</v>
      </c>
      <c r="H8" s="7" t="s">
        <v>355</v>
      </c>
      <c r="I8" s="7" t="s">
        <v>356</v>
      </c>
      <c r="J8" s="8" t="s">
        <v>167</v>
      </c>
      <c r="K8" s="9">
        <v>107.96</v>
      </c>
      <c r="L8" s="9">
        <v>60.72</v>
      </c>
      <c r="M8" s="9">
        <v>6555</v>
      </c>
      <c r="N8" s="10">
        <f t="shared" si="0"/>
        <v>0</v>
      </c>
      <c r="O8" s="10">
        <f t="shared" si="1"/>
        <v>1</v>
      </c>
    </row>
    <row r="9" ht="30.75" customHeight="1" spans="1:15">
      <c r="A9" s="8" t="s">
        <v>55</v>
      </c>
      <c r="B9" s="7" t="s">
        <v>357</v>
      </c>
      <c r="C9" s="7" t="s">
        <v>358</v>
      </c>
      <c r="D9" s="8" t="s">
        <v>167</v>
      </c>
      <c r="E9" s="9">
        <v>14.24</v>
      </c>
      <c r="F9" s="9">
        <v>48.88</v>
      </c>
      <c r="G9" s="9">
        <v>696</v>
      </c>
      <c r="H9" s="7" t="s">
        <v>357</v>
      </c>
      <c r="I9" s="7" t="s">
        <v>358</v>
      </c>
      <c r="J9" s="8" t="s">
        <v>167</v>
      </c>
      <c r="K9" s="9">
        <v>14.24</v>
      </c>
      <c r="L9" s="9">
        <v>48.88</v>
      </c>
      <c r="M9" s="9">
        <v>696</v>
      </c>
      <c r="N9" s="10">
        <f t="shared" si="0"/>
        <v>0</v>
      </c>
      <c r="O9" s="10">
        <f t="shared" si="1"/>
        <v>0</v>
      </c>
    </row>
    <row r="10" ht="30" customHeight="1" spans="1:15">
      <c r="A10" s="8" t="s">
        <v>58</v>
      </c>
      <c r="B10" s="7" t="s">
        <v>359</v>
      </c>
      <c r="C10" s="7" t="s">
        <v>360</v>
      </c>
      <c r="D10" s="8" t="s">
        <v>167</v>
      </c>
      <c r="E10" s="9">
        <v>128.16</v>
      </c>
      <c r="F10" s="9">
        <v>38.49</v>
      </c>
      <c r="G10" s="9">
        <v>4933</v>
      </c>
      <c r="H10" s="7" t="s">
        <v>359</v>
      </c>
      <c r="I10" s="7" t="s">
        <v>360</v>
      </c>
      <c r="J10" s="8" t="s">
        <v>167</v>
      </c>
      <c r="K10" s="9">
        <v>118.21</v>
      </c>
      <c r="L10" s="9">
        <v>38.48</v>
      </c>
      <c r="M10" s="9">
        <v>4549</v>
      </c>
      <c r="N10" s="10">
        <f t="shared" si="0"/>
        <v>0</v>
      </c>
      <c r="O10" s="10">
        <f t="shared" si="1"/>
        <v>384</v>
      </c>
    </row>
    <row r="11" ht="30" customHeight="1" spans="1:15">
      <c r="A11" s="8"/>
      <c r="B11" s="7"/>
      <c r="C11" s="7"/>
      <c r="D11" s="8"/>
      <c r="E11" s="31"/>
      <c r="F11" s="31"/>
      <c r="G11" s="10"/>
      <c r="H11" s="7"/>
      <c r="I11" s="7"/>
      <c r="J11" s="8"/>
      <c r="K11" s="31"/>
      <c r="L11" s="31"/>
      <c r="M11" s="10"/>
      <c r="N11" s="10"/>
      <c r="O11" s="10"/>
    </row>
    <row r="12" ht="30" customHeight="1" spans="1:15">
      <c r="A12" s="8"/>
      <c r="B12" s="7"/>
      <c r="C12" s="7"/>
      <c r="D12" s="8"/>
      <c r="E12" s="31"/>
      <c r="F12" s="31"/>
      <c r="G12" s="10"/>
      <c r="H12" s="7"/>
      <c r="I12" s="7"/>
      <c r="J12" s="8"/>
      <c r="K12" s="31"/>
      <c r="L12" s="31"/>
      <c r="M12" s="10"/>
      <c r="N12" s="10"/>
      <c r="O12" s="10"/>
    </row>
    <row r="13" ht="30" customHeight="1" spans="1:15">
      <c r="A13" s="8"/>
      <c r="B13" s="7"/>
      <c r="C13" s="7"/>
      <c r="D13" s="8"/>
      <c r="E13" s="31"/>
      <c r="F13" s="31"/>
      <c r="G13" s="10"/>
      <c r="H13" s="7"/>
      <c r="I13" s="7"/>
      <c r="J13" s="8"/>
      <c r="K13" s="31"/>
      <c r="L13" s="31"/>
      <c r="M13" s="10"/>
      <c r="N13" s="10"/>
      <c r="O13" s="10"/>
    </row>
    <row r="14" ht="30" customHeight="1" spans="1:15">
      <c r="A14" s="8"/>
      <c r="B14" s="7"/>
      <c r="C14" s="7"/>
      <c r="D14" s="8"/>
      <c r="E14" s="31"/>
      <c r="F14" s="31"/>
      <c r="G14" s="10"/>
      <c r="H14" s="7"/>
      <c r="I14" s="7"/>
      <c r="J14" s="8"/>
      <c r="K14" s="31"/>
      <c r="L14" s="31"/>
      <c r="M14" s="10"/>
      <c r="N14" s="10"/>
      <c r="O14" s="10"/>
    </row>
    <row r="15" ht="30" customHeight="1" spans="1:15">
      <c r="A15" s="8"/>
      <c r="B15" s="7"/>
      <c r="C15" s="7"/>
      <c r="D15" s="8"/>
      <c r="E15" s="31"/>
      <c r="F15" s="31"/>
      <c r="G15" s="10"/>
      <c r="H15" s="7"/>
      <c r="I15" s="7"/>
      <c r="J15" s="8"/>
      <c r="K15" s="31"/>
      <c r="L15" s="31"/>
      <c r="M15" s="10"/>
      <c r="N15" s="10"/>
      <c r="O15" s="10"/>
    </row>
    <row r="16" ht="30" customHeight="1" spans="1:15">
      <c r="A16" s="8"/>
      <c r="B16" s="7"/>
      <c r="C16" s="7"/>
      <c r="D16" s="8"/>
      <c r="E16" s="31"/>
      <c r="F16" s="31"/>
      <c r="G16" s="10"/>
      <c r="H16" s="7"/>
      <c r="I16" s="7"/>
      <c r="J16" s="8"/>
      <c r="K16" s="31"/>
      <c r="L16" s="31"/>
      <c r="M16" s="10"/>
      <c r="N16" s="10"/>
      <c r="O16" s="10"/>
    </row>
    <row r="17" ht="30" customHeight="1" spans="1:15">
      <c r="A17" s="8"/>
      <c r="B17" s="7"/>
      <c r="C17" s="7"/>
      <c r="D17" s="8"/>
      <c r="E17" s="31"/>
      <c r="F17" s="31"/>
      <c r="G17" s="10"/>
      <c r="H17" s="7"/>
      <c r="I17" s="7"/>
      <c r="J17" s="8"/>
      <c r="K17" s="31"/>
      <c r="L17" s="31"/>
      <c r="M17" s="10"/>
      <c r="N17" s="10"/>
      <c r="O17" s="10"/>
    </row>
    <row r="18" ht="27.75" customHeight="1" spans="1:15">
      <c r="A18" s="8"/>
      <c r="B18" s="7"/>
      <c r="C18" s="7" t="s">
        <v>350</v>
      </c>
      <c r="D18" s="8"/>
      <c r="E18" s="31"/>
      <c r="F18" s="31"/>
      <c r="G18" s="9">
        <v>23017</v>
      </c>
      <c r="H18" s="7"/>
      <c r="I18" s="7" t="s">
        <v>350</v>
      </c>
      <c r="J18" s="8"/>
      <c r="K18" s="31"/>
      <c r="L18" s="31"/>
      <c r="M18" s="9">
        <v>22631</v>
      </c>
      <c r="N18" s="10">
        <f>IF(M18&gt;G18,M18-G18,0)</f>
        <v>0</v>
      </c>
      <c r="O18" s="10">
        <f>IF(G18&gt;M18,G18-M18,0)</f>
        <v>386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view="pageBreakPreview" zoomScaleNormal="100" workbookViewId="0">
      <selection activeCell="D10" sqref="D10"/>
    </sheetView>
  </sheetViews>
  <sheetFormatPr defaultColWidth="9.14814814814815" defaultRowHeight="13.2" outlineLevelCol="7"/>
  <cols>
    <col min="1" max="1" width="5.14814814814815" customWidth="1"/>
    <col min="2" max="2" width="23.2777777777778" customWidth="1"/>
    <col min="3" max="3" width="21.7222222222222" customWidth="1"/>
    <col min="4" max="4" width="7.42592592592593" customWidth="1"/>
    <col min="5" max="8" width="9.72222222222222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8">
      <c r="A3" s="2" t="s">
        <v>33</v>
      </c>
      <c r="B3" s="3"/>
      <c r="C3" s="3"/>
      <c r="D3" s="2"/>
      <c r="E3" s="11" t="s">
        <v>3</v>
      </c>
      <c r="F3" s="3"/>
      <c r="G3" s="3"/>
      <c r="H3" s="13"/>
    </row>
    <row r="4" ht="33" customHeight="1" spans="1:8">
      <c r="A4" s="4" t="s">
        <v>4</v>
      </c>
      <c r="B4" s="4" t="s">
        <v>361</v>
      </c>
      <c r="C4" s="4" t="s">
        <v>362</v>
      </c>
      <c r="D4" s="4" t="s">
        <v>363</v>
      </c>
      <c r="E4" s="4" t="s">
        <v>6</v>
      </c>
      <c r="F4" s="4" t="s">
        <v>7</v>
      </c>
      <c r="G4" s="4" t="s">
        <v>8</v>
      </c>
      <c r="H4" s="4" t="s">
        <v>9</v>
      </c>
    </row>
    <row r="5" ht="22.5" customHeight="1" spans="1:8">
      <c r="A5" s="8" t="s">
        <v>10</v>
      </c>
      <c r="B5" s="7" t="s">
        <v>364</v>
      </c>
      <c r="C5" s="8"/>
      <c r="D5" s="8"/>
      <c r="E5" s="9">
        <v>26648</v>
      </c>
      <c r="F5" s="9">
        <v>28564</v>
      </c>
      <c r="G5" s="9">
        <f t="shared" ref="G5:G10" si="0">IF(F5&gt;E5,F5-E5,0)</f>
        <v>1916</v>
      </c>
      <c r="H5" s="9">
        <f t="shared" ref="H5:H10" si="1">IF(E5&gt;F5,E5-F5,0)</f>
        <v>0</v>
      </c>
    </row>
    <row r="6" ht="22.5" customHeight="1" spans="1:8">
      <c r="A6" s="8" t="s">
        <v>12</v>
      </c>
      <c r="B6" s="7" t="s">
        <v>365</v>
      </c>
      <c r="C6" s="8" t="s">
        <v>366</v>
      </c>
      <c r="D6" s="8" t="s">
        <v>367</v>
      </c>
      <c r="E6" s="9">
        <v>26648</v>
      </c>
      <c r="F6" s="9">
        <v>28564</v>
      </c>
      <c r="G6" s="9">
        <f t="shared" si="0"/>
        <v>1916</v>
      </c>
      <c r="H6" s="9">
        <f t="shared" si="1"/>
        <v>0</v>
      </c>
    </row>
    <row r="7" ht="22.5" customHeight="1" spans="1:8">
      <c r="A7" s="8" t="s">
        <v>16</v>
      </c>
      <c r="B7" s="7" t="s">
        <v>368</v>
      </c>
      <c r="C7" s="8" t="s">
        <v>366</v>
      </c>
      <c r="D7" s="8"/>
      <c r="E7" s="10"/>
      <c r="F7" s="10"/>
      <c r="G7" s="9"/>
      <c r="H7" s="9"/>
    </row>
    <row r="8" ht="22.5" customHeight="1" spans="1:8">
      <c r="A8" s="8" t="s">
        <v>26</v>
      </c>
      <c r="B8" s="7" t="s">
        <v>369</v>
      </c>
      <c r="C8" s="8" t="s">
        <v>366</v>
      </c>
      <c r="D8" s="8" t="s">
        <v>370</v>
      </c>
      <c r="E8" s="9">
        <v>1217</v>
      </c>
      <c r="F8" s="9">
        <v>1304</v>
      </c>
      <c r="G8" s="9">
        <f t="shared" si="0"/>
        <v>87</v>
      </c>
      <c r="H8" s="9">
        <f t="shared" si="1"/>
        <v>0</v>
      </c>
    </row>
    <row r="9" ht="22.5" customHeight="1" spans="1:8">
      <c r="A9" s="8" t="s">
        <v>55</v>
      </c>
      <c r="B9" s="7" t="s">
        <v>371</v>
      </c>
      <c r="C9" s="8" t="s">
        <v>366</v>
      </c>
      <c r="D9" s="8"/>
      <c r="E9" s="10"/>
      <c r="F9" s="10"/>
      <c r="G9" s="9"/>
      <c r="H9" s="9"/>
    </row>
    <row r="10" ht="22.5" customHeight="1" spans="1:8">
      <c r="A10" s="8" t="s">
        <v>58</v>
      </c>
      <c r="B10" s="7" t="s">
        <v>372</v>
      </c>
      <c r="C10" s="8" t="s">
        <v>373</v>
      </c>
      <c r="D10" s="8"/>
      <c r="E10" s="10"/>
      <c r="F10" s="10"/>
      <c r="G10" s="9"/>
      <c r="H10" s="9"/>
    </row>
    <row r="11" ht="22.5" customHeight="1" spans="1:8">
      <c r="A11" s="8"/>
      <c r="B11" s="7"/>
      <c r="C11" s="8"/>
      <c r="D11" s="8"/>
      <c r="E11" s="10"/>
      <c r="F11" s="10"/>
      <c r="G11" s="10"/>
      <c r="H11" s="10"/>
    </row>
    <row r="12" ht="22.5" customHeight="1" spans="1:8">
      <c r="A12" s="8"/>
      <c r="B12" s="7"/>
      <c r="C12" s="8"/>
      <c r="D12" s="8"/>
      <c r="E12" s="10"/>
      <c r="F12" s="10"/>
      <c r="G12" s="10"/>
      <c r="H12" s="10"/>
    </row>
    <row r="13" ht="22.5" customHeight="1" spans="1:8">
      <c r="A13" s="8"/>
      <c r="B13" s="7"/>
      <c r="C13" s="8"/>
      <c r="D13" s="8"/>
      <c r="E13" s="10"/>
      <c r="F13" s="10"/>
      <c r="G13" s="10"/>
      <c r="H13" s="10"/>
    </row>
    <row r="14" ht="22.5" customHeight="1" spans="1:8">
      <c r="A14" s="8"/>
      <c r="B14" s="7"/>
      <c r="C14" s="8"/>
      <c r="D14" s="8"/>
      <c r="E14" s="10"/>
      <c r="F14" s="10"/>
      <c r="G14" s="10"/>
      <c r="H14" s="10"/>
    </row>
    <row r="15" ht="22.5" customHeight="1" spans="1:8">
      <c r="A15" s="8"/>
      <c r="B15" s="7"/>
      <c r="C15" s="8"/>
      <c r="D15" s="8"/>
      <c r="E15" s="10"/>
      <c r="F15" s="10"/>
      <c r="G15" s="10"/>
      <c r="H15" s="10"/>
    </row>
    <row r="16" ht="22.5" customHeight="1" spans="1:8">
      <c r="A16" s="8"/>
      <c r="B16" s="7"/>
      <c r="C16" s="8"/>
      <c r="D16" s="8"/>
      <c r="E16" s="10"/>
      <c r="F16" s="10"/>
      <c r="G16" s="10"/>
      <c r="H16" s="10"/>
    </row>
    <row r="17" ht="22.5" customHeight="1" spans="1:8">
      <c r="A17" s="8"/>
      <c r="B17" s="7"/>
      <c r="C17" s="8"/>
      <c r="D17" s="8"/>
      <c r="E17" s="10"/>
      <c r="F17" s="10"/>
      <c r="G17" s="10"/>
      <c r="H17" s="10"/>
    </row>
    <row r="18" ht="22.5" customHeight="1" spans="1:8">
      <c r="A18" s="8"/>
      <c r="B18" s="7"/>
      <c r="C18" s="8"/>
      <c r="D18" s="8"/>
      <c r="E18" s="10"/>
      <c r="F18" s="10"/>
      <c r="G18" s="10"/>
      <c r="H18" s="10"/>
    </row>
    <row r="19" ht="22.5" customHeight="1" spans="1:8">
      <c r="A19" s="8"/>
      <c r="B19" s="7"/>
      <c r="C19" s="8"/>
      <c r="D19" s="8"/>
      <c r="E19" s="10"/>
      <c r="F19" s="10"/>
      <c r="G19" s="10"/>
      <c r="H19" s="10"/>
    </row>
    <row r="20" ht="22.5" customHeight="1" spans="1:8">
      <c r="A20" s="8"/>
      <c r="B20" s="7"/>
      <c r="C20" s="8"/>
      <c r="D20" s="8"/>
      <c r="E20" s="10"/>
      <c r="F20" s="10"/>
      <c r="G20" s="10"/>
      <c r="H20" s="10"/>
    </row>
    <row r="21" ht="22.5" customHeight="1" spans="1:8">
      <c r="A21" s="8"/>
      <c r="B21" s="7"/>
      <c r="C21" s="8"/>
      <c r="D21" s="8"/>
      <c r="E21" s="10"/>
      <c r="F21" s="10"/>
      <c r="G21" s="10"/>
      <c r="H21" s="10"/>
    </row>
    <row r="22" ht="22.5" customHeight="1" spans="1:8">
      <c r="A22" s="8"/>
      <c r="B22" s="7"/>
      <c r="C22" s="8"/>
      <c r="D22" s="8"/>
      <c r="E22" s="10"/>
      <c r="F22" s="10"/>
      <c r="G22" s="10"/>
      <c r="H22" s="10"/>
    </row>
    <row r="23" ht="22.5" customHeight="1" spans="1:8">
      <c r="A23" s="8"/>
      <c r="B23" s="7"/>
      <c r="C23" s="8"/>
      <c r="D23" s="8"/>
      <c r="E23" s="10"/>
      <c r="F23" s="10"/>
      <c r="G23" s="10"/>
      <c r="H23" s="10"/>
    </row>
    <row r="24" ht="22.5" customHeight="1" spans="1:8">
      <c r="A24" s="8"/>
      <c r="B24" s="7"/>
      <c r="C24" s="8"/>
      <c r="D24" s="8"/>
      <c r="E24" s="10"/>
      <c r="F24" s="10"/>
      <c r="G24" s="10"/>
      <c r="H24" s="10"/>
    </row>
    <row r="25" ht="22.5" customHeight="1" spans="1:8">
      <c r="A25" s="8"/>
      <c r="B25" s="7"/>
      <c r="C25" s="8"/>
      <c r="D25" s="8"/>
      <c r="E25" s="10"/>
      <c r="F25" s="10"/>
      <c r="G25" s="10"/>
      <c r="H25" s="10"/>
    </row>
    <row r="26" ht="22.5" customHeight="1" spans="1:8">
      <c r="A26" s="8"/>
      <c r="B26" s="7"/>
      <c r="C26" s="8"/>
      <c r="D26" s="8"/>
      <c r="E26" s="10"/>
      <c r="F26" s="10"/>
      <c r="G26" s="10"/>
      <c r="H26" s="10"/>
    </row>
    <row r="27" ht="22.5" customHeight="1" spans="1:8">
      <c r="A27" s="8"/>
      <c r="B27" s="7"/>
      <c r="C27" s="8"/>
      <c r="D27" s="8"/>
      <c r="E27" s="10"/>
      <c r="F27" s="10"/>
      <c r="G27" s="10"/>
      <c r="H27" s="10"/>
    </row>
    <row r="28" ht="22.5" customHeight="1" spans="1:8">
      <c r="A28" s="8"/>
      <c r="B28" s="7"/>
      <c r="C28" s="8"/>
      <c r="D28" s="8"/>
      <c r="E28" s="10"/>
      <c r="F28" s="10"/>
      <c r="G28" s="10"/>
      <c r="H28" s="10"/>
    </row>
    <row r="29" ht="22.5" customHeight="1" spans="1:8">
      <c r="A29" s="8"/>
      <c r="B29" s="7"/>
      <c r="C29" s="8"/>
      <c r="D29" s="8"/>
      <c r="E29" s="10"/>
      <c r="F29" s="10"/>
      <c r="G29" s="10"/>
      <c r="H29" s="10"/>
    </row>
    <row r="30" ht="22.5" customHeight="1" spans="1:8">
      <c r="A30" s="8"/>
      <c r="B30" s="7"/>
      <c r="C30" s="8"/>
      <c r="D30" s="8"/>
      <c r="E30" s="10"/>
      <c r="F30" s="10"/>
      <c r="G30" s="10"/>
      <c r="H30" s="10"/>
    </row>
    <row r="31" ht="22.5" customHeight="1" spans="1:8">
      <c r="A31" s="8"/>
      <c r="B31" s="7"/>
      <c r="C31" s="8"/>
      <c r="D31" s="8"/>
      <c r="E31" s="10"/>
      <c r="F31" s="10"/>
      <c r="G31" s="10"/>
      <c r="H31" s="10"/>
    </row>
    <row r="32" ht="22.5" customHeight="1" spans="1:8">
      <c r="A32" s="8"/>
      <c r="B32" s="7"/>
      <c r="C32" s="8"/>
      <c r="D32" s="8"/>
      <c r="E32" s="10"/>
      <c r="F32" s="10"/>
      <c r="G32" s="10"/>
      <c r="H32" s="10"/>
    </row>
    <row r="33" ht="22.5" customHeight="1" spans="1:8">
      <c r="A33" s="8" t="s">
        <v>374</v>
      </c>
      <c r="B33" s="5"/>
      <c r="C33" s="5"/>
      <c r="D33" s="5"/>
      <c r="E33" s="9">
        <v>27865</v>
      </c>
      <c r="F33" s="9">
        <v>29868</v>
      </c>
      <c r="G33" s="9">
        <f>IF(F33&gt;E33,F33-E33,0)</f>
        <v>2003</v>
      </c>
      <c r="H33" s="9">
        <f>IF(E33&gt;F33,E33-F33,0)</f>
        <v>0</v>
      </c>
    </row>
  </sheetData>
  <mergeCells count="5">
    <mergeCell ref="A1:H1"/>
    <mergeCell ref="A2:H2"/>
    <mergeCell ref="A3:C3"/>
    <mergeCell ref="E3:G3"/>
    <mergeCell ref="A33:D3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view="pageBreakPreview" zoomScaleNormal="100" workbookViewId="0">
      <selection activeCell="F8" sqref="F8"/>
    </sheetView>
  </sheetViews>
  <sheetFormatPr defaultColWidth="9.14814814814815" defaultRowHeight="13.2" outlineLevelCol="6"/>
  <cols>
    <col min="1" max="1" width="5.57407407407407" customWidth="1"/>
    <col min="2" max="3" width="25.5740740740741" customWidth="1"/>
    <col min="4" max="7" width="10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30.75" customHeight="1" spans="1:7">
      <c r="A3" s="2" t="s">
        <v>375</v>
      </c>
      <c r="B3" s="3"/>
      <c r="C3" s="3"/>
      <c r="D3" s="3"/>
      <c r="E3" s="3"/>
      <c r="F3" s="11" t="s">
        <v>376</v>
      </c>
      <c r="G3" s="3"/>
    </row>
    <row r="4" ht="29.25" customHeight="1" spans="1:7">
      <c r="A4" s="4" t="s">
        <v>4</v>
      </c>
      <c r="B4" s="4" t="s">
        <v>35</v>
      </c>
      <c r="C4" s="4" t="s">
        <v>36</v>
      </c>
      <c r="D4" s="4" t="s">
        <v>6</v>
      </c>
      <c r="E4" s="4" t="s">
        <v>7</v>
      </c>
      <c r="F4" s="4" t="s">
        <v>8</v>
      </c>
      <c r="G4" s="4" t="s">
        <v>9</v>
      </c>
    </row>
    <row r="5" ht="30.75" customHeight="1" spans="1:7">
      <c r="A5" s="8" t="s">
        <v>37</v>
      </c>
      <c r="B5" s="7" t="s">
        <v>38</v>
      </c>
      <c r="C5" s="7" t="s">
        <v>39</v>
      </c>
      <c r="D5" s="9">
        <v>389588</v>
      </c>
      <c r="E5" s="34">
        <v>355023</v>
      </c>
      <c r="F5" s="9">
        <f>IF(E5&gt;D5,E5-D5,0)</f>
        <v>0</v>
      </c>
      <c r="G5" s="9">
        <f>IF(D5&gt;E5,D5-E5,0)</f>
        <v>34565</v>
      </c>
    </row>
    <row r="6" ht="30.75" customHeight="1" spans="1:7">
      <c r="A6" s="8" t="s">
        <v>10</v>
      </c>
      <c r="B6" s="7" t="s">
        <v>40</v>
      </c>
      <c r="C6" s="7" t="s">
        <v>41</v>
      </c>
      <c r="D6" s="9">
        <v>45772</v>
      </c>
      <c r="E6" s="34">
        <v>49243</v>
      </c>
      <c r="F6" s="9">
        <f>IF(E6&gt;D6,E6-D6,0)</f>
        <v>3471</v>
      </c>
      <c r="G6" s="9">
        <f>IF(D6&gt;E6,D6-E6,0)</f>
        <v>0</v>
      </c>
    </row>
    <row r="7" ht="24" customHeight="1" spans="1:7">
      <c r="A7" s="8" t="s">
        <v>42</v>
      </c>
      <c r="B7" s="7" t="s">
        <v>43</v>
      </c>
      <c r="C7" s="7" t="s">
        <v>44</v>
      </c>
      <c r="D7" s="9">
        <v>6072</v>
      </c>
      <c r="E7" s="34">
        <v>6469</v>
      </c>
      <c r="F7" s="9">
        <f t="shared" ref="F7:F13" si="0">IF(E7&gt;D7,E7-D7,0)</f>
        <v>397</v>
      </c>
      <c r="G7" s="9">
        <f t="shared" ref="G7:G13" si="1">IF(D7&gt;E7,D7-E7,0)</f>
        <v>0</v>
      </c>
    </row>
    <row r="8" ht="30.75" customHeight="1" spans="1:7">
      <c r="A8" s="8" t="s">
        <v>45</v>
      </c>
      <c r="B8" s="7" t="s">
        <v>46</v>
      </c>
      <c r="C8" s="7" t="s">
        <v>47</v>
      </c>
      <c r="D8" s="9">
        <v>787</v>
      </c>
      <c r="E8" s="34">
        <v>787</v>
      </c>
      <c r="F8" s="9">
        <f t="shared" si="0"/>
        <v>0</v>
      </c>
      <c r="G8" s="9">
        <f t="shared" si="1"/>
        <v>0</v>
      </c>
    </row>
    <row r="9" ht="30.75" customHeight="1" spans="1:7">
      <c r="A9" s="8" t="s">
        <v>16</v>
      </c>
      <c r="B9" s="7" t="s">
        <v>48</v>
      </c>
      <c r="C9" s="7" t="s">
        <v>49</v>
      </c>
      <c r="D9" s="9">
        <v>386</v>
      </c>
      <c r="E9" s="34">
        <v>386</v>
      </c>
      <c r="F9" s="9">
        <f t="shared" si="0"/>
        <v>0</v>
      </c>
      <c r="G9" s="9">
        <f t="shared" si="1"/>
        <v>0</v>
      </c>
    </row>
    <row r="10" ht="24" customHeight="1" spans="1:7">
      <c r="A10" s="8" t="s">
        <v>50</v>
      </c>
      <c r="B10" s="7" t="s">
        <v>51</v>
      </c>
      <c r="C10" s="7" t="s">
        <v>52</v>
      </c>
      <c r="D10" s="9">
        <v>5285</v>
      </c>
      <c r="E10" s="34">
        <v>5682</v>
      </c>
      <c r="F10" s="9">
        <f t="shared" si="0"/>
        <v>397</v>
      </c>
      <c r="G10" s="9">
        <f t="shared" si="1"/>
        <v>0</v>
      </c>
    </row>
    <row r="11" ht="24" customHeight="1" spans="1:7">
      <c r="A11" s="8" t="s">
        <v>26</v>
      </c>
      <c r="B11" s="7" t="s">
        <v>53</v>
      </c>
      <c r="C11" s="7" t="s">
        <v>54</v>
      </c>
      <c r="D11" s="9">
        <v>5054</v>
      </c>
      <c r="E11" s="34">
        <v>5434</v>
      </c>
      <c r="F11" s="9">
        <f t="shared" si="0"/>
        <v>380</v>
      </c>
      <c r="G11" s="9">
        <f t="shared" si="1"/>
        <v>0</v>
      </c>
    </row>
    <row r="12" ht="24" customHeight="1" spans="1:7">
      <c r="A12" s="8" t="s">
        <v>55</v>
      </c>
      <c r="B12" s="7" t="s">
        <v>56</v>
      </c>
      <c r="C12" s="7" t="s">
        <v>57</v>
      </c>
      <c r="D12" s="10"/>
      <c r="E12" s="22"/>
      <c r="F12" s="9">
        <f t="shared" si="0"/>
        <v>0</v>
      </c>
      <c r="G12" s="9">
        <f t="shared" si="1"/>
        <v>0</v>
      </c>
    </row>
    <row r="13" ht="24" customHeight="1" spans="1:7">
      <c r="A13" s="8" t="s">
        <v>58</v>
      </c>
      <c r="B13" s="7" t="s">
        <v>59</v>
      </c>
      <c r="C13" s="7" t="s">
        <v>60</v>
      </c>
      <c r="D13" s="9">
        <v>231</v>
      </c>
      <c r="E13" s="34">
        <v>248</v>
      </c>
      <c r="F13" s="9">
        <f t="shared" si="0"/>
        <v>17</v>
      </c>
      <c r="G13" s="9">
        <f t="shared" si="1"/>
        <v>0</v>
      </c>
    </row>
    <row r="14" ht="24" customHeight="1" spans="1:7">
      <c r="A14" s="8" t="s">
        <v>61</v>
      </c>
      <c r="B14" s="7" t="s">
        <v>62</v>
      </c>
      <c r="C14" s="7" t="s">
        <v>57</v>
      </c>
      <c r="D14" s="10"/>
      <c r="E14" s="22"/>
      <c r="F14" s="10"/>
      <c r="G14" s="10"/>
    </row>
    <row r="15" ht="24" customHeight="1" spans="1:7">
      <c r="A15" s="8" t="s">
        <v>63</v>
      </c>
      <c r="B15" s="7" t="s">
        <v>64</v>
      </c>
      <c r="C15" s="7" t="s">
        <v>65</v>
      </c>
      <c r="D15" s="10"/>
      <c r="E15" s="10"/>
      <c r="F15" s="10"/>
      <c r="G15" s="10"/>
    </row>
    <row r="16" ht="24" customHeight="1" spans="1:7">
      <c r="A16" s="8" t="s">
        <v>66</v>
      </c>
      <c r="B16" s="7" t="s">
        <v>67</v>
      </c>
      <c r="C16" s="7" t="s">
        <v>68</v>
      </c>
      <c r="D16" s="10"/>
      <c r="E16" s="10"/>
      <c r="F16" s="10"/>
      <c r="G16" s="10"/>
    </row>
    <row r="17" ht="24" customHeight="1" spans="1:7">
      <c r="A17" s="8" t="s">
        <v>69</v>
      </c>
      <c r="B17" s="7" t="s">
        <v>70</v>
      </c>
      <c r="C17" s="7" t="s">
        <v>71</v>
      </c>
      <c r="D17" s="10"/>
      <c r="E17" s="10"/>
      <c r="F17" s="10"/>
      <c r="G17" s="10"/>
    </row>
    <row r="18" ht="24" customHeight="1" spans="1:7">
      <c r="A18" s="8" t="s">
        <v>72</v>
      </c>
      <c r="B18" s="7" t="s">
        <v>73</v>
      </c>
      <c r="C18" s="7" t="s">
        <v>57</v>
      </c>
      <c r="D18" s="10"/>
      <c r="E18" s="10"/>
      <c r="F18" s="10"/>
      <c r="G18" s="10"/>
    </row>
    <row r="19" ht="30.75" customHeight="1" spans="1:7">
      <c r="A19" s="8" t="s">
        <v>74</v>
      </c>
      <c r="B19" s="7" t="s">
        <v>75</v>
      </c>
      <c r="C19" s="7" t="s">
        <v>76</v>
      </c>
      <c r="D19" s="10"/>
      <c r="E19" s="10"/>
      <c r="F19" s="10"/>
      <c r="G19" s="10"/>
    </row>
    <row r="20" ht="30.75" customHeight="1" spans="1:7">
      <c r="A20" s="8" t="s">
        <v>77</v>
      </c>
      <c r="B20" s="7" t="s">
        <v>78</v>
      </c>
      <c r="C20" s="7" t="s">
        <v>79</v>
      </c>
      <c r="D20" s="10"/>
      <c r="E20" s="10"/>
      <c r="F20" s="10"/>
      <c r="G20" s="10"/>
    </row>
    <row r="21" ht="24" customHeight="1" spans="1:7">
      <c r="A21" s="8" t="s">
        <v>80</v>
      </c>
      <c r="B21" s="7" t="s">
        <v>81</v>
      </c>
      <c r="C21" s="7" t="s">
        <v>82</v>
      </c>
      <c r="D21" s="10"/>
      <c r="E21" s="10"/>
      <c r="F21" s="10"/>
      <c r="G21" s="10"/>
    </row>
    <row r="22" ht="30.75" customHeight="1" spans="1:7">
      <c r="A22" s="8" t="s">
        <v>83</v>
      </c>
      <c r="B22" s="7" t="s">
        <v>84</v>
      </c>
      <c r="C22" s="7" t="s">
        <v>85</v>
      </c>
      <c r="D22" s="10"/>
      <c r="E22" s="10"/>
      <c r="F22" s="10"/>
      <c r="G22" s="10"/>
    </row>
    <row r="23" ht="30.75" customHeight="1" spans="1:7">
      <c r="A23" s="8" t="s">
        <v>86</v>
      </c>
      <c r="B23" s="7" t="s">
        <v>87</v>
      </c>
      <c r="C23" s="7" t="s">
        <v>88</v>
      </c>
      <c r="D23" s="10"/>
      <c r="E23" s="10"/>
      <c r="F23" s="10"/>
      <c r="G23" s="10"/>
    </row>
    <row r="24" ht="30.75" customHeight="1" spans="1:7">
      <c r="A24" s="8" t="s">
        <v>89</v>
      </c>
      <c r="B24" s="7" t="s">
        <v>90</v>
      </c>
      <c r="C24" s="7" t="s">
        <v>91</v>
      </c>
      <c r="D24" s="10"/>
      <c r="E24" s="10"/>
      <c r="F24" s="10"/>
      <c r="G24" s="10"/>
    </row>
    <row r="25" ht="24" customHeight="1" spans="1:7">
      <c r="A25" s="8" t="s">
        <v>92</v>
      </c>
      <c r="B25" s="7" t="s">
        <v>93</v>
      </c>
      <c r="C25" s="7" t="s">
        <v>94</v>
      </c>
      <c r="D25" s="10"/>
      <c r="E25" s="10"/>
      <c r="F25" s="10"/>
      <c r="G25" s="10"/>
    </row>
    <row r="26" ht="30.75" customHeight="1" spans="1:7">
      <c r="A26" s="8" t="s">
        <v>95</v>
      </c>
      <c r="B26" s="7" t="s">
        <v>96</v>
      </c>
      <c r="C26" s="7" t="s">
        <v>97</v>
      </c>
      <c r="D26" s="10"/>
      <c r="E26" s="10"/>
      <c r="F26" s="10"/>
      <c r="G26" s="10"/>
    </row>
    <row r="27" ht="30.75" customHeight="1" spans="1:7">
      <c r="A27" s="8" t="s">
        <v>98</v>
      </c>
      <c r="B27" s="7" t="s">
        <v>99</v>
      </c>
      <c r="C27" s="7" t="s">
        <v>100</v>
      </c>
      <c r="D27" s="10"/>
      <c r="E27" s="10"/>
      <c r="F27" s="10"/>
      <c r="G27" s="10"/>
    </row>
    <row r="28" ht="24" customHeight="1" spans="1:7">
      <c r="A28" s="8" t="s">
        <v>101</v>
      </c>
      <c r="B28" s="7" t="s">
        <v>102</v>
      </c>
      <c r="C28" s="7" t="s">
        <v>103</v>
      </c>
      <c r="D28" s="9">
        <v>11899</v>
      </c>
      <c r="E28" s="9">
        <v>12794</v>
      </c>
      <c r="F28" s="9">
        <f t="shared" ref="F28:F32" si="2">IF(E28&gt;D28,E28-D28,0)</f>
        <v>895</v>
      </c>
      <c r="G28" s="9">
        <f t="shared" ref="G28:G32" si="3">IF(D28&gt;E28,D28-E28,0)</f>
        <v>0</v>
      </c>
    </row>
    <row r="29" ht="24" customHeight="1" spans="1:7">
      <c r="A29" s="8" t="s">
        <v>104</v>
      </c>
      <c r="B29" s="7" t="s">
        <v>105</v>
      </c>
      <c r="C29" s="7" t="s">
        <v>105</v>
      </c>
      <c r="D29" s="10"/>
      <c r="E29" s="10"/>
      <c r="F29" s="9"/>
      <c r="G29" s="9"/>
    </row>
    <row r="30" ht="30.75" customHeight="1" spans="1:7">
      <c r="A30" s="8" t="s">
        <v>106</v>
      </c>
      <c r="B30" s="7" t="s">
        <v>107</v>
      </c>
      <c r="C30" s="7" t="s">
        <v>108</v>
      </c>
      <c r="D30" s="9">
        <v>36680</v>
      </c>
      <c r="E30" s="34">
        <v>33686</v>
      </c>
      <c r="F30" s="9">
        <f t="shared" si="2"/>
        <v>0</v>
      </c>
      <c r="G30" s="9">
        <f t="shared" si="3"/>
        <v>2994</v>
      </c>
    </row>
    <row r="31" ht="30.75" customHeight="1" spans="1:7">
      <c r="A31" s="8" t="s">
        <v>109</v>
      </c>
      <c r="B31" s="7" t="s">
        <v>110</v>
      </c>
      <c r="C31" s="7" t="s">
        <v>111</v>
      </c>
      <c r="D31" s="10"/>
      <c r="E31" s="10"/>
      <c r="F31" s="9"/>
      <c r="G31" s="9"/>
    </row>
    <row r="32" ht="24" customHeight="1" spans="1:7">
      <c r="A32" s="8" t="s">
        <v>112</v>
      </c>
      <c r="B32" s="7" t="s">
        <v>113</v>
      </c>
      <c r="C32" s="7" t="s">
        <v>377</v>
      </c>
      <c r="D32" s="9">
        <v>444239</v>
      </c>
      <c r="E32" s="35">
        <v>407973</v>
      </c>
      <c r="F32" s="9">
        <f t="shared" si="2"/>
        <v>0</v>
      </c>
      <c r="G32" s="9">
        <f t="shared" si="3"/>
        <v>36266</v>
      </c>
    </row>
  </sheetData>
  <mergeCells count="4">
    <mergeCell ref="A1:G1"/>
    <mergeCell ref="A2:G2"/>
    <mergeCell ref="A3:E3"/>
    <mergeCell ref="F3:G3"/>
  </mergeCells>
  <printOptions horizontalCentered="1"/>
  <pageMargins left="0.786805555555556" right="0.393055555555556" top="0.393055555555556" bottom="0.393055555555556" header="0" footer="0"/>
  <pageSetup paperSize="1" scale="98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0"/>
  <sheetViews>
    <sheetView view="pageBreakPreview" zoomScaleNormal="100" workbookViewId="0">
      <selection activeCell="A2" sqref="A2:O2"/>
    </sheetView>
  </sheetViews>
  <sheetFormatPr defaultColWidth="9.14814814814815" defaultRowHeight="13.2"/>
  <cols>
    <col min="1" max="1" width="4.14814814814815" customWidth="1"/>
    <col min="2" max="2" width="9.42592592592593" customWidth="1"/>
    <col min="3" max="3" width="25.1481481481481" customWidth="1"/>
    <col min="4" max="4" width="5.57407407407407" customWidth="1"/>
    <col min="5" max="6" width="7" customWidth="1"/>
    <col min="7" max="7" width="10.2777777777778" customWidth="1"/>
    <col min="8" max="8" width="8.72222222222222" customWidth="1"/>
    <col min="9" max="9" width="22.7222222222222" customWidth="1"/>
    <col min="10" max="10" width="5.57407407407407" customWidth="1"/>
    <col min="11" max="12" width="7" customWidth="1"/>
    <col min="13" max="13" width="9.27777777777778" customWidth="1"/>
    <col min="14" max="14" width="9.57407407407407" customWidth="1"/>
    <col min="15" max="15" width="10.2777777777778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19.5" customHeight="1" spans="1:15">
      <c r="A3" s="15" t="s">
        <v>375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378</v>
      </c>
      <c r="O3" s="3"/>
    </row>
    <row r="4" ht="22.5" customHeight="1" spans="1:15">
      <c r="A4" s="4" t="s">
        <v>4</v>
      </c>
      <c r="B4" s="4" t="s">
        <v>6</v>
      </c>
      <c r="C4" s="5"/>
      <c r="D4" s="5"/>
      <c r="E4" s="5"/>
      <c r="F4" s="5"/>
      <c r="G4" s="5"/>
      <c r="H4" s="4" t="s">
        <v>116</v>
      </c>
      <c r="I4" s="5"/>
      <c r="J4" s="5"/>
      <c r="K4" s="5"/>
      <c r="L4" s="5"/>
      <c r="M4" s="5"/>
      <c r="N4" s="4" t="s">
        <v>8</v>
      </c>
      <c r="O4" s="4" t="s">
        <v>9</v>
      </c>
    </row>
    <row r="5" ht="22.5" customHeight="1" spans="1:15">
      <c r="A5" s="5"/>
      <c r="B5" s="4" t="s">
        <v>117</v>
      </c>
      <c r="C5" s="4" t="s">
        <v>118</v>
      </c>
      <c r="D5" s="4" t="s">
        <v>119</v>
      </c>
      <c r="E5" s="4" t="s">
        <v>120</v>
      </c>
      <c r="F5" s="4" t="s">
        <v>121</v>
      </c>
      <c r="G5" s="4" t="s">
        <v>122</v>
      </c>
      <c r="H5" s="4" t="s">
        <v>117</v>
      </c>
      <c r="I5" s="4" t="s">
        <v>118</v>
      </c>
      <c r="J5" s="4" t="s">
        <v>119</v>
      </c>
      <c r="K5" s="4" t="s">
        <v>120</v>
      </c>
      <c r="L5" s="4" t="s">
        <v>121</v>
      </c>
      <c r="M5" s="4" t="s">
        <v>122</v>
      </c>
      <c r="N5" s="5"/>
      <c r="O5" s="5"/>
    </row>
    <row r="6" ht="30" customHeight="1" spans="1:15">
      <c r="A6" s="8"/>
      <c r="B6" s="7"/>
      <c r="C6" s="7" t="s">
        <v>162</v>
      </c>
      <c r="D6" s="8"/>
      <c r="E6" s="31"/>
      <c r="F6" s="31"/>
      <c r="G6" s="10"/>
      <c r="H6" s="7"/>
      <c r="I6" s="7" t="s">
        <v>162</v>
      </c>
      <c r="J6" s="8"/>
      <c r="K6" s="31"/>
      <c r="L6" s="31"/>
      <c r="M6" s="10"/>
      <c r="N6" s="10"/>
      <c r="O6" s="10"/>
    </row>
    <row r="7" ht="30" customHeight="1" spans="1:15">
      <c r="A7" s="8"/>
      <c r="B7" s="7"/>
      <c r="C7" s="7" t="s">
        <v>379</v>
      </c>
      <c r="D7" s="8"/>
      <c r="E7" s="31"/>
      <c r="F7" s="31"/>
      <c r="G7" s="10"/>
      <c r="H7" s="7"/>
      <c r="I7" s="7" t="s">
        <v>379</v>
      </c>
      <c r="J7" s="8"/>
      <c r="K7" s="9">
        <v>108.06</v>
      </c>
      <c r="L7" s="31"/>
      <c r="M7" s="10"/>
      <c r="N7" s="10"/>
      <c r="O7" s="10"/>
    </row>
    <row r="8" ht="30.75" customHeight="1" spans="1:15">
      <c r="A8" s="8" t="s">
        <v>10</v>
      </c>
      <c r="B8" s="7" t="s">
        <v>124</v>
      </c>
      <c r="C8" s="7" t="s">
        <v>380</v>
      </c>
      <c r="D8" s="8" t="s">
        <v>265</v>
      </c>
      <c r="E8" s="9">
        <v>110.22</v>
      </c>
      <c r="F8" s="9">
        <v>5</v>
      </c>
      <c r="G8" s="9">
        <v>551</v>
      </c>
      <c r="H8" s="7" t="s">
        <v>124</v>
      </c>
      <c r="I8" s="7" t="s">
        <v>380</v>
      </c>
      <c r="J8" s="8" t="s">
        <v>167</v>
      </c>
      <c r="K8" s="9">
        <v>108.06</v>
      </c>
      <c r="L8" s="9">
        <v>5</v>
      </c>
      <c r="M8" s="9">
        <v>540</v>
      </c>
      <c r="N8" s="10">
        <f t="shared" ref="N8:N10" si="0">IF(M8&gt;G8,M8-G8,0)</f>
        <v>0</v>
      </c>
      <c r="O8" s="10">
        <f t="shared" ref="O8:O10" si="1">IF(G8&gt;M8,G8-M8,0)</f>
        <v>11</v>
      </c>
    </row>
    <row r="9" ht="42.75" customHeight="1" spans="1:15">
      <c r="A9" s="8" t="s">
        <v>16</v>
      </c>
      <c r="B9" s="7" t="s">
        <v>124</v>
      </c>
      <c r="C9" s="7" t="s">
        <v>381</v>
      </c>
      <c r="D9" s="8" t="s">
        <v>167</v>
      </c>
      <c r="E9" s="9">
        <v>110.22</v>
      </c>
      <c r="F9" s="9">
        <v>135</v>
      </c>
      <c r="G9" s="9">
        <v>14880</v>
      </c>
      <c r="H9" s="7" t="s">
        <v>124</v>
      </c>
      <c r="I9" s="7" t="s">
        <v>381</v>
      </c>
      <c r="J9" s="8" t="s">
        <v>167</v>
      </c>
      <c r="K9" s="9">
        <v>108.06</v>
      </c>
      <c r="L9" s="9">
        <v>100</v>
      </c>
      <c r="M9" s="9">
        <v>10806</v>
      </c>
      <c r="N9" s="10">
        <f t="shared" ref="N9:N40" si="2">IF(M9&gt;G9,M9-G9,0)</f>
        <v>0</v>
      </c>
      <c r="O9" s="10">
        <f t="shared" ref="O9:O40" si="3">IF(G9&gt;M9,G9-M9,0)</f>
        <v>4074</v>
      </c>
    </row>
    <row r="10" ht="30" customHeight="1" spans="1:15">
      <c r="A10" s="8"/>
      <c r="B10" s="7"/>
      <c r="C10" s="7" t="s">
        <v>382</v>
      </c>
      <c r="D10" s="8"/>
      <c r="E10" s="31"/>
      <c r="F10" s="31"/>
      <c r="G10" s="10"/>
      <c r="H10" s="7"/>
      <c r="I10" s="7" t="s">
        <v>382</v>
      </c>
      <c r="J10" s="8"/>
      <c r="K10" s="9">
        <v>291.42</v>
      </c>
      <c r="L10" s="31"/>
      <c r="M10" s="10"/>
      <c r="N10" s="10">
        <f t="shared" si="2"/>
        <v>0</v>
      </c>
      <c r="O10" s="10">
        <f t="shared" si="3"/>
        <v>0</v>
      </c>
    </row>
    <row r="11" ht="42.75" customHeight="1" spans="1:15">
      <c r="A11" s="8" t="s">
        <v>26</v>
      </c>
      <c r="B11" s="7" t="s">
        <v>124</v>
      </c>
      <c r="C11" s="7" t="s">
        <v>381</v>
      </c>
      <c r="D11" s="8" t="s">
        <v>167</v>
      </c>
      <c r="E11" s="9">
        <v>321.24</v>
      </c>
      <c r="F11" s="9">
        <v>135</v>
      </c>
      <c r="G11" s="9">
        <v>43367</v>
      </c>
      <c r="H11" s="7" t="s">
        <v>124</v>
      </c>
      <c r="I11" s="7" t="s">
        <v>381</v>
      </c>
      <c r="J11" s="8" t="s">
        <v>167</v>
      </c>
      <c r="K11" s="9">
        <v>291.42</v>
      </c>
      <c r="L11" s="9">
        <v>100</v>
      </c>
      <c r="M11" s="9">
        <v>29142</v>
      </c>
      <c r="N11" s="10">
        <f t="shared" si="2"/>
        <v>0</v>
      </c>
      <c r="O11" s="10">
        <f t="shared" si="3"/>
        <v>14225</v>
      </c>
    </row>
    <row r="12" ht="30.75" customHeight="1" spans="1:15">
      <c r="A12" s="8" t="s">
        <v>55</v>
      </c>
      <c r="B12" s="7" t="s">
        <v>383</v>
      </c>
      <c r="C12" s="7" t="s">
        <v>384</v>
      </c>
      <c r="D12" s="8" t="s">
        <v>167</v>
      </c>
      <c r="E12" s="9">
        <v>321.24</v>
      </c>
      <c r="F12" s="9">
        <v>27.36</v>
      </c>
      <c r="G12" s="9">
        <v>8789</v>
      </c>
      <c r="H12" s="7" t="s">
        <v>385</v>
      </c>
      <c r="I12" s="7" t="s">
        <v>384</v>
      </c>
      <c r="J12" s="8" t="s">
        <v>167</v>
      </c>
      <c r="K12" s="9">
        <v>291.42</v>
      </c>
      <c r="L12" s="9">
        <v>27.23</v>
      </c>
      <c r="M12" s="9">
        <v>7935</v>
      </c>
      <c r="N12" s="10">
        <f t="shared" si="2"/>
        <v>0</v>
      </c>
      <c r="O12" s="10">
        <f t="shared" si="3"/>
        <v>854</v>
      </c>
    </row>
    <row r="13" ht="30" customHeight="1" spans="1:15">
      <c r="A13" s="8"/>
      <c r="B13" s="7"/>
      <c r="C13" s="7" t="s">
        <v>386</v>
      </c>
      <c r="D13" s="8"/>
      <c r="E13" s="31"/>
      <c r="F13" s="31"/>
      <c r="G13" s="10"/>
      <c r="H13" s="7"/>
      <c r="I13" s="7" t="s">
        <v>386</v>
      </c>
      <c r="J13" s="8"/>
      <c r="K13" s="9">
        <v>249.45</v>
      </c>
      <c r="L13" s="31"/>
      <c r="M13" s="10"/>
      <c r="N13" s="10">
        <f t="shared" si="2"/>
        <v>0</v>
      </c>
      <c r="O13" s="10">
        <f t="shared" si="3"/>
        <v>0</v>
      </c>
    </row>
    <row r="14" ht="65.25" customHeight="1" spans="1:15">
      <c r="A14" s="8" t="s">
        <v>58</v>
      </c>
      <c r="B14" s="7" t="s">
        <v>387</v>
      </c>
      <c r="C14" s="7" t="s">
        <v>388</v>
      </c>
      <c r="D14" s="8" t="s">
        <v>167</v>
      </c>
      <c r="E14" s="9">
        <v>24.95</v>
      </c>
      <c r="F14" s="9">
        <v>73.51</v>
      </c>
      <c r="G14" s="9">
        <v>1834</v>
      </c>
      <c r="H14" s="7" t="s">
        <v>387</v>
      </c>
      <c r="I14" s="7" t="s">
        <v>388</v>
      </c>
      <c r="J14" s="8" t="s">
        <v>167</v>
      </c>
      <c r="K14" s="9">
        <v>24.95</v>
      </c>
      <c r="L14" s="9">
        <v>61.89</v>
      </c>
      <c r="M14" s="9">
        <v>1544</v>
      </c>
      <c r="N14" s="10">
        <f t="shared" si="2"/>
        <v>0</v>
      </c>
      <c r="O14" s="10">
        <f t="shared" si="3"/>
        <v>290</v>
      </c>
    </row>
    <row r="15" ht="53.25" customHeight="1" spans="1:15">
      <c r="A15" s="8" t="s">
        <v>61</v>
      </c>
      <c r="B15" s="7" t="s">
        <v>124</v>
      </c>
      <c r="C15" s="7" t="s">
        <v>389</v>
      </c>
      <c r="D15" s="8" t="s">
        <v>202</v>
      </c>
      <c r="E15" s="9">
        <v>249.45</v>
      </c>
      <c r="F15" s="9">
        <v>24</v>
      </c>
      <c r="G15" s="9">
        <v>5987</v>
      </c>
      <c r="H15" s="7" t="s">
        <v>124</v>
      </c>
      <c r="I15" s="7" t="s">
        <v>389</v>
      </c>
      <c r="J15" s="8" t="s">
        <v>202</v>
      </c>
      <c r="K15" s="9">
        <v>249.45</v>
      </c>
      <c r="L15" s="9">
        <v>20</v>
      </c>
      <c r="M15" s="9">
        <v>4989</v>
      </c>
      <c r="N15" s="10">
        <f t="shared" si="2"/>
        <v>0</v>
      </c>
      <c r="O15" s="10">
        <f t="shared" si="3"/>
        <v>998</v>
      </c>
    </row>
    <row r="16" ht="30" customHeight="1" spans="1:15">
      <c r="A16" s="8"/>
      <c r="B16" s="7"/>
      <c r="C16" s="7" t="s">
        <v>390</v>
      </c>
      <c r="D16" s="8"/>
      <c r="E16" s="31"/>
      <c r="F16" s="31"/>
      <c r="G16" s="10"/>
      <c r="H16" s="7"/>
      <c r="I16" s="7" t="s">
        <v>390</v>
      </c>
      <c r="J16" s="8"/>
      <c r="K16" s="9">
        <v>2.1</v>
      </c>
      <c r="L16" s="31"/>
      <c r="M16" s="10"/>
      <c r="N16" s="10">
        <f t="shared" si="2"/>
        <v>0</v>
      </c>
      <c r="O16" s="10">
        <f t="shared" si="3"/>
        <v>0</v>
      </c>
    </row>
    <row r="17" ht="30.75" customHeight="1" spans="1:15">
      <c r="A17" s="8" t="s">
        <v>63</v>
      </c>
      <c r="B17" s="7" t="s">
        <v>383</v>
      </c>
      <c r="C17" s="7" t="s">
        <v>384</v>
      </c>
      <c r="D17" s="8" t="s">
        <v>167</v>
      </c>
      <c r="E17" s="9">
        <v>2.09</v>
      </c>
      <c r="F17" s="9">
        <v>27.36</v>
      </c>
      <c r="G17" s="9">
        <v>57</v>
      </c>
      <c r="H17" s="7" t="s">
        <v>385</v>
      </c>
      <c r="I17" s="7" t="s">
        <v>384</v>
      </c>
      <c r="J17" s="8" t="s">
        <v>167</v>
      </c>
      <c r="K17" s="9">
        <v>2.1</v>
      </c>
      <c r="L17" s="9">
        <v>27.23</v>
      </c>
      <c r="M17" s="9">
        <v>57</v>
      </c>
      <c r="N17" s="10">
        <f t="shared" si="2"/>
        <v>0</v>
      </c>
      <c r="O17" s="10">
        <f t="shared" si="3"/>
        <v>0</v>
      </c>
    </row>
    <row r="18" ht="42.75" customHeight="1" spans="1:15">
      <c r="A18" s="8" t="s">
        <v>143</v>
      </c>
      <c r="B18" s="7" t="s">
        <v>198</v>
      </c>
      <c r="C18" s="7" t="s">
        <v>391</v>
      </c>
      <c r="D18" s="8" t="s">
        <v>167</v>
      </c>
      <c r="E18" s="9">
        <v>2.09</v>
      </c>
      <c r="F18" s="9">
        <v>382.13</v>
      </c>
      <c r="G18" s="9">
        <v>798</v>
      </c>
      <c r="H18" s="7" t="s">
        <v>198</v>
      </c>
      <c r="I18" s="7" t="s">
        <v>391</v>
      </c>
      <c r="J18" s="8" t="s">
        <v>167</v>
      </c>
      <c r="K18" s="9">
        <v>2.1</v>
      </c>
      <c r="L18" s="9">
        <v>381.97</v>
      </c>
      <c r="M18" s="9">
        <v>802</v>
      </c>
      <c r="N18" s="10">
        <f t="shared" si="2"/>
        <v>4</v>
      </c>
      <c r="O18" s="10">
        <f t="shared" si="3"/>
        <v>0</v>
      </c>
    </row>
    <row r="19" ht="30" customHeight="1" spans="1:15">
      <c r="A19" s="8"/>
      <c r="B19" s="7"/>
      <c r="C19" s="7" t="s">
        <v>228</v>
      </c>
      <c r="D19" s="8"/>
      <c r="E19" s="31"/>
      <c r="F19" s="31"/>
      <c r="G19" s="10"/>
      <c r="H19" s="7"/>
      <c r="I19" s="7" t="s">
        <v>228</v>
      </c>
      <c r="J19" s="8"/>
      <c r="K19" s="31"/>
      <c r="L19" s="31"/>
      <c r="M19" s="10"/>
      <c r="N19" s="10">
        <f t="shared" si="2"/>
        <v>0</v>
      </c>
      <c r="O19" s="10">
        <f t="shared" si="3"/>
        <v>0</v>
      </c>
    </row>
    <row r="20" ht="30" customHeight="1" spans="1:15">
      <c r="A20" s="8"/>
      <c r="B20" s="7"/>
      <c r="C20" s="7" t="s">
        <v>392</v>
      </c>
      <c r="D20" s="8"/>
      <c r="E20" s="31"/>
      <c r="F20" s="31"/>
      <c r="G20" s="10"/>
      <c r="H20" s="7"/>
      <c r="I20" s="7" t="s">
        <v>392</v>
      </c>
      <c r="J20" s="8"/>
      <c r="K20" s="9">
        <v>529.9</v>
      </c>
      <c r="L20" s="31"/>
      <c r="M20" s="10"/>
      <c r="N20" s="10">
        <f t="shared" si="2"/>
        <v>0</v>
      </c>
      <c r="O20" s="10">
        <f t="shared" si="3"/>
        <v>0</v>
      </c>
    </row>
    <row r="21" ht="30" customHeight="1" spans="1:15">
      <c r="A21" s="8" t="s">
        <v>72</v>
      </c>
      <c r="B21" s="7" t="s">
        <v>231</v>
      </c>
      <c r="C21" s="7" t="s">
        <v>232</v>
      </c>
      <c r="D21" s="8" t="s">
        <v>167</v>
      </c>
      <c r="E21" s="9">
        <v>249.52</v>
      </c>
      <c r="F21" s="9">
        <v>5.3</v>
      </c>
      <c r="G21" s="9">
        <v>1322</v>
      </c>
      <c r="H21" s="7" t="s">
        <v>231</v>
      </c>
      <c r="I21" s="7" t="s">
        <v>232</v>
      </c>
      <c r="J21" s="8" t="s">
        <v>167</v>
      </c>
      <c r="K21" s="9">
        <v>241.9</v>
      </c>
      <c r="L21" s="9">
        <v>5.31</v>
      </c>
      <c r="M21" s="9">
        <v>1284</v>
      </c>
      <c r="N21" s="10">
        <f t="shared" si="2"/>
        <v>0</v>
      </c>
      <c r="O21" s="10">
        <f t="shared" si="3"/>
        <v>38</v>
      </c>
    </row>
    <row r="22" ht="42.75" customHeight="1" spans="1:15">
      <c r="A22" s="8" t="s">
        <v>74</v>
      </c>
      <c r="B22" s="7" t="s">
        <v>393</v>
      </c>
      <c r="C22" s="7" t="s">
        <v>394</v>
      </c>
      <c r="D22" s="8" t="s">
        <v>167</v>
      </c>
      <c r="E22" s="9">
        <v>249.52</v>
      </c>
      <c r="F22" s="9">
        <v>20.91</v>
      </c>
      <c r="G22" s="9">
        <v>5217</v>
      </c>
      <c r="H22" s="7" t="s">
        <v>395</v>
      </c>
      <c r="I22" s="7" t="s">
        <v>394</v>
      </c>
      <c r="J22" s="8" t="s">
        <v>167</v>
      </c>
      <c r="K22" s="9">
        <v>241.9</v>
      </c>
      <c r="L22" s="9">
        <v>20.77</v>
      </c>
      <c r="M22" s="9">
        <v>5024</v>
      </c>
      <c r="N22" s="10">
        <f t="shared" si="2"/>
        <v>0</v>
      </c>
      <c r="O22" s="10">
        <f t="shared" si="3"/>
        <v>193</v>
      </c>
    </row>
    <row r="23" ht="65.25" customHeight="1" spans="1:15">
      <c r="A23" s="8" t="s">
        <v>77</v>
      </c>
      <c r="B23" s="7" t="s">
        <v>396</v>
      </c>
      <c r="C23" s="7" t="s">
        <v>397</v>
      </c>
      <c r="D23" s="8" t="s">
        <v>167</v>
      </c>
      <c r="E23" s="9">
        <v>288</v>
      </c>
      <c r="F23" s="9">
        <v>12.3</v>
      </c>
      <c r="G23" s="9">
        <v>3542</v>
      </c>
      <c r="H23" s="7" t="s">
        <v>398</v>
      </c>
      <c r="I23" s="7" t="s">
        <v>397</v>
      </c>
      <c r="J23" s="8" t="s">
        <v>167</v>
      </c>
      <c r="K23" s="9">
        <v>288</v>
      </c>
      <c r="L23" s="9">
        <v>12.25</v>
      </c>
      <c r="M23" s="9">
        <v>3528</v>
      </c>
      <c r="N23" s="10">
        <f t="shared" si="2"/>
        <v>0</v>
      </c>
      <c r="O23" s="10">
        <f t="shared" si="3"/>
        <v>14</v>
      </c>
    </row>
    <row r="24" ht="30.75" customHeight="1" spans="1:15">
      <c r="A24" s="8" t="s">
        <v>83</v>
      </c>
      <c r="B24" s="7" t="s">
        <v>248</v>
      </c>
      <c r="C24" s="7" t="s">
        <v>249</v>
      </c>
      <c r="D24" s="8" t="s">
        <v>167</v>
      </c>
      <c r="E24" s="9">
        <v>537.52</v>
      </c>
      <c r="F24" s="9">
        <v>17.11</v>
      </c>
      <c r="G24" s="9">
        <v>9197</v>
      </c>
      <c r="H24" s="7" t="s">
        <v>248</v>
      </c>
      <c r="I24" s="7" t="s">
        <v>249</v>
      </c>
      <c r="J24" s="8" t="s">
        <v>167</v>
      </c>
      <c r="K24" s="9">
        <v>529.9</v>
      </c>
      <c r="L24" s="9">
        <v>14.92</v>
      </c>
      <c r="M24" s="9">
        <v>7906</v>
      </c>
      <c r="N24" s="10">
        <f t="shared" si="2"/>
        <v>0</v>
      </c>
      <c r="O24" s="10">
        <f t="shared" si="3"/>
        <v>1291</v>
      </c>
    </row>
    <row r="25" ht="30.75" customHeight="1" spans="1:15">
      <c r="A25" s="8" t="s">
        <v>86</v>
      </c>
      <c r="B25" s="7" t="s">
        <v>399</v>
      </c>
      <c r="C25" s="7" t="s">
        <v>400</v>
      </c>
      <c r="D25" s="8" t="s">
        <v>167</v>
      </c>
      <c r="E25" s="9">
        <v>537.52</v>
      </c>
      <c r="F25" s="9">
        <v>18.17</v>
      </c>
      <c r="G25" s="9">
        <v>9767</v>
      </c>
      <c r="H25" s="7" t="s">
        <v>401</v>
      </c>
      <c r="I25" s="7" t="s">
        <v>400</v>
      </c>
      <c r="J25" s="8" t="s">
        <v>167</v>
      </c>
      <c r="K25" s="9">
        <v>529.9</v>
      </c>
      <c r="L25" s="9">
        <v>18.18</v>
      </c>
      <c r="M25" s="9">
        <v>9634</v>
      </c>
      <c r="N25" s="10">
        <f t="shared" si="2"/>
        <v>0</v>
      </c>
      <c r="O25" s="10">
        <f t="shared" si="3"/>
        <v>133</v>
      </c>
    </row>
    <row r="26" ht="30" customHeight="1" spans="1:15">
      <c r="A26" s="8"/>
      <c r="B26" s="7"/>
      <c r="C26" s="7" t="s">
        <v>402</v>
      </c>
      <c r="D26" s="8"/>
      <c r="E26" s="31"/>
      <c r="F26" s="31"/>
      <c r="G26" s="10"/>
      <c r="H26" s="7"/>
      <c r="I26" s="7" t="s">
        <v>402</v>
      </c>
      <c r="J26" s="8"/>
      <c r="K26" s="9">
        <v>111.25</v>
      </c>
      <c r="L26" s="31"/>
      <c r="M26" s="10"/>
      <c r="N26" s="10">
        <f t="shared" si="2"/>
        <v>0</v>
      </c>
      <c r="O26" s="10">
        <f t="shared" si="3"/>
        <v>0</v>
      </c>
    </row>
    <row r="27" ht="98.25" customHeight="1" spans="1:15">
      <c r="A27" s="8" t="s">
        <v>95</v>
      </c>
      <c r="B27" s="7" t="s">
        <v>124</v>
      </c>
      <c r="C27" s="7" t="s">
        <v>403</v>
      </c>
      <c r="D27" s="8" t="s">
        <v>167</v>
      </c>
      <c r="E27" s="9">
        <v>103.61</v>
      </c>
      <c r="F27" s="9">
        <v>192</v>
      </c>
      <c r="G27" s="9">
        <v>19893</v>
      </c>
      <c r="H27" s="7" t="s">
        <v>124</v>
      </c>
      <c r="I27" s="7" t="s">
        <v>403</v>
      </c>
      <c r="J27" s="8" t="s">
        <v>167</v>
      </c>
      <c r="K27" s="9">
        <v>111.25</v>
      </c>
      <c r="L27" s="9">
        <v>175</v>
      </c>
      <c r="M27" s="9">
        <v>19469</v>
      </c>
      <c r="N27" s="10">
        <f t="shared" si="2"/>
        <v>0</v>
      </c>
      <c r="O27" s="10">
        <f t="shared" si="3"/>
        <v>424</v>
      </c>
    </row>
    <row r="28" ht="30" customHeight="1" spans="1:15">
      <c r="A28" s="8"/>
      <c r="B28" s="7"/>
      <c r="C28" s="7" t="s">
        <v>404</v>
      </c>
      <c r="D28" s="8"/>
      <c r="E28" s="31"/>
      <c r="F28" s="31"/>
      <c r="G28" s="10"/>
      <c r="H28" s="7"/>
      <c r="I28" s="7" t="s">
        <v>404</v>
      </c>
      <c r="J28" s="8"/>
      <c r="K28" s="9">
        <v>8.59</v>
      </c>
      <c r="L28" s="31"/>
      <c r="M28" s="10"/>
      <c r="N28" s="10">
        <f t="shared" si="2"/>
        <v>0</v>
      </c>
      <c r="O28" s="10">
        <f t="shared" si="3"/>
        <v>0</v>
      </c>
    </row>
    <row r="29" ht="30" customHeight="1" spans="1:15">
      <c r="A29" s="8" t="s">
        <v>98</v>
      </c>
      <c r="B29" s="7" t="s">
        <v>405</v>
      </c>
      <c r="C29" s="7" t="s">
        <v>406</v>
      </c>
      <c r="D29" s="8" t="s">
        <v>167</v>
      </c>
      <c r="E29" s="9">
        <v>29.92</v>
      </c>
      <c r="F29" s="9">
        <v>119.23</v>
      </c>
      <c r="G29" s="9">
        <v>3567</v>
      </c>
      <c r="H29" s="7" t="s">
        <v>405</v>
      </c>
      <c r="I29" s="7" t="s">
        <v>406</v>
      </c>
      <c r="J29" s="8" t="s">
        <v>167</v>
      </c>
      <c r="K29" s="9">
        <v>8.59</v>
      </c>
      <c r="L29" s="9">
        <v>118.84</v>
      </c>
      <c r="M29" s="9">
        <v>1021</v>
      </c>
      <c r="N29" s="10">
        <f t="shared" si="2"/>
        <v>0</v>
      </c>
      <c r="O29" s="10">
        <f t="shared" si="3"/>
        <v>2546</v>
      </c>
    </row>
    <row r="30" ht="42.75" customHeight="1" spans="1:15">
      <c r="A30" s="8" t="s">
        <v>164</v>
      </c>
      <c r="B30" s="7" t="s">
        <v>407</v>
      </c>
      <c r="C30" s="7" t="s">
        <v>408</v>
      </c>
      <c r="D30" s="8" t="s">
        <v>167</v>
      </c>
      <c r="E30" s="9">
        <v>29.92</v>
      </c>
      <c r="F30" s="9">
        <v>34.12</v>
      </c>
      <c r="G30" s="9">
        <v>1021</v>
      </c>
      <c r="H30" s="7" t="s">
        <v>409</v>
      </c>
      <c r="I30" s="7" t="s">
        <v>408</v>
      </c>
      <c r="J30" s="8" t="s">
        <v>167</v>
      </c>
      <c r="K30" s="9">
        <v>8.59</v>
      </c>
      <c r="L30" s="9">
        <v>34.12</v>
      </c>
      <c r="M30" s="9">
        <v>293</v>
      </c>
      <c r="N30" s="10">
        <f t="shared" si="2"/>
        <v>0</v>
      </c>
      <c r="O30" s="10">
        <f t="shared" si="3"/>
        <v>728</v>
      </c>
    </row>
    <row r="31" ht="42.75" customHeight="1" spans="1:15">
      <c r="A31" s="8" t="s">
        <v>168</v>
      </c>
      <c r="B31" s="7" t="s">
        <v>410</v>
      </c>
      <c r="C31" s="7" t="s">
        <v>411</v>
      </c>
      <c r="D31" s="8" t="s">
        <v>167</v>
      </c>
      <c r="E31" s="9">
        <v>29.92</v>
      </c>
      <c r="F31" s="9">
        <v>24.26</v>
      </c>
      <c r="G31" s="9">
        <v>726</v>
      </c>
      <c r="H31" s="7" t="s">
        <v>412</v>
      </c>
      <c r="I31" s="7" t="s">
        <v>411</v>
      </c>
      <c r="J31" s="8" t="s">
        <v>167</v>
      </c>
      <c r="K31" s="9">
        <v>8.59</v>
      </c>
      <c r="L31" s="9">
        <v>24.26</v>
      </c>
      <c r="M31" s="9">
        <v>208</v>
      </c>
      <c r="N31" s="10">
        <f t="shared" si="2"/>
        <v>0</v>
      </c>
      <c r="O31" s="10">
        <f t="shared" si="3"/>
        <v>518</v>
      </c>
    </row>
    <row r="32" ht="65.25" customHeight="1" spans="1:15">
      <c r="A32" s="8" t="s">
        <v>171</v>
      </c>
      <c r="B32" s="7" t="s">
        <v>413</v>
      </c>
      <c r="C32" s="7" t="s">
        <v>414</v>
      </c>
      <c r="D32" s="8" t="s">
        <v>167</v>
      </c>
      <c r="E32" s="9">
        <v>0.75</v>
      </c>
      <c r="F32" s="9">
        <v>79.63</v>
      </c>
      <c r="G32" s="9">
        <v>60</v>
      </c>
      <c r="H32" s="7" t="s">
        <v>415</v>
      </c>
      <c r="I32" s="7" t="s">
        <v>414</v>
      </c>
      <c r="J32" s="8" t="s">
        <v>167</v>
      </c>
      <c r="K32" s="9">
        <v>0.75</v>
      </c>
      <c r="L32" s="9">
        <v>68.01</v>
      </c>
      <c r="M32" s="9">
        <v>51</v>
      </c>
      <c r="N32" s="10">
        <f t="shared" si="2"/>
        <v>0</v>
      </c>
      <c r="O32" s="10">
        <f t="shared" si="3"/>
        <v>9</v>
      </c>
    </row>
    <row r="33" ht="53.25" customHeight="1" spans="1:15">
      <c r="A33" s="8" t="s">
        <v>174</v>
      </c>
      <c r="B33" s="7" t="s">
        <v>124</v>
      </c>
      <c r="C33" s="7" t="s">
        <v>389</v>
      </c>
      <c r="D33" s="8" t="s">
        <v>202</v>
      </c>
      <c r="E33" s="9">
        <v>7.54</v>
      </c>
      <c r="F33" s="9">
        <v>24</v>
      </c>
      <c r="G33" s="9">
        <v>181</v>
      </c>
      <c r="H33" s="7" t="s">
        <v>124</v>
      </c>
      <c r="I33" s="7" t="s">
        <v>389</v>
      </c>
      <c r="J33" s="8" t="s">
        <v>202</v>
      </c>
      <c r="K33" s="9">
        <v>7.54</v>
      </c>
      <c r="L33" s="9">
        <v>20</v>
      </c>
      <c r="M33" s="9">
        <v>151</v>
      </c>
      <c r="N33" s="10">
        <f t="shared" si="2"/>
        <v>0</v>
      </c>
      <c r="O33" s="10">
        <f t="shared" si="3"/>
        <v>30</v>
      </c>
    </row>
    <row r="34" ht="30.75" customHeight="1" spans="1:15">
      <c r="A34" s="8" t="s">
        <v>179</v>
      </c>
      <c r="B34" s="7" t="s">
        <v>416</v>
      </c>
      <c r="C34" s="7" t="s">
        <v>417</v>
      </c>
      <c r="D34" s="8" t="s">
        <v>167</v>
      </c>
      <c r="E34" s="9">
        <v>29.92</v>
      </c>
      <c r="F34" s="9">
        <v>8.7</v>
      </c>
      <c r="G34" s="9">
        <v>260</v>
      </c>
      <c r="H34" s="7" t="s">
        <v>416</v>
      </c>
      <c r="I34" s="7" t="s">
        <v>417</v>
      </c>
      <c r="J34" s="8" t="s">
        <v>167</v>
      </c>
      <c r="K34" s="9">
        <v>8.59</v>
      </c>
      <c r="L34" s="9">
        <v>8.7</v>
      </c>
      <c r="M34" s="9">
        <v>75</v>
      </c>
      <c r="N34" s="10">
        <f t="shared" si="2"/>
        <v>0</v>
      </c>
      <c r="O34" s="10">
        <f t="shared" si="3"/>
        <v>185</v>
      </c>
    </row>
    <row r="35" ht="30" customHeight="1" spans="1:15">
      <c r="A35" s="8"/>
      <c r="B35" s="7"/>
      <c r="C35" s="7" t="s">
        <v>418</v>
      </c>
      <c r="D35" s="8"/>
      <c r="E35" s="31"/>
      <c r="F35" s="31"/>
      <c r="G35" s="10"/>
      <c r="H35" s="7"/>
      <c r="I35" s="7" t="s">
        <v>418</v>
      </c>
      <c r="J35" s="8"/>
      <c r="K35" s="9">
        <v>28.64</v>
      </c>
      <c r="L35" s="31"/>
      <c r="M35" s="10"/>
      <c r="N35" s="10">
        <f t="shared" si="2"/>
        <v>0</v>
      </c>
      <c r="O35" s="10">
        <f t="shared" si="3"/>
        <v>0</v>
      </c>
    </row>
    <row r="36" ht="42.75" customHeight="1" spans="1:15">
      <c r="A36" s="8" t="s">
        <v>182</v>
      </c>
      <c r="B36" s="7" t="s">
        <v>419</v>
      </c>
      <c r="C36" s="7" t="s">
        <v>420</v>
      </c>
      <c r="D36" s="8" t="s">
        <v>167</v>
      </c>
      <c r="E36" s="9">
        <v>28.64</v>
      </c>
      <c r="F36" s="9">
        <v>42.8</v>
      </c>
      <c r="G36" s="9">
        <v>1226</v>
      </c>
      <c r="H36" s="7" t="s">
        <v>419</v>
      </c>
      <c r="I36" s="7" t="s">
        <v>420</v>
      </c>
      <c r="J36" s="8" t="s">
        <v>167</v>
      </c>
      <c r="K36" s="9">
        <v>28.64</v>
      </c>
      <c r="L36" s="9">
        <v>42.8</v>
      </c>
      <c r="M36" s="9">
        <v>1226</v>
      </c>
      <c r="N36" s="10">
        <f t="shared" si="2"/>
        <v>0</v>
      </c>
      <c r="O36" s="10">
        <f t="shared" si="3"/>
        <v>0</v>
      </c>
    </row>
    <row r="37" ht="42.75" customHeight="1" spans="1:15">
      <c r="A37" s="8" t="s">
        <v>187</v>
      </c>
      <c r="B37" s="7" t="s">
        <v>407</v>
      </c>
      <c r="C37" s="7" t="s">
        <v>408</v>
      </c>
      <c r="D37" s="8" t="s">
        <v>167</v>
      </c>
      <c r="E37" s="9">
        <v>28.64</v>
      </c>
      <c r="F37" s="9">
        <v>34.12</v>
      </c>
      <c r="G37" s="9">
        <v>977</v>
      </c>
      <c r="H37" s="7" t="s">
        <v>409</v>
      </c>
      <c r="I37" s="7" t="s">
        <v>408</v>
      </c>
      <c r="J37" s="8" t="s">
        <v>167</v>
      </c>
      <c r="K37" s="9">
        <v>28.64</v>
      </c>
      <c r="L37" s="9">
        <v>34.12</v>
      </c>
      <c r="M37" s="9">
        <v>977</v>
      </c>
      <c r="N37" s="10">
        <f t="shared" si="2"/>
        <v>0</v>
      </c>
      <c r="O37" s="10">
        <f t="shared" si="3"/>
        <v>0</v>
      </c>
    </row>
    <row r="38" ht="42.75" customHeight="1" spans="1:15">
      <c r="A38" s="8" t="s">
        <v>188</v>
      </c>
      <c r="B38" s="7" t="s">
        <v>410</v>
      </c>
      <c r="C38" s="7" t="s">
        <v>421</v>
      </c>
      <c r="D38" s="8" t="s">
        <v>167</v>
      </c>
      <c r="E38" s="9">
        <v>28.64</v>
      </c>
      <c r="F38" s="9">
        <v>24.26</v>
      </c>
      <c r="G38" s="9">
        <v>695</v>
      </c>
      <c r="H38" s="7" t="s">
        <v>412</v>
      </c>
      <c r="I38" s="7" t="s">
        <v>421</v>
      </c>
      <c r="J38" s="8" t="s">
        <v>167</v>
      </c>
      <c r="K38" s="9">
        <v>28.64</v>
      </c>
      <c r="L38" s="9">
        <v>24.26</v>
      </c>
      <c r="M38" s="9">
        <v>695</v>
      </c>
      <c r="N38" s="10">
        <f t="shared" si="2"/>
        <v>0</v>
      </c>
      <c r="O38" s="10">
        <f t="shared" si="3"/>
        <v>0</v>
      </c>
    </row>
    <row r="39" ht="30.75" customHeight="1" spans="1:15">
      <c r="A39" s="8" t="s">
        <v>189</v>
      </c>
      <c r="B39" s="7" t="s">
        <v>399</v>
      </c>
      <c r="C39" s="7" t="s">
        <v>400</v>
      </c>
      <c r="D39" s="8" t="s">
        <v>167</v>
      </c>
      <c r="E39" s="9">
        <v>28.64</v>
      </c>
      <c r="F39" s="9">
        <v>18.17</v>
      </c>
      <c r="G39" s="9">
        <v>520</v>
      </c>
      <c r="H39" s="7" t="s">
        <v>401</v>
      </c>
      <c r="I39" s="7" t="s">
        <v>400</v>
      </c>
      <c r="J39" s="8" t="s">
        <v>167</v>
      </c>
      <c r="K39" s="9">
        <v>28.64</v>
      </c>
      <c r="L39" s="9">
        <v>18.18</v>
      </c>
      <c r="M39" s="9">
        <v>521</v>
      </c>
      <c r="N39" s="10">
        <f t="shared" si="2"/>
        <v>1</v>
      </c>
      <c r="O39" s="10">
        <f t="shared" si="3"/>
        <v>0</v>
      </c>
    </row>
    <row r="40" ht="30.75" customHeight="1" spans="1:15">
      <c r="A40" s="8" t="s">
        <v>190</v>
      </c>
      <c r="B40" s="7" t="s">
        <v>248</v>
      </c>
      <c r="C40" s="7" t="s">
        <v>249</v>
      </c>
      <c r="D40" s="8" t="s">
        <v>167</v>
      </c>
      <c r="E40" s="9">
        <v>28.64</v>
      </c>
      <c r="F40" s="9">
        <v>17.11</v>
      </c>
      <c r="G40" s="9">
        <v>490</v>
      </c>
      <c r="H40" s="7" t="s">
        <v>248</v>
      </c>
      <c r="I40" s="7" t="s">
        <v>249</v>
      </c>
      <c r="J40" s="8" t="s">
        <v>167</v>
      </c>
      <c r="K40" s="9">
        <v>28.64</v>
      </c>
      <c r="L40" s="9">
        <v>14.92</v>
      </c>
      <c r="M40" s="9">
        <v>427</v>
      </c>
      <c r="N40" s="10">
        <f t="shared" si="2"/>
        <v>0</v>
      </c>
      <c r="O40" s="10">
        <f t="shared" si="3"/>
        <v>63</v>
      </c>
    </row>
    <row r="41" ht="30" customHeight="1" spans="1:15">
      <c r="A41" s="8" t="s">
        <v>192</v>
      </c>
      <c r="B41" s="7" t="s">
        <v>422</v>
      </c>
      <c r="C41" s="7" t="s">
        <v>423</v>
      </c>
      <c r="D41" s="8" t="s">
        <v>167</v>
      </c>
      <c r="E41" s="9">
        <v>28.64</v>
      </c>
      <c r="F41" s="9">
        <v>5.08</v>
      </c>
      <c r="G41" s="9">
        <v>145</v>
      </c>
      <c r="H41" s="7" t="s">
        <v>422</v>
      </c>
      <c r="I41" s="7" t="s">
        <v>423</v>
      </c>
      <c r="J41" s="8" t="s">
        <v>167</v>
      </c>
      <c r="K41" s="9">
        <v>28.64</v>
      </c>
      <c r="L41" s="9">
        <v>5.09</v>
      </c>
      <c r="M41" s="9">
        <v>146</v>
      </c>
      <c r="N41" s="10">
        <f t="shared" ref="N41:N72" si="4">IF(M41&gt;G41,M41-G41,0)</f>
        <v>1</v>
      </c>
      <c r="O41" s="10">
        <f t="shared" ref="O41:O72" si="5">IF(G41&gt;M41,G41-M41,0)</f>
        <v>0</v>
      </c>
    </row>
    <row r="42" ht="30.75" customHeight="1" spans="1:15">
      <c r="A42" s="8" t="s">
        <v>194</v>
      </c>
      <c r="B42" s="7" t="s">
        <v>416</v>
      </c>
      <c r="C42" s="7" t="s">
        <v>417</v>
      </c>
      <c r="D42" s="8" t="s">
        <v>167</v>
      </c>
      <c r="E42" s="9">
        <v>28.64</v>
      </c>
      <c r="F42" s="9">
        <v>8.7</v>
      </c>
      <c r="G42" s="9">
        <v>249</v>
      </c>
      <c r="H42" s="7" t="s">
        <v>416</v>
      </c>
      <c r="I42" s="7" t="s">
        <v>417</v>
      </c>
      <c r="J42" s="8" t="s">
        <v>167</v>
      </c>
      <c r="K42" s="9">
        <v>28.64</v>
      </c>
      <c r="L42" s="9">
        <v>8.7</v>
      </c>
      <c r="M42" s="9">
        <v>249</v>
      </c>
      <c r="N42" s="10">
        <f t="shared" si="4"/>
        <v>0</v>
      </c>
      <c r="O42" s="10">
        <f t="shared" si="5"/>
        <v>0</v>
      </c>
    </row>
    <row r="43" ht="30" customHeight="1" spans="1:15">
      <c r="A43" s="8"/>
      <c r="B43" s="7"/>
      <c r="C43" s="7" t="s">
        <v>424</v>
      </c>
      <c r="D43" s="8"/>
      <c r="E43" s="31"/>
      <c r="F43" s="31"/>
      <c r="G43" s="10"/>
      <c r="H43" s="7"/>
      <c r="I43" s="7" t="s">
        <v>424</v>
      </c>
      <c r="J43" s="8"/>
      <c r="K43" s="9">
        <v>13.98</v>
      </c>
      <c r="L43" s="31"/>
      <c r="M43" s="10"/>
      <c r="N43" s="10">
        <f t="shared" si="4"/>
        <v>0</v>
      </c>
      <c r="O43" s="10">
        <f t="shared" si="5"/>
        <v>0</v>
      </c>
    </row>
    <row r="44" ht="65.25" customHeight="1" spans="1:15">
      <c r="A44" s="8" t="s">
        <v>196</v>
      </c>
      <c r="B44" s="7" t="s">
        <v>124</v>
      </c>
      <c r="C44" s="7" t="s">
        <v>425</v>
      </c>
      <c r="D44" s="8" t="s">
        <v>265</v>
      </c>
      <c r="E44" s="9">
        <v>13.98</v>
      </c>
      <c r="F44" s="9">
        <v>288</v>
      </c>
      <c r="G44" s="9">
        <v>4026</v>
      </c>
      <c r="H44" s="7" t="s">
        <v>124</v>
      </c>
      <c r="I44" s="7" t="s">
        <v>425</v>
      </c>
      <c r="J44" s="8" t="s">
        <v>265</v>
      </c>
      <c r="K44" s="9">
        <v>13.98</v>
      </c>
      <c r="L44" s="9">
        <v>288</v>
      </c>
      <c r="M44" s="9">
        <v>4026</v>
      </c>
      <c r="N44" s="10">
        <f t="shared" si="4"/>
        <v>0</v>
      </c>
      <c r="O44" s="10">
        <f t="shared" si="5"/>
        <v>0</v>
      </c>
    </row>
    <row r="45" ht="30" customHeight="1" spans="1:15">
      <c r="A45" s="8"/>
      <c r="B45" s="7"/>
      <c r="C45" s="7" t="s">
        <v>426</v>
      </c>
      <c r="D45" s="8"/>
      <c r="E45" s="31"/>
      <c r="F45" s="31"/>
      <c r="G45" s="10"/>
      <c r="H45" s="7"/>
      <c r="I45" s="7" t="s">
        <v>426</v>
      </c>
      <c r="J45" s="8"/>
      <c r="K45" s="9">
        <v>50.85</v>
      </c>
      <c r="L45" s="31"/>
      <c r="M45" s="10"/>
      <c r="N45" s="10">
        <f t="shared" si="4"/>
        <v>0</v>
      </c>
      <c r="O45" s="10">
        <f t="shared" si="5"/>
        <v>0</v>
      </c>
    </row>
    <row r="46" ht="30.75" customHeight="1" spans="1:15">
      <c r="A46" s="8" t="s">
        <v>197</v>
      </c>
      <c r="B46" s="7" t="s">
        <v>419</v>
      </c>
      <c r="C46" s="7" t="s">
        <v>427</v>
      </c>
      <c r="D46" s="8" t="s">
        <v>167</v>
      </c>
      <c r="E46" s="9">
        <v>31.5</v>
      </c>
      <c r="F46" s="9">
        <v>42.8</v>
      </c>
      <c r="G46" s="9">
        <v>1348</v>
      </c>
      <c r="H46" s="7" t="s">
        <v>419</v>
      </c>
      <c r="I46" s="7" t="s">
        <v>427</v>
      </c>
      <c r="J46" s="8" t="s">
        <v>167</v>
      </c>
      <c r="K46" s="9">
        <v>31.5</v>
      </c>
      <c r="L46" s="9">
        <v>42.8</v>
      </c>
      <c r="M46" s="9">
        <v>1348</v>
      </c>
      <c r="N46" s="10">
        <f t="shared" si="4"/>
        <v>0</v>
      </c>
      <c r="O46" s="10">
        <f t="shared" si="5"/>
        <v>0</v>
      </c>
    </row>
    <row r="47" ht="30.75" customHeight="1" spans="1:15">
      <c r="A47" s="8" t="s">
        <v>201</v>
      </c>
      <c r="B47" s="7" t="s">
        <v>428</v>
      </c>
      <c r="C47" s="7" t="s">
        <v>429</v>
      </c>
      <c r="D47" s="8" t="s">
        <v>167</v>
      </c>
      <c r="E47" s="9">
        <v>19.35</v>
      </c>
      <c r="F47" s="9">
        <v>72.5</v>
      </c>
      <c r="G47" s="9">
        <v>1403</v>
      </c>
      <c r="H47" s="7" t="s">
        <v>428</v>
      </c>
      <c r="I47" s="7" t="s">
        <v>429</v>
      </c>
      <c r="J47" s="8" t="s">
        <v>167</v>
      </c>
      <c r="K47" s="9">
        <v>19.35</v>
      </c>
      <c r="L47" s="9">
        <v>72.5</v>
      </c>
      <c r="M47" s="9">
        <v>1403</v>
      </c>
      <c r="N47" s="10">
        <f t="shared" si="4"/>
        <v>0</v>
      </c>
      <c r="O47" s="10">
        <f t="shared" si="5"/>
        <v>0</v>
      </c>
    </row>
    <row r="48" ht="30.75" customHeight="1" spans="1:15">
      <c r="A48" s="8" t="s">
        <v>203</v>
      </c>
      <c r="B48" s="7" t="s">
        <v>428</v>
      </c>
      <c r="C48" s="7" t="s">
        <v>429</v>
      </c>
      <c r="D48" s="8" t="s">
        <v>167</v>
      </c>
      <c r="E48" s="9">
        <v>8.1</v>
      </c>
      <c r="F48" s="9">
        <v>72.5</v>
      </c>
      <c r="G48" s="9">
        <v>587</v>
      </c>
      <c r="H48" s="7" t="s">
        <v>428</v>
      </c>
      <c r="I48" s="7" t="s">
        <v>429</v>
      </c>
      <c r="J48" s="8" t="s">
        <v>167</v>
      </c>
      <c r="K48" s="9">
        <v>8.1</v>
      </c>
      <c r="L48" s="9">
        <v>72.5</v>
      </c>
      <c r="M48" s="9">
        <v>587</v>
      </c>
      <c r="N48" s="10">
        <f t="shared" si="4"/>
        <v>0</v>
      </c>
      <c r="O48" s="10">
        <f t="shared" si="5"/>
        <v>0</v>
      </c>
    </row>
    <row r="49" ht="30.75" customHeight="1" spans="1:15">
      <c r="A49" s="8" t="s">
        <v>206</v>
      </c>
      <c r="B49" s="7" t="s">
        <v>430</v>
      </c>
      <c r="C49" s="7" t="s">
        <v>431</v>
      </c>
      <c r="D49" s="8" t="s">
        <v>167</v>
      </c>
      <c r="E49" s="9">
        <v>8.1</v>
      </c>
      <c r="F49" s="9">
        <v>28.02</v>
      </c>
      <c r="G49" s="9">
        <v>227</v>
      </c>
      <c r="H49" s="7" t="s">
        <v>430</v>
      </c>
      <c r="I49" s="7" t="s">
        <v>431</v>
      </c>
      <c r="J49" s="8" t="s">
        <v>167</v>
      </c>
      <c r="K49" s="9">
        <v>8.1</v>
      </c>
      <c r="L49" s="9">
        <v>28.02</v>
      </c>
      <c r="M49" s="9">
        <v>227</v>
      </c>
      <c r="N49" s="10">
        <f t="shared" si="4"/>
        <v>0</v>
      </c>
      <c r="O49" s="10">
        <f t="shared" si="5"/>
        <v>0</v>
      </c>
    </row>
    <row r="50" ht="30" customHeight="1" spans="1:15">
      <c r="A50" s="8" t="s">
        <v>209</v>
      </c>
      <c r="B50" s="7" t="s">
        <v>336</v>
      </c>
      <c r="C50" s="7" t="s">
        <v>432</v>
      </c>
      <c r="D50" s="8" t="s">
        <v>167</v>
      </c>
      <c r="E50" s="9">
        <v>50.85</v>
      </c>
      <c r="F50" s="9">
        <v>43.57</v>
      </c>
      <c r="G50" s="9">
        <v>2216</v>
      </c>
      <c r="H50" s="7" t="s">
        <v>336</v>
      </c>
      <c r="I50" s="7" t="s">
        <v>432</v>
      </c>
      <c r="J50" s="8" t="s">
        <v>167</v>
      </c>
      <c r="K50" s="9">
        <v>19.35</v>
      </c>
      <c r="L50" s="9">
        <v>43.57</v>
      </c>
      <c r="M50" s="9">
        <v>843</v>
      </c>
      <c r="N50" s="10">
        <f t="shared" si="4"/>
        <v>0</v>
      </c>
      <c r="O50" s="10">
        <f t="shared" si="5"/>
        <v>1373</v>
      </c>
    </row>
    <row r="51" ht="30" customHeight="1" spans="1:15">
      <c r="A51" s="8" t="s">
        <v>212</v>
      </c>
      <c r="B51" s="7" t="s">
        <v>433</v>
      </c>
      <c r="C51" s="7" t="s">
        <v>434</v>
      </c>
      <c r="D51" s="8" t="s">
        <v>167</v>
      </c>
      <c r="E51" s="9">
        <v>50.85</v>
      </c>
      <c r="F51" s="9">
        <v>23.32</v>
      </c>
      <c r="G51" s="9">
        <v>1186</v>
      </c>
      <c r="H51" s="7" t="s">
        <v>433</v>
      </c>
      <c r="I51" s="7" t="s">
        <v>434</v>
      </c>
      <c r="J51" s="8" t="s">
        <v>167</v>
      </c>
      <c r="K51" s="9">
        <v>19.35</v>
      </c>
      <c r="L51" s="9">
        <v>23.33</v>
      </c>
      <c r="M51" s="9">
        <v>451</v>
      </c>
      <c r="N51" s="10">
        <f t="shared" si="4"/>
        <v>0</v>
      </c>
      <c r="O51" s="10">
        <f t="shared" si="5"/>
        <v>735</v>
      </c>
    </row>
    <row r="52" ht="30.75" customHeight="1" spans="1:15">
      <c r="A52" s="8" t="s">
        <v>216</v>
      </c>
      <c r="B52" s="7" t="s">
        <v>399</v>
      </c>
      <c r="C52" s="7" t="s">
        <v>400</v>
      </c>
      <c r="D52" s="8" t="s">
        <v>167</v>
      </c>
      <c r="E52" s="9">
        <v>50.85</v>
      </c>
      <c r="F52" s="9">
        <v>18.17</v>
      </c>
      <c r="G52" s="9">
        <v>924</v>
      </c>
      <c r="H52" s="7" t="s">
        <v>401</v>
      </c>
      <c r="I52" s="7" t="s">
        <v>400</v>
      </c>
      <c r="J52" s="8" t="s">
        <v>167</v>
      </c>
      <c r="K52" s="9">
        <v>19.35</v>
      </c>
      <c r="L52" s="9">
        <v>18.18</v>
      </c>
      <c r="M52" s="9">
        <v>352</v>
      </c>
      <c r="N52" s="10">
        <f t="shared" si="4"/>
        <v>0</v>
      </c>
      <c r="O52" s="10">
        <f t="shared" si="5"/>
        <v>572</v>
      </c>
    </row>
    <row r="53" ht="30.75" customHeight="1" spans="1:15">
      <c r="A53" s="8" t="s">
        <v>220</v>
      </c>
      <c r="B53" s="7" t="s">
        <v>248</v>
      </c>
      <c r="C53" s="7" t="s">
        <v>249</v>
      </c>
      <c r="D53" s="8" t="s">
        <v>167</v>
      </c>
      <c r="E53" s="9">
        <v>50.85</v>
      </c>
      <c r="F53" s="9">
        <v>17.11</v>
      </c>
      <c r="G53" s="9">
        <v>870</v>
      </c>
      <c r="H53" s="7" t="s">
        <v>248</v>
      </c>
      <c r="I53" s="7" t="s">
        <v>249</v>
      </c>
      <c r="J53" s="8" t="s">
        <v>167</v>
      </c>
      <c r="K53" s="9">
        <v>19.35</v>
      </c>
      <c r="L53" s="9">
        <v>14.92</v>
      </c>
      <c r="M53" s="9">
        <v>289</v>
      </c>
      <c r="N53" s="10">
        <f t="shared" si="4"/>
        <v>0</v>
      </c>
      <c r="O53" s="10">
        <f t="shared" si="5"/>
        <v>581</v>
      </c>
    </row>
    <row r="54" ht="30" customHeight="1" spans="1:15">
      <c r="A54" s="8" t="s">
        <v>225</v>
      </c>
      <c r="B54" s="7" t="s">
        <v>422</v>
      </c>
      <c r="C54" s="7" t="s">
        <v>423</v>
      </c>
      <c r="D54" s="8" t="s">
        <v>167</v>
      </c>
      <c r="E54" s="9">
        <v>50.85</v>
      </c>
      <c r="F54" s="9">
        <v>5.08</v>
      </c>
      <c r="G54" s="9">
        <v>258</v>
      </c>
      <c r="H54" s="7" t="s">
        <v>422</v>
      </c>
      <c r="I54" s="7" t="s">
        <v>423</v>
      </c>
      <c r="J54" s="8" t="s">
        <v>167</v>
      </c>
      <c r="K54" s="9">
        <v>19.35</v>
      </c>
      <c r="L54" s="9">
        <v>5.09</v>
      </c>
      <c r="M54" s="9">
        <v>98</v>
      </c>
      <c r="N54" s="10">
        <f t="shared" si="4"/>
        <v>0</v>
      </c>
      <c r="O54" s="10">
        <f t="shared" si="5"/>
        <v>160</v>
      </c>
    </row>
    <row r="55" ht="30.75" customHeight="1" spans="1:15">
      <c r="A55" s="8" t="s">
        <v>230</v>
      </c>
      <c r="B55" s="7" t="s">
        <v>416</v>
      </c>
      <c r="C55" s="7" t="s">
        <v>417</v>
      </c>
      <c r="D55" s="8" t="s">
        <v>167</v>
      </c>
      <c r="E55" s="9">
        <v>50.85</v>
      </c>
      <c r="F55" s="9">
        <v>8.7</v>
      </c>
      <c r="G55" s="9">
        <v>442</v>
      </c>
      <c r="H55" s="7" t="s">
        <v>416</v>
      </c>
      <c r="I55" s="7" t="s">
        <v>417</v>
      </c>
      <c r="J55" s="8" t="s">
        <v>167</v>
      </c>
      <c r="K55" s="9">
        <v>19.35</v>
      </c>
      <c r="L55" s="9">
        <v>8.7</v>
      </c>
      <c r="M55" s="9">
        <v>168</v>
      </c>
      <c r="N55" s="10">
        <f t="shared" si="4"/>
        <v>0</v>
      </c>
      <c r="O55" s="10">
        <f t="shared" si="5"/>
        <v>274</v>
      </c>
    </row>
    <row r="56" ht="30.75" customHeight="1" spans="1:15">
      <c r="A56" s="8" t="s">
        <v>233</v>
      </c>
      <c r="B56" s="7" t="s">
        <v>435</v>
      </c>
      <c r="C56" s="7" t="s">
        <v>436</v>
      </c>
      <c r="D56" s="8" t="s">
        <v>167</v>
      </c>
      <c r="E56" s="9">
        <v>4.05</v>
      </c>
      <c r="F56" s="9">
        <v>129.6</v>
      </c>
      <c r="G56" s="9">
        <v>525</v>
      </c>
      <c r="H56" s="7" t="s">
        <v>435</v>
      </c>
      <c r="I56" s="7" t="s">
        <v>436</v>
      </c>
      <c r="J56" s="8" t="s">
        <v>167</v>
      </c>
      <c r="K56" s="9">
        <v>4.05</v>
      </c>
      <c r="L56" s="9">
        <v>129.6</v>
      </c>
      <c r="M56" s="9">
        <v>525</v>
      </c>
      <c r="N56" s="10">
        <f t="shared" si="4"/>
        <v>0</v>
      </c>
      <c r="O56" s="10">
        <f t="shared" si="5"/>
        <v>0</v>
      </c>
    </row>
    <row r="57" ht="30" customHeight="1" spans="1:15">
      <c r="A57" s="8" t="s">
        <v>237</v>
      </c>
      <c r="B57" s="7" t="s">
        <v>437</v>
      </c>
      <c r="C57" s="7" t="s">
        <v>438</v>
      </c>
      <c r="D57" s="8" t="s">
        <v>167</v>
      </c>
      <c r="E57" s="9">
        <v>4.05</v>
      </c>
      <c r="F57" s="9">
        <v>21.49</v>
      </c>
      <c r="G57" s="9">
        <v>87</v>
      </c>
      <c r="H57" s="7" t="s">
        <v>437</v>
      </c>
      <c r="I57" s="7" t="s">
        <v>438</v>
      </c>
      <c r="J57" s="8" t="s">
        <v>167</v>
      </c>
      <c r="K57" s="9">
        <v>4.05</v>
      </c>
      <c r="L57" s="9">
        <v>21.49</v>
      </c>
      <c r="M57" s="9">
        <v>87</v>
      </c>
      <c r="N57" s="10">
        <f t="shared" si="4"/>
        <v>0</v>
      </c>
      <c r="O57" s="10">
        <f t="shared" si="5"/>
        <v>0</v>
      </c>
    </row>
    <row r="58" ht="30.75" customHeight="1" spans="1:15">
      <c r="A58" s="8" t="s">
        <v>240</v>
      </c>
      <c r="B58" s="7" t="s">
        <v>399</v>
      </c>
      <c r="C58" s="7" t="s">
        <v>400</v>
      </c>
      <c r="D58" s="8" t="s">
        <v>167</v>
      </c>
      <c r="E58" s="9">
        <v>4.05</v>
      </c>
      <c r="F58" s="9">
        <v>18.17</v>
      </c>
      <c r="G58" s="9">
        <v>74</v>
      </c>
      <c r="H58" s="7" t="s">
        <v>401</v>
      </c>
      <c r="I58" s="7" t="s">
        <v>400</v>
      </c>
      <c r="J58" s="8" t="s">
        <v>167</v>
      </c>
      <c r="K58" s="9">
        <v>4.05</v>
      </c>
      <c r="L58" s="9">
        <v>18.18</v>
      </c>
      <c r="M58" s="9">
        <v>74</v>
      </c>
      <c r="N58" s="10">
        <f t="shared" si="4"/>
        <v>0</v>
      </c>
      <c r="O58" s="10">
        <f t="shared" si="5"/>
        <v>0</v>
      </c>
    </row>
    <row r="59" ht="30.75" customHeight="1" spans="1:15">
      <c r="A59" s="8" t="s">
        <v>242</v>
      </c>
      <c r="B59" s="7" t="s">
        <v>248</v>
      </c>
      <c r="C59" s="7" t="s">
        <v>249</v>
      </c>
      <c r="D59" s="8" t="s">
        <v>167</v>
      </c>
      <c r="E59" s="9">
        <v>4.05</v>
      </c>
      <c r="F59" s="9">
        <v>17.11</v>
      </c>
      <c r="G59" s="9">
        <v>69</v>
      </c>
      <c r="H59" s="7" t="s">
        <v>248</v>
      </c>
      <c r="I59" s="7" t="s">
        <v>249</v>
      </c>
      <c r="J59" s="8" t="s">
        <v>167</v>
      </c>
      <c r="K59" s="9">
        <v>4.05</v>
      </c>
      <c r="L59" s="9">
        <v>14.92</v>
      </c>
      <c r="M59" s="9">
        <v>60</v>
      </c>
      <c r="N59" s="10">
        <f t="shared" si="4"/>
        <v>0</v>
      </c>
      <c r="O59" s="10">
        <f t="shared" si="5"/>
        <v>9</v>
      </c>
    </row>
    <row r="60" ht="30" customHeight="1" spans="1:15">
      <c r="A60" s="8" t="s">
        <v>243</v>
      </c>
      <c r="B60" s="7" t="s">
        <v>422</v>
      </c>
      <c r="C60" s="7" t="s">
        <v>423</v>
      </c>
      <c r="D60" s="8" t="s">
        <v>167</v>
      </c>
      <c r="E60" s="9">
        <v>4.05</v>
      </c>
      <c r="F60" s="9">
        <v>5.08</v>
      </c>
      <c r="G60" s="9">
        <v>21</v>
      </c>
      <c r="H60" s="7" t="s">
        <v>422</v>
      </c>
      <c r="I60" s="7" t="s">
        <v>423</v>
      </c>
      <c r="J60" s="8" t="s">
        <v>167</v>
      </c>
      <c r="K60" s="9">
        <v>4.05</v>
      </c>
      <c r="L60" s="9">
        <v>5.09</v>
      </c>
      <c r="M60" s="9">
        <v>21</v>
      </c>
      <c r="N60" s="10">
        <f t="shared" si="4"/>
        <v>0</v>
      </c>
      <c r="O60" s="10">
        <f t="shared" si="5"/>
        <v>0</v>
      </c>
    </row>
    <row r="61" ht="30.75" customHeight="1" spans="1:15">
      <c r="A61" s="8" t="s">
        <v>247</v>
      </c>
      <c r="B61" s="7" t="s">
        <v>416</v>
      </c>
      <c r="C61" s="7" t="s">
        <v>417</v>
      </c>
      <c r="D61" s="8" t="s">
        <v>167</v>
      </c>
      <c r="E61" s="9">
        <v>4.05</v>
      </c>
      <c r="F61" s="9">
        <v>8.7</v>
      </c>
      <c r="G61" s="9">
        <v>35</v>
      </c>
      <c r="H61" s="7" t="s">
        <v>416</v>
      </c>
      <c r="I61" s="7" t="s">
        <v>417</v>
      </c>
      <c r="J61" s="8" t="s">
        <v>167</v>
      </c>
      <c r="K61" s="9">
        <v>4.05</v>
      </c>
      <c r="L61" s="9">
        <v>8.7</v>
      </c>
      <c r="M61" s="9">
        <v>35</v>
      </c>
      <c r="N61" s="10">
        <f t="shared" si="4"/>
        <v>0</v>
      </c>
      <c r="O61" s="10">
        <f t="shared" si="5"/>
        <v>0</v>
      </c>
    </row>
    <row r="62" ht="65.25" customHeight="1" spans="1:15">
      <c r="A62" s="8" t="s">
        <v>250</v>
      </c>
      <c r="B62" s="7" t="s">
        <v>124</v>
      </c>
      <c r="C62" s="7" t="s">
        <v>439</v>
      </c>
      <c r="D62" s="8" t="s">
        <v>440</v>
      </c>
      <c r="E62" s="9">
        <v>1</v>
      </c>
      <c r="F62" s="9">
        <v>850</v>
      </c>
      <c r="G62" s="9">
        <v>850</v>
      </c>
      <c r="H62" s="7" t="s">
        <v>124</v>
      </c>
      <c r="I62" s="7" t="s">
        <v>439</v>
      </c>
      <c r="J62" s="8" t="s">
        <v>440</v>
      </c>
      <c r="K62" s="9">
        <v>1</v>
      </c>
      <c r="L62" s="9">
        <v>800</v>
      </c>
      <c r="M62" s="9">
        <v>800</v>
      </c>
      <c r="N62" s="10">
        <f t="shared" si="4"/>
        <v>0</v>
      </c>
      <c r="O62" s="10">
        <f t="shared" si="5"/>
        <v>50</v>
      </c>
    </row>
    <row r="63" ht="30" customHeight="1" spans="1:15">
      <c r="A63" s="8"/>
      <c r="B63" s="7"/>
      <c r="C63" s="7" t="s">
        <v>441</v>
      </c>
      <c r="D63" s="8"/>
      <c r="E63" s="31"/>
      <c r="F63" s="31"/>
      <c r="G63" s="10"/>
      <c r="H63" s="7"/>
      <c r="I63" s="7" t="s">
        <v>441</v>
      </c>
      <c r="J63" s="8"/>
      <c r="K63" s="31"/>
      <c r="L63" s="31"/>
      <c r="M63" s="10"/>
      <c r="N63" s="10">
        <f t="shared" si="4"/>
        <v>0</v>
      </c>
      <c r="O63" s="10">
        <f t="shared" si="5"/>
        <v>0</v>
      </c>
    </row>
    <row r="64" ht="30" customHeight="1" spans="1:15">
      <c r="A64" s="8"/>
      <c r="B64" s="7"/>
      <c r="C64" s="7" t="s">
        <v>442</v>
      </c>
      <c r="D64" s="8"/>
      <c r="E64" s="31"/>
      <c r="F64" s="31"/>
      <c r="G64" s="10"/>
      <c r="H64" s="7"/>
      <c r="I64" s="7" t="s">
        <v>442</v>
      </c>
      <c r="J64" s="8"/>
      <c r="K64" s="9">
        <v>95.48</v>
      </c>
      <c r="L64" s="31"/>
      <c r="M64" s="10"/>
      <c r="N64" s="10">
        <f t="shared" si="4"/>
        <v>0</v>
      </c>
      <c r="O64" s="10">
        <f t="shared" si="5"/>
        <v>0</v>
      </c>
    </row>
    <row r="65" ht="30.75" customHeight="1" spans="1:15">
      <c r="A65" s="8" t="s">
        <v>255</v>
      </c>
      <c r="B65" s="7" t="s">
        <v>399</v>
      </c>
      <c r="C65" s="7" t="s">
        <v>400</v>
      </c>
      <c r="D65" s="8" t="s">
        <v>167</v>
      </c>
      <c r="E65" s="9">
        <v>95.48</v>
      </c>
      <c r="F65" s="9">
        <v>18.17</v>
      </c>
      <c r="G65" s="9">
        <v>1735</v>
      </c>
      <c r="H65" s="7" t="s">
        <v>401</v>
      </c>
      <c r="I65" s="7" t="s">
        <v>400</v>
      </c>
      <c r="J65" s="8" t="s">
        <v>167</v>
      </c>
      <c r="K65" s="9">
        <v>95.48</v>
      </c>
      <c r="L65" s="9">
        <v>18.18</v>
      </c>
      <c r="M65" s="9">
        <v>1736</v>
      </c>
      <c r="N65" s="10">
        <f t="shared" si="4"/>
        <v>1</v>
      </c>
      <c r="O65" s="10">
        <f t="shared" si="5"/>
        <v>0</v>
      </c>
    </row>
    <row r="66" ht="30.75" customHeight="1" spans="1:15">
      <c r="A66" s="8" t="s">
        <v>259</v>
      </c>
      <c r="B66" s="7" t="s">
        <v>248</v>
      </c>
      <c r="C66" s="7" t="s">
        <v>249</v>
      </c>
      <c r="D66" s="8" t="s">
        <v>167</v>
      </c>
      <c r="E66" s="9">
        <v>95.48</v>
      </c>
      <c r="F66" s="9">
        <v>17.11</v>
      </c>
      <c r="G66" s="9">
        <v>1634</v>
      </c>
      <c r="H66" s="7" t="s">
        <v>248</v>
      </c>
      <c r="I66" s="7" t="s">
        <v>249</v>
      </c>
      <c r="J66" s="8" t="s">
        <v>167</v>
      </c>
      <c r="K66" s="9">
        <v>95.48</v>
      </c>
      <c r="L66" s="9">
        <v>14.92</v>
      </c>
      <c r="M66" s="9">
        <v>1425</v>
      </c>
      <c r="N66" s="10">
        <f t="shared" si="4"/>
        <v>0</v>
      </c>
      <c r="O66" s="10">
        <f t="shared" si="5"/>
        <v>209</v>
      </c>
    </row>
    <row r="67" ht="30" customHeight="1" spans="1:15">
      <c r="A67" s="8" t="s">
        <v>263</v>
      </c>
      <c r="B67" s="7" t="s">
        <v>422</v>
      </c>
      <c r="C67" s="7" t="s">
        <v>423</v>
      </c>
      <c r="D67" s="8" t="s">
        <v>167</v>
      </c>
      <c r="E67" s="9">
        <v>95.48</v>
      </c>
      <c r="F67" s="9">
        <v>5.08</v>
      </c>
      <c r="G67" s="9">
        <v>485</v>
      </c>
      <c r="H67" s="7" t="s">
        <v>422</v>
      </c>
      <c r="I67" s="7" t="s">
        <v>423</v>
      </c>
      <c r="J67" s="8" t="s">
        <v>167</v>
      </c>
      <c r="K67" s="9">
        <v>95.48</v>
      </c>
      <c r="L67" s="9">
        <v>5.09</v>
      </c>
      <c r="M67" s="9">
        <v>486</v>
      </c>
      <c r="N67" s="10">
        <f t="shared" si="4"/>
        <v>1</v>
      </c>
      <c r="O67" s="10">
        <f t="shared" si="5"/>
        <v>0</v>
      </c>
    </row>
    <row r="68" ht="30" customHeight="1" spans="1:15">
      <c r="A68" s="8" t="s">
        <v>267</v>
      </c>
      <c r="B68" s="7" t="s">
        <v>437</v>
      </c>
      <c r="C68" s="7" t="s">
        <v>438</v>
      </c>
      <c r="D68" s="8" t="s">
        <v>167</v>
      </c>
      <c r="E68" s="9">
        <v>95.48</v>
      </c>
      <c r="F68" s="9">
        <v>21.49</v>
      </c>
      <c r="G68" s="9">
        <v>2052</v>
      </c>
      <c r="H68" s="7" t="s">
        <v>437</v>
      </c>
      <c r="I68" s="7" t="s">
        <v>438</v>
      </c>
      <c r="J68" s="8" t="s">
        <v>167</v>
      </c>
      <c r="K68" s="9">
        <v>95.48</v>
      </c>
      <c r="L68" s="9">
        <v>21.49</v>
      </c>
      <c r="M68" s="9">
        <v>2052</v>
      </c>
      <c r="N68" s="10">
        <f t="shared" si="4"/>
        <v>0</v>
      </c>
      <c r="O68" s="10">
        <f t="shared" si="5"/>
        <v>0</v>
      </c>
    </row>
    <row r="69" ht="30.75" customHeight="1" spans="1:15">
      <c r="A69" s="8" t="s">
        <v>271</v>
      </c>
      <c r="B69" s="7" t="s">
        <v>443</v>
      </c>
      <c r="C69" s="7" t="s">
        <v>444</v>
      </c>
      <c r="D69" s="8" t="s">
        <v>167</v>
      </c>
      <c r="E69" s="9">
        <v>95.48</v>
      </c>
      <c r="F69" s="9">
        <v>56.15</v>
      </c>
      <c r="G69" s="9">
        <v>5361</v>
      </c>
      <c r="H69" s="7" t="s">
        <v>443</v>
      </c>
      <c r="I69" s="7" t="s">
        <v>444</v>
      </c>
      <c r="J69" s="8" t="s">
        <v>167</v>
      </c>
      <c r="K69" s="9">
        <v>95.48</v>
      </c>
      <c r="L69" s="9">
        <v>56.15</v>
      </c>
      <c r="M69" s="9">
        <v>5361</v>
      </c>
      <c r="N69" s="10">
        <f t="shared" si="4"/>
        <v>0</v>
      </c>
      <c r="O69" s="10">
        <f t="shared" si="5"/>
        <v>0</v>
      </c>
    </row>
    <row r="70" ht="30.75" customHeight="1" spans="1:15">
      <c r="A70" s="8" t="s">
        <v>274</v>
      </c>
      <c r="B70" s="7" t="s">
        <v>445</v>
      </c>
      <c r="C70" s="7" t="s">
        <v>446</v>
      </c>
      <c r="D70" s="8" t="s">
        <v>167</v>
      </c>
      <c r="E70" s="9">
        <v>95.48</v>
      </c>
      <c r="F70" s="9">
        <v>43.41</v>
      </c>
      <c r="G70" s="9">
        <v>4145</v>
      </c>
      <c r="H70" s="7" t="s">
        <v>445</v>
      </c>
      <c r="I70" s="7" t="s">
        <v>446</v>
      </c>
      <c r="J70" s="8" t="s">
        <v>167</v>
      </c>
      <c r="K70" s="9">
        <v>95.48</v>
      </c>
      <c r="L70" s="9">
        <v>43.41</v>
      </c>
      <c r="M70" s="9">
        <v>4145</v>
      </c>
      <c r="N70" s="10">
        <f t="shared" si="4"/>
        <v>0</v>
      </c>
      <c r="O70" s="10">
        <f t="shared" si="5"/>
        <v>0</v>
      </c>
    </row>
    <row r="71" ht="30.75" customHeight="1" spans="1:15">
      <c r="A71" s="8" t="s">
        <v>275</v>
      </c>
      <c r="B71" s="7" t="s">
        <v>416</v>
      </c>
      <c r="C71" s="7" t="s">
        <v>417</v>
      </c>
      <c r="D71" s="8" t="s">
        <v>167</v>
      </c>
      <c r="E71" s="9">
        <v>95.48</v>
      </c>
      <c r="F71" s="9">
        <v>8.7</v>
      </c>
      <c r="G71" s="9">
        <v>831</v>
      </c>
      <c r="H71" s="7" t="s">
        <v>416</v>
      </c>
      <c r="I71" s="7" t="s">
        <v>417</v>
      </c>
      <c r="J71" s="8" t="s">
        <v>167</v>
      </c>
      <c r="K71" s="31"/>
      <c r="L71" s="9">
        <v>8.7</v>
      </c>
      <c r="M71" s="10"/>
      <c r="N71" s="10">
        <f t="shared" si="4"/>
        <v>0</v>
      </c>
      <c r="O71" s="10">
        <f t="shared" si="5"/>
        <v>831</v>
      </c>
    </row>
    <row r="72" ht="30.75" customHeight="1" spans="1:15">
      <c r="A72" s="8" t="s">
        <v>279</v>
      </c>
      <c r="B72" s="7" t="s">
        <v>447</v>
      </c>
      <c r="C72" s="7" t="s">
        <v>448</v>
      </c>
      <c r="D72" s="8" t="s">
        <v>167</v>
      </c>
      <c r="E72" s="9">
        <v>49.31</v>
      </c>
      <c r="F72" s="9">
        <v>44.68</v>
      </c>
      <c r="G72" s="9">
        <v>2203</v>
      </c>
      <c r="H72" s="7" t="s">
        <v>447</v>
      </c>
      <c r="I72" s="7" t="s">
        <v>448</v>
      </c>
      <c r="J72" s="8" t="s">
        <v>167</v>
      </c>
      <c r="K72" s="9">
        <v>49.31</v>
      </c>
      <c r="L72" s="9">
        <v>44.68</v>
      </c>
      <c r="M72" s="9">
        <v>2203</v>
      </c>
      <c r="N72" s="10">
        <f t="shared" si="4"/>
        <v>0</v>
      </c>
      <c r="O72" s="10">
        <f t="shared" si="5"/>
        <v>0</v>
      </c>
    </row>
    <row r="73" ht="42.75" customHeight="1" spans="1:15">
      <c r="A73" s="8" t="s">
        <v>282</v>
      </c>
      <c r="B73" s="7" t="s">
        <v>449</v>
      </c>
      <c r="C73" s="7" t="s">
        <v>450</v>
      </c>
      <c r="D73" s="8" t="s">
        <v>167</v>
      </c>
      <c r="E73" s="9">
        <v>49.31</v>
      </c>
      <c r="F73" s="9">
        <v>62.3</v>
      </c>
      <c r="G73" s="9">
        <v>3072</v>
      </c>
      <c r="H73" s="7" t="s">
        <v>449</v>
      </c>
      <c r="I73" s="7" t="s">
        <v>450</v>
      </c>
      <c r="J73" s="8" t="s">
        <v>167</v>
      </c>
      <c r="K73" s="9">
        <v>49.31</v>
      </c>
      <c r="L73" s="9">
        <v>62.3</v>
      </c>
      <c r="M73" s="9">
        <v>3072</v>
      </c>
      <c r="N73" s="10">
        <f t="shared" ref="N73:N123" si="6">IF(M73&gt;G73,M73-G73,0)</f>
        <v>0</v>
      </c>
      <c r="O73" s="10">
        <f t="shared" ref="O73:O123" si="7">IF(G73&gt;M73,G73-M73,0)</f>
        <v>0</v>
      </c>
    </row>
    <row r="74" ht="30.75" customHeight="1" spans="1:15">
      <c r="A74" s="8" t="s">
        <v>286</v>
      </c>
      <c r="B74" s="7" t="s">
        <v>451</v>
      </c>
      <c r="C74" s="7" t="s">
        <v>452</v>
      </c>
      <c r="D74" s="8" t="s">
        <v>167</v>
      </c>
      <c r="E74" s="9">
        <v>49.31</v>
      </c>
      <c r="F74" s="9">
        <v>28.07</v>
      </c>
      <c r="G74" s="9">
        <v>1384</v>
      </c>
      <c r="H74" s="7" t="s">
        <v>451</v>
      </c>
      <c r="I74" s="7" t="s">
        <v>452</v>
      </c>
      <c r="J74" s="8" t="s">
        <v>167</v>
      </c>
      <c r="K74" s="9">
        <v>49.31</v>
      </c>
      <c r="L74" s="9">
        <v>28.07</v>
      </c>
      <c r="M74" s="9">
        <v>1384</v>
      </c>
      <c r="N74" s="10">
        <f t="shared" si="6"/>
        <v>0</v>
      </c>
      <c r="O74" s="10">
        <f t="shared" si="7"/>
        <v>0</v>
      </c>
    </row>
    <row r="75" ht="30.75" customHeight="1" spans="1:15">
      <c r="A75" s="8" t="s">
        <v>291</v>
      </c>
      <c r="B75" s="7" t="s">
        <v>399</v>
      </c>
      <c r="C75" s="7" t="s">
        <v>400</v>
      </c>
      <c r="D75" s="8" t="s">
        <v>167</v>
      </c>
      <c r="E75" s="9">
        <v>49.31</v>
      </c>
      <c r="F75" s="9">
        <v>18.17</v>
      </c>
      <c r="G75" s="9">
        <v>896</v>
      </c>
      <c r="H75" s="7" t="s">
        <v>401</v>
      </c>
      <c r="I75" s="7" t="s">
        <v>400</v>
      </c>
      <c r="J75" s="8" t="s">
        <v>167</v>
      </c>
      <c r="K75" s="9">
        <v>49.31</v>
      </c>
      <c r="L75" s="9">
        <v>18.18</v>
      </c>
      <c r="M75" s="9">
        <v>896</v>
      </c>
      <c r="N75" s="10">
        <f t="shared" si="6"/>
        <v>0</v>
      </c>
      <c r="O75" s="10">
        <f t="shared" si="7"/>
        <v>0</v>
      </c>
    </row>
    <row r="76" ht="30.75" customHeight="1" spans="1:15">
      <c r="A76" s="8" t="s">
        <v>294</v>
      </c>
      <c r="B76" s="7" t="s">
        <v>248</v>
      </c>
      <c r="C76" s="7" t="s">
        <v>249</v>
      </c>
      <c r="D76" s="8" t="s">
        <v>167</v>
      </c>
      <c r="E76" s="9">
        <v>49.31</v>
      </c>
      <c r="F76" s="9">
        <v>17.11</v>
      </c>
      <c r="G76" s="9">
        <v>844</v>
      </c>
      <c r="H76" s="7" t="s">
        <v>248</v>
      </c>
      <c r="I76" s="7" t="s">
        <v>249</v>
      </c>
      <c r="J76" s="8" t="s">
        <v>167</v>
      </c>
      <c r="K76" s="9">
        <v>49.31</v>
      </c>
      <c r="L76" s="9">
        <v>14.92</v>
      </c>
      <c r="M76" s="9">
        <v>736</v>
      </c>
      <c r="N76" s="10">
        <f t="shared" si="6"/>
        <v>0</v>
      </c>
      <c r="O76" s="10">
        <f t="shared" si="7"/>
        <v>108</v>
      </c>
    </row>
    <row r="77" ht="30" customHeight="1" spans="1:15">
      <c r="A77" s="8" t="s">
        <v>295</v>
      </c>
      <c r="B77" s="7" t="s">
        <v>422</v>
      </c>
      <c r="C77" s="7" t="s">
        <v>423</v>
      </c>
      <c r="D77" s="8" t="s">
        <v>167</v>
      </c>
      <c r="E77" s="9">
        <v>49.31</v>
      </c>
      <c r="F77" s="9">
        <v>5.08</v>
      </c>
      <c r="G77" s="9">
        <v>251</v>
      </c>
      <c r="H77" s="7" t="s">
        <v>422</v>
      </c>
      <c r="I77" s="7" t="s">
        <v>423</v>
      </c>
      <c r="J77" s="8" t="s">
        <v>167</v>
      </c>
      <c r="K77" s="9">
        <v>49.31</v>
      </c>
      <c r="L77" s="9">
        <v>5.09</v>
      </c>
      <c r="M77" s="9">
        <v>251</v>
      </c>
      <c r="N77" s="10">
        <f t="shared" si="6"/>
        <v>0</v>
      </c>
      <c r="O77" s="10">
        <f t="shared" si="7"/>
        <v>0</v>
      </c>
    </row>
    <row r="78" ht="30.75" customHeight="1" spans="1:15">
      <c r="A78" s="8" t="s">
        <v>297</v>
      </c>
      <c r="B78" s="7" t="s">
        <v>416</v>
      </c>
      <c r="C78" s="7" t="s">
        <v>417</v>
      </c>
      <c r="D78" s="8" t="s">
        <v>167</v>
      </c>
      <c r="E78" s="9">
        <v>49.31</v>
      </c>
      <c r="F78" s="9">
        <v>8.7</v>
      </c>
      <c r="G78" s="9">
        <v>429</v>
      </c>
      <c r="H78" s="7" t="s">
        <v>416</v>
      </c>
      <c r="I78" s="7" t="s">
        <v>417</v>
      </c>
      <c r="J78" s="8" t="s">
        <v>167</v>
      </c>
      <c r="K78" s="31"/>
      <c r="L78" s="9">
        <v>8.7</v>
      </c>
      <c r="M78" s="10"/>
      <c r="N78" s="10">
        <f t="shared" si="6"/>
        <v>0</v>
      </c>
      <c r="O78" s="10">
        <f t="shared" si="7"/>
        <v>429</v>
      </c>
    </row>
    <row r="79" ht="30" customHeight="1" spans="1:15">
      <c r="A79" s="8"/>
      <c r="B79" s="7"/>
      <c r="C79" s="7" t="s">
        <v>453</v>
      </c>
      <c r="D79" s="8"/>
      <c r="E79" s="31"/>
      <c r="F79" s="31"/>
      <c r="G79" s="10"/>
      <c r="H79" s="7"/>
      <c r="I79" s="7" t="s">
        <v>453</v>
      </c>
      <c r="J79" s="8"/>
      <c r="K79" s="9">
        <v>4.73</v>
      </c>
      <c r="L79" s="31"/>
      <c r="M79" s="10"/>
      <c r="N79" s="10">
        <f t="shared" si="6"/>
        <v>0</v>
      </c>
      <c r="O79" s="10">
        <f t="shared" si="7"/>
        <v>0</v>
      </c>
    </row>
    <row r="80" ht="30.75" customHeight="1" spans="1:15">
      <c r="A80" s="8" t="s">
        <v>299</v>
      </c>
      <c r="B80" s="7" t="s">
        <v>454</v>
      </c>
      <c r="C80" s="7" t="s">
        <v>455</v>
      </c>
      <c r="D80" s="8" t="s">
        <v>167</v>
      </c>
      <c r="E80" s="9">
        <v>4.73</v>
      </c>
      <c r="F80" s="9">
        <v>103.16</v>
      </c>
      <c r="G80" s="9">
        <v>487</v>
      </c>
      <c r="H80" s="7" t="s">
        <v>454</v>
      </c>
      <c r="I80" s="7" t="s">
        <v>455</v>
      </c>
      <c r="J80" s="8" t="s">
        <v>167</v>
      </c>
      <c r="K80" s="9">
        <v>4.73</v>
      </c>
      <c r="L80" s="9">
        <v>103.18</v>
      </c>
      <c r="M80" s="9">
        <v>488</v>
      </c>
      <c r="N80" s="10">
        <f t="shared" si="6"/>
        <v>1</v>
      </c>
      <c r="O80" s="10">
        <f t="shared" si="7"/>
        <v>0</v>
      </c>
    </row>
    <row r="81" ht="30.75" customHeight="1" spans="1:15">
      <c r="A81" s="8" t="s">
        <v>302</v>
      </c>
      <c r="B81" s="7" t="s">
        <v>456</v>
      </c>
      <c r="C81" s="7" t="s">
        <v>457</v>
      </c>
      <c r="D81" s="8" t="s">
        <v>167</v>
      </c>
      <c r="E81" s="9">
        <v>2.63</v>
      </c>
      <c r="F81" s="9">
        <v>46.72</v>
      </c>
      <c r="G81" s="9">
        <v>123</v>
      </c>
      <c r="H81" s="7" t="s">
        <v>456</v>
      </c>
      <c r="I81" s="7" t="s">
        <v>457</v>
      </c>
      <c r="J81" s="8" t="s">
        <v>167</v>
      </c>
      <c r="K81" s="9">
        <v>2.63</v>
      </c>
      <c r="L81" s="9">
        <v>46.73</v>
      </c>
      <c r="M81" s="9">
        <v>123</v>
      </c>
      <c r="N81" s="10">
        <f t="shared" si="6"/>
        <v>0</v>
      </c>
      <c r="O81" s="10">
        <f t="shared" si="7"/>
        <v>0</v>
      </c>
    </row>
    <row r="82" ht="30.75" customHeight="1" spans="1:15">
      <c r="A82" s="8" t="s">
        <v>305</v>
      </c>
      <c r="B82" s="7" t="s">
        <v>437</v>
      </c>
      <c r="C82" s="7" t="s">
        <v>458</v>
      </c>
      <c r="D82" s="8" t="s">
        <v>167</v>
      </c>
      <c r="E82" s="9">
        <v>4.73</v>
      </c>
      <c r="F82" s="9">
        <v>21.49</v>
      </c>
      <c r="G82" s="9">
        <v>102</v>
      </c>
      <c r="H82" s="7" t="s">
        <v>437</v>
      </c>
      <c r="I82" s="7" t="s">
        <v>458</v>
      </c>
      <c r="J82" s="8" t="s">
        <v>167</v>
      </c>
      <c r="K82" s="9">
        <v>4.73</v>
      </c>
      <c r="L82" s="9">
        <v>21.49</v>
      </c>
      <c r="M82" s="9">
        <v>102</v>
      </c>
      <c r="N82" s="10">
        <f t="shared" si="6"/>
        <v>0</v>
      </c>
      <c r="O82" s="10">
        <f t="shared" si="7"/>
        <v>0</v>
      </c>
    </row>
    <row r="83" ht="30.75" customHeight="1" spans="1:15">
      <c r="A83" s="8" t="s">
        <v>307</v>
      </c>
      <c r="B83" s="7" t="s">
        <v>399</v>
      </c>
      <c r="C83" s="7" t="s">
        <v>400</v>
      </c>
      <c r="D83" s="8" t="s">
        <v>167</v>
      </c>
      <c r="E83" s="9">
        <v>4.73</v>
      </c>
      <c r="F83" s="9">
        <v>18.17</v>
      </c>
      <c r="G83" s="9">
        <v>86</v>
      </c>
      <c r="H83" s="7" t="s">
        <v>401</v>
      </c>
      <c r="I83" s="7" t="s">
        <v>400</v>
      </c>
      <c r="J83" s="8" t="s">
        <v>167</v>
      </c>
      <c r="K83" s="9">
        <v>4.73</v>
      </c>
      <c r="L83" s="9">
        <v>18.18</v>
      </c>
      <c r="M83" s="9">
        <v>86</v>
      </c>
      <c r="N83" s="10">
        <f t="shared" si="6"/>
        <v>0</v>
      </c>
      <c r="O83" s="10">
        <f t="shared" si="7"/>
        <v>0</v>
      </c>
    </row>
    <row r="84" ht="30.75" customHeight="1" spans="1:15">
      <c r="A84" s="8" t="s">
        <v>309</v>
      </c>
      <c r="B84" s="7" t="s">
        <v>248</v>
      </c>
      <c r="C84" s="7" t="s">
        <v>249</v>
      </c>
      <c r="D84" s="8" t="s">
        <v>167</v>
      </c>
      <c r="E84" s="9">
        <v>4.73</v>
      </c>
      <c r="F84" s="9">
        <v>17.11</v>
      </c>
      <c r="G84" s="9">
        <v>81</v>
      </c>
      <c r="H84" s="7" t="s">
        <v>248</v>
      </c>
      <c r="I84" s="7" t="s">
        <v>249</v>
      </c>
      <c r="J84" s="8" t="s">
        <v>167</v>
      </c>
      <c r="K84" s="9">
        <v>4.73</v>
      </c>
      <c r="L84" s="9">
        <v>14.92</v>
      </c>
      <c r="M84" s="9">
        <v>71</v>
      </c>
      <c r="N84" s="10">
        <f t="shared" si="6"/>
        <v>0</v>
      </c>
      <c r="O84" s="10">
        <f t="shared" si="7"/>
        <v>10</v>
      </c>
    </row>
    <row r="85" ht="30" customHeight="1" spans="1:15">
      <c r="A85" s="8" t="s">
        <v>311</v>
      </c>
      <c r="B85" s="7" t="s">
        <v>422</v>
      </c>
      <c r="C85" s="7" t="s">
        <v>423</v>
      </c>
      <c r="D85" s="8" t="s">
        <v>167</v>
      </c>
      <c r="E85" s="9">
        <v>4.73</v>
      </c>
      <c r="F85" s="9">
        <v>5.08</v>
      </c>
      <c r="G85" s="9">
        <v>24</v>
      </c>
      <c r="H85" s="7" t="s">
        <v>422</v>
      </c>
      <c r="I85" s="7" t="s">
        <v>423</v>
      </c>
      <c r="J85" s="8" t="s">
        <v>167</v>
      </c>
      <c r="K85" s="9">
        <v>4.73</v>
      </c>
      <c r="L85" s="9">
        <v>5.09</v>
      </c>
      <c r="M85" s="9">
        <v>24</v>
      </c>
      <c r="N85" s="10">
        <f t="shared" si="6"/>
        <v>0</v>
      </c>
      <c r="O85" s="10">
        <f t="shared" si="7"/>
        <v>0</v>
      </c>
    </row>
    <row r="86" ht="30.75" customHeight="1" spans="1:15">
      <c r="A86" s="8" t="s">
        <v>313</v>
      </c>
      <c r="B86" s="7" t="s">
        <v>416</v>
      </c>
      <c r="C86" s="7" t="s">
        <v>417</v>
      </c>
      <c r="D86" s="8" t="s">
        <v>167</v>
      </c>
      <c r="E86" s="9">
        <v>7.35</v>
      </c>
      <c r="F86" s="9">
        <v>8.7</v>
      </c>
      <c r="G86" s="9">
        <v>64</v>
      </c>
      <c r="H86" s="7" t="s">
        <v>416</v>
      </c>
      <c r="I86" s="7" t="s">
        <v>417</v>
      </c>
      <c r="J86" s="8" t="s">
        <v>167</v>
      </c>
      <c r="K86" s="31"/>
      <c r="L86" s="9">
        <v>8.7</v>
      </c>
      <c r="M86" s="10"/>
      <c r="N86" s="10">
        <f t="shared" si="6"/>
        <v>0</v>
      </c>
      <c r="O86" s="10">
        <f t="shared" si="7"/>
        <v>64</v>
      </c>
    </row>
    <row r="87" ht="30" customHeight="1" spans="1:15">
      <c r="A87" s="8"/>
      <c r="B87" s="7"/>
      <c r="C87" s="7" t="s">
        <v>459</v>
      </c>
      <c r="D87" s="8"/>
      <c r="E87" s="31"/>
      <c r="F87" s="31"/>
      <c r="G87" s="10"/>
      <c r="H87" s="7"/>
      <c r="I87" s="7" t="s">
        <v>459</v>
      </c>
      <c r="J87" s="8"/>
      <c r="K87" s="9">
        <v>22.72</v>
      </c>
      <c r="L87" s="31"/>
      <c r="M87" s="10"/>
      <c r="N87" s="10">
        <f t="shared" si="6"/>
        <v>0</v>
      </c>
      <c r="O87" s="10">
        <f t="shared" si="7"/>
        <v>0</v>
      </c>
    </row>
    <row r="88" ht="30.75" customHeight="1" spans="1:15">
      <c r="A88" s="8" t="s">
        <v>315</v>
      </c>
      <c r="B88" s="7" t="s">
        <v>435</v>
      </c>
      <c r="C88" s="7" t="s">
        <v>460</v>
      </c>
      <c r="D88" s="8" t="s">
        <v>167</v>
      </c>
      <c r="E88" s="9">
        <v>22.72</v>
      </c>
      <c r="F88" s="9">
        <v>129.6</v>
      </c>
      <c r="G88" s="9">
        <v>2945</v>
      </c>
      <c r="H88" s="7" t="s">
        <v>435</v>
      </c>
      <c r="I88" s="7" t="s">
        <v>460</v>
      </c>
      <c r="J88" s="8" t="s">
        <v>167</v>
      </c>
      <c r="K88" s="9">
        <v>22.72</v>
      </c>
      <c r="L88" s="9">
        <v>129.6</v>
      </c>
      <c r="M88" s="9">
        <v>2945</v>
      </c>
      <c r="N88" s="10">
        <f t="shared" si="6"/>
        <v>0</v>
      </c>
      <c r="O88" s="10">
        <f t="shared" si="7"/>
        <v>0</v>
      </c>
    </row>
    <row r="89" ht="30.75" customHeight="1" spans="1:15">
      <c r="A89" s="8" t="s">
        <v>318</v>
      </c>
      <c r="B89" s="7" t="s">
        <v>437</v>
      </c>
      <c r="C89" s="7" t="s">
        <v>458</v>
      </c>
      <c r="D89" s="8" t="s">
        <v>167</v>
      </c>
      <c r="E89" s="9">
        <v>22.72</v>
      </c>
      <c r="F89" s="9">
        <v>21.49</v>
      </c>
      <c r="G89" s="9">
        <v>488</v>
      </c>
      <c r="H89" s="7" t="s">
        <v>437</v>
      </c>
      <c r="I89" s="7" t="s">
        <v>458</v>
      </c>
      <c r="J89" s="8" t="s">
        <v>167</v>
      </c>
      <c r="K89" s="9">
        <v>22.72</v>
      </c>
      <c r="L89" s="9">
        <v>21.49</v>
      </c>
      <c r="M89" s="9">
        <v>488</v>
      </c>
      <c r="N89" s="10">
        <f t="shared" si="6"/>
        <v>0</v>
      </c>
      <c r="O89" s="10">
        <f t="shared" si="7"/>
        <v>0</v>
      </c>
    </row>
    <row r="90" ht="30.75" customHeight="1" spans="1:15">
      <c r="A90" s="8" t="s">
        <v>320</v>
      </c>
      <c r="B90" s="7" t="s">
        <v>399</v>
      </c>
      <c r="C90" s="7" t="s">
        <v>400</v>
      </c>
      <c r="D90" s="8" t="s">
        <v>167</v>
      </c>
      <c r="E90" s="9">
        <v>22.72</v>
      </c>
      <c r="F90" s="9">
        <v>18.17</v>
      </c>
      <c r="G90" s="9">
        <v>413</v>
      </c>
      <c r="H90" s="7" t="s">
        <v>401</v>
      </c>
      <c r="I90" s="7" t="s">
        <v>400</v>
      </c>
      <c r="J90" s="8" t="s">
        <v>167</v>
      </c>
      <c r="K90" s="9">
        <v>22.72</v>
      </c>
      <c r="L90" s="9">
        <v>18.18</v>
      </c>
      <c r="M90" s="9">
        <v>413</v>
      </c>
      <c r="N90" s="10">
        <f t="shared" si="6"/>
        <v>0</v>
      </c>
      <c r="O90" s="10">
        <f t="shared" si="7"/>
        <v>0</v>
      </c>
    </row>
    <row r="91" ht="30.75" customHeight="1" spans="1:15">
      <c r="A91" s="8" t="s">
        <v>322</v>
      </c>
      <c r="B91" s="7" t="s">
        <v>248</v>
      </c>
      <c r="C91" s="7" t="s">
        <v>249</v>
      </c>
      <c r="D91" s="8" t="s">
        <v>167</v>
      </c>
      <c r="E91" s="9">
        <v>22.72</v>
      </c>
      <c r="F91" s="9">
        <v>17.11</v>
      </c>
      <c r="G91" s="9">
        <v>389</v>
      </c>
      <c r="H91" s="7" t="s">
        <v>248</v>
      </c>
      <c r="I91" s="7" t="s">
        <v>249</v>
      </c>
      <c r="J91" s="8" t="s">
        <v>167</v>
      </c>
      <c r="K91" s="9">
        <v>22.72</v>
      </c>
      <c r="L91" s="9">
        <v>14.92</v>
      </c>
      <c r="M91" s="9">
        <v>339</v>
      </c>
      <c r="N91" s="10">
        <f t="shared" si="6"/>
        <v>0</v>
      </c>
      <c r="O91" s="10">
        <f t="shared" si="7"/>
        <v>50</v>
      </c>
    </row>
    <row r="92" ht="30" customHeight="1" spans="1:15">
      <c r="A92" s="8" t="s">
        <v>324</v>
      </c>
      <c r="B92" s="7" t="s">
        <v>422</v>
      </c>
      <c r="C92" s="7" t="s">
        <v>423</v>
      </c>
      <c r="D92" s="8" t="s">
        <v>167</v>
      </c>
      <c r="E92" s="9">
        <v>22.72</v>
      </c>
      <c r="F92" s="9">
        <v>5.08</v>
      </c>
      <c r="G92" s="9">
        <v>115</v>
      </c>
      <c r="H92" s="7" t="s">
        <v>422</v>
      </c>
      <c r="I92" s="7" t="s">
        <v>423</v>
      </c>
      <c r="J92" s="8" t="s">
        <v>167</v>
      </c>
      <c r="K92" s="9">
        <v>22.72</v>
      </c>
      <c r="L92" s="9">
        <v>5.09</v>
      </c>
      <c r="M92" s="9">
        <v>116</v>
      </c>
      <c r="N92" s="10">
        <f t="shared" si="6"/>
        <v>1</v>
      </c>
      <c r="O92" s="10">
        <f t="shared" si="7"/>
        <v>0</v>
      </c>
    </row>
    <row r="93" ht="30.75" customHeight="1" spans="1:15">
      <c r="A93" s="8" t="s">
        <v>326</v>
      </c>
      <c r="B93" s="7" t="s">
        <v>416</v>
      </c>
      <c r="C93" s="7" t="s">
        <v>417</v>
      </c>
      <c r="D93" s="8" t="s">
        <v>167</v>
      </c>
      <c r="E93" s="9">
        <v>22.72</v>
      </c>
      <c r="F93" s="9">
        <v>8.7</v>
      </c>
      <c r="G93" s="9">
        <v>198</v>
      </c>
      <c r="H93" s="7" t="s">
        <v>416</v>
      </c>
      <c r="I93" s="7" t="s">
        <v>417</v>
      </c>
      <c r="J93" s="8" t="s">
        <v>167</v>
      </c>
      <c r="K93" s="31"/>
      <c r="L93" s="9">
        <v>8.7</v>
      </c>
      <c r="M93" s="10"/>
      <c r="N93" s="10">
        <f t="shared" si="6"/>
        <v>0</v>
      </c>
      <c r="O93" s="10">
        <f t="shared" si="7"/>
        <v>198</v>
      </c>
    </row>
    <row r="94" ht="30" customHeight="1" spans="1:15">
      <c r="A94" s="8"/>
      <c r="B94" s="7"/>
      <c r="C94" s="7" t="s">
        <v>461</v>
      </c>
      <c r="D94" s="8"/>
      <c r="E94" s="31"/>
      <c r="F94" s="31"/>
      <c r="G94" s="10"/>
      <c r="H94" s="7"/>
      <c r="I94" s="7" t="s">
        <v>461</v>
      </c>
      <c r="J94" s="8"/>
      <c r="K94" s="9">
        <v>204.04</v>
      </c>
      <c r="L94" s="31"/>
      <c r="M94" s="10"/>
      <c r="N94" s="10">
        <f t="shared" si="6"/>
        <v>0</v>
      </c>
      <c r="O94" s="10">
        <f t="shared" si="7"/>
        <v>0</v>
      </c>
    </row>
    <row r="95" ht="143.25" customHeight="1" spans="1:15">
      <c r="A95" s="8" t="s">
        <v>328</v>
      </c>
      <c r="B95" s="7" t="s">
        <v>124</v>
      </c>
      <c r="C95" s="7" t="s">
        <v>462</v>
      </c>
      <c r="D95" s="8" t="s">
        <v>167</v>
      </c>
      <c r="E95" s="9">
        <v>204.04</v>
      </c>
      <c r="F95" s="9">
        <v>100</v>
      </c>
      <c r="G95" s="9">
        <v>20404</v>
      </c>
      <c r="H95" s="7" t="s">
        <v>124</v>
      </c>
      <c r="I95" s="7" t="s">
        <v>462</v>
      </c>
      <c r="J95" s="8" t="s">
        <v>167</v>
      </c>
      <c r="K95" s="31"/>
      <c r="L95" s="9">
        <v>100</v>
      </c>
      <c r="M95" s="10"/>
      <c r="N95" s="10">
        <f t="shared" si="6"/>
        <v>0</v>
      </c>
      <c r="O95" s="10">
        <f t="shared" si="7"/>
        <v>20404</v>
      </c>
    </row>
    <row r="96" ht="30.75" customHeight="1" spans="1:15">
      <c r="A96" s="8" t="s">
        <v>331</v>
      </c>
      <c r="B96" s="7"/>
      <c r="C96" s="7"/>
      <c r="D96" s="8"/>
      <c r="E96" s="31"/>
      <c r="F96" s="31"/>
      <c r="G96" s="10"/>
      <c r="H96" s="7" t="s">
        <v>463</v>
      </c>
      <c r="I96" s="7" t="s">
        <v>464</v>
      </c>
      <c r="J96" s="8" t="s">
        <v>167</v>
      </c>
      <c r="K96" s="9">
        <v>204.04</v>
      </c>
      <c r="L96" s="9">
        <v>94.75</v>
      </c>
      <c r="M96" s="9">
        <v>19333</v>
      </c>
      <c r="N96" s="10">
        <f t="shared" si="6"/>
        <v>19333</v>
      </c>
      <c r="O96" s="10">
        <f t="shared" si="7"/>
        <v>0</v>
      </c>
    </row>
    <row r="97" ht="30.75" customHeight="1" spans="1:15">
      <c r="A97" s="8" t="s">
        <v>335</v>
      </c>
      <c r="B97" s="7" t="s">
        <v>465</v>
      </c>
      <c r="C97" s="7" t="s">
        <v>466</v>
      </c>
      <c r="D97" s="8" t="s">
        <v>167</v>
      </c>
      <c r="E97" s="9">
        <v>196.75</v>
      </c>
      <c r="F97" s="9">
        <v>8.28</v>
      </c>
      <c r="G97" s="9">
        <v>1629</v>
      </c>
      <c r="H97" s="7" t="s">
        <v>465</v>
      </c>
      <c r="I97" s="7" t="s">
        <v>466</v>
      </c>
      <c r="J97" s="8" t="s">
        <v>167</v>
      </c>
      <c r="K97" s="9">
        <v>196.75</v>
      </c>
      <c r="L97" s="9">
        <v>8.29</v>
      </c>
      <c r="M97" s="9">
        <v>1631</v>
      </c>
      <c r="N97" s="10">
        <f t="shared" si="6"/>
        <v>2</v>
      </c>
      <c r="O97" s="10">
        <f t="shared" si="7"/>
        <v>0</v>
      </c>
    </row>
    <row r="98" ht="30" customHeight="1" spans="1:15">
      <c r="A98" s="8"/>
      <c r="B98" s="7"/>
      <c r="C98" s="7" t="s">
        <v>467</v>
      </c>
      <c r="D98" s="8"/>
      <c r="E98" s="31"/>
      <c r="F98" s="31"/>
      <c r="G98" s="10"/>
      <c r="H98" s="7"/>
      <c r="I98" s="7" t="s">
        <v>467</v>
      </c>
      <c r="J98" s="8"/>
      <c r="K98" s="9">
        <v>100.48</v>
      </c>
      <c r="L98" s="31"/>
      <c r="M98" s="10"/>
      <c r="N98" s="10">
        <f t="shared" si="6"/>
        <v>0</v>
      </c>
      <c r="O98" s="10">
        <f t="shared" si="7"/>
        <v>0</v>
      </c>
    </row>
    <row r="99" ht="177.75" customHeight="1" spans="1:15">
      <c r="A99" s="8" t="s">
        <v>338</v>
      </c>
      <c r="B99" s="7" t="s">
        <v>124</v>
      </c>
      <c r="C99" s="7" t="s">
        <v>468</v>
      </c>
      <c r="D99" s="8" t="s">
        <v>167</v>
      </c>
      <c r="E99" s="9">
        <v>100.48</v>
      </c>
      <c r="F99" s="9">
        <v>70</v>
      </c>
      <c r="G99" s="9">
        <v>7034</v>
      </c>
      <c r="H99" s="7" t="s">
        <v>124</v>
      </c>
      <c r="I99" s="7" t="s">
        <v>468</v>
      </c>
      <c r="J99" s="8" t="s">
        <v>167</v>
      </c>
      <c r="K99" s="31"/>
      <c r="L99" s="9">
        <v>70</v>
      </c>
      <c r="M99" s="10"/>
      <c r="N99" s="10">
        <f t="shared" si="6"/>
        <v>0</v>
      </c>
      <c r="O99" s="10">
        <f t="shared" si="7"/>
        <v>7034</v>
      </c>
    </row>
    <row r="100" ht="30.75" customHeight="1" spans="1:15">
      <c r="A100" s="8" t="s">
        <v>341</v>
      </c>
      <c r="B100" s="7"/>
      <c r="C100" s="7"/>
      <c r="D100" s="8"/>
      <c r="E100" s="31"/>
      <c r="F100" s="31"/>
      <c r="G100" s="10"/>
      <c r="H100" s="7" t="s">
        <v>469</v>
      </c>
      <c r="I100" s="7" t="s">
        <v>470</v>
      </c>
      <c r="J100" s="8" t="s">
        <v>167</v>
      </c>
      <c r="K100" s="9">
        <v>100.48</v>
      </c>
      <c r="L100" s="9">
        <v>40.95</v>
      </c>
      <c r="M100" s="9">
        <v>4115</v>
      </c>
      <c r="N100" s="10">
        <f t="shared" si="6"/>
        <v>4115</v>
      </c>
      <c r="O100" s="10">
        <f t="shared" si="7"/>
        <v>0</v>
      </c>
    </row>
    <row r="101" ht="30.75" customHeight="1" spans="1:15">
      <c r="A101" s="8" t="s">
        <v>344</v>
      </c>
      <c r="B101" s="7"/>
      <c r="C101" s="7"/>
      <c r="D101" s="8"/>
      <c r="E101" s="31"/>
      <c r="F101" s="31"/>
      <c r="G101" s="10"/>
      <c r="H101" s="7" t="s">
        <v>471</v>
      </c>
      <c r="I101" s="7" t="s">
        <v>472</v>
      </c>
      <c r="J101" s="8" t="s">
        <v>167</v>
      </c>
      <c r="K101" s="9">
        <v>100.48</v>
      </c>
      <c r="L101" s="9">
        <v>35.19</v>
      </c>
      <c r="M101" s="9">
        <v>3536</v>
      </c>
      <c r="N101" s="10">
        <f t="shared" si="6"/>
        <v>3536</v>
      </c>
      <c r="O101" s="10">
        <f t="shared" si="7"/>
        <v>0</v>
      </c>
    </row>
    <row r="102" ht="30.75" customHeight="1" spans="1:15">
      <c r="A102" s="8"/>
      <c r="B102" s="7"/>
      <c r="C102" s="7" t="s">
        <v>473</v>
      </c>
      <c r="D102" s="8"/>
      <c r="E102" s="31"/>
      <c r="F102" s="31"/>
      <c r="G102" s="10"/>
      <c r="H102" s="7"/>
      <c r="I102" s="7" t="s">
        <v>473</v>
      </c>
      <c r="J102" s="8"/>
      <c r="K102" s="9">
        <v>5.72</v>
      </c>
      <c r="L102" s="31"/>
      <c r="M102" s="10"/>
      <c r="N102" s="10">
        <f t="shared" si="6"/>
        <v>0</v>
      </c>
      <c r="O102" s="10">
        <f t="shared" si="7"/>
        <v>0</v>
      </c>
    </row>
    <row r="103" ht="30.75" customHeight="1" spans="1:15">
      <c r="A103" s="8" t="s">
        <v>347</v>
      </c>
      <c r="B103" s="7" t="s">
        <v>445</v>
      </c>
      <c r="C103" s="7" t="s">
        <v>446</v>
      </c>
      <c r="D103" s="8" t="s">
        <v>167</v>
      </c>
      <c r="E103" s="9">
        <v>5.72</v>
      </c>
      <c r="F103" s="9">
        <v>43.41</v>
      </c>
      <c r="G103" s="9">
        <v>248</v>
      </c>
      <c r="H103" s="7" t="s">
        <v>445</v>
      </c>
      <c r="I103" s="7" t="s">
        <v>446</v>
      </c>
      <c r="J103" s="8" t="s">
        <v>167</v>
      </c>
      <c r="K103" s="9">
        <v>5.72</v>
      </c>
      <c r="L103" s="9">
        <v>43.41</v>
      </c>
      <c r="M103" s="9">
        <v>248</v>
      </c>
      <c r="N103" s="10">
        <f t="shared" si="6"/>
        <v>0</v>
      </c>
      <c r="O103" s="10">
        <f t="shared" si="7"/>
        <v>0</v>
      </c>
    </row>
    <row r="104" ht="30.75" customHeight="1" spans="1:15">
      <c r="A104" s="8" t="s">
        <v>474</v>
      </c>
      <c r="B104" s="7" t="s">
        <v>443</v>
      </c>
      <c r="C104" s="7" t="s">
        <v>475</v>
      </c>
      <c r="D104" s="8" t="s">
        <v>167</v>
      </c>
      <c r="E104" s="9">
        <v>5.72</v>
      </c>
      <c r="F104" s="9">
        <v>56.15</v>
      </c>
      <c r="G104" s="9">
        <v>321</v>
      </c>
      <c r="H104" s="7" t="s">
        <v>443</v>
      </c>
      <c r="I104" s="7" t="s">
        <v>475</v>
      </c>
      <c r="J104" s="8" t="s">
        <v>167</v>
      </c>
      <c r="K104" s="9">
        <v>5.72</v>
      </c>
      <c r="L104" s="9">
        <v>56.15</v>
      </c>
      <c r="M104" s="9">
        <v>321</v>
      </c>
      <c r="N104" s="10">
        <f t="shared" si="6"/>
        <v>0</v>
      </c>
      <c r="O104" s="10">
        <f t="shared" si="7"/>
        <v>0</v>
      </c>
    </row>
    <row r="105" ht="30.75" customHeight="1" spans="1:15">
      <c r="A105" s="8" t="s">
        <v>476</v>
      </c>
      <c r="B105" s="7" t="s">
        <v>477</v>
      </c>
      <c r="C105" s="7" t="s">
        <v>478</v>
      </c>
      <c r="D105" s="8" t="s">
        <v>167</v>
      </c>
      <c r="E105" s="9">
        <v>5.72</v>
      </c>
      <c r="F105" s="9">
        <v>24.95</v>
      </c>
      <c r="G105" s="9">
        <v>143</v>
      </c>
      <c r="H105" s="7" t="s">
        <v>477</v>
      </c>
      <c r="I105" s="7" t="s">
        <v>478</v>
      </c>
      <c r="J105" s="8" t="s">
        <v>167</v>
      </c>
      <c r="K105" s="9">
        <v>5.72</v>
      </c>
      <c r="L105" s="9">
        <v>24.95</v>
      </c>
      <c r="M105" s="9">
        <v>143</v>
      </c>
      <c r="N105" s="10">
        <f t="shared" si="6"/>
        <v>0</v>
      </c>
      <c r="O105" s="10">
        <f t="shared" si="7"/>
        <v>0</v>
      </c>
    </row>
    <row r="106" ht="30.75" customHeight="1" spans="1:15">
      <c r="A106" s="8" t="s">
        <v>479</v>
      </c>
      <c r="B106" s="7" t="s">
        <v>449</v>
      </c>
      <c r="C106" s="7" t="s">
        <v>480</v>
      </c>
      <c r="D106" s="8" t="s">
        <v>167</v>
      </c>
      <c r="E106" s="9">
        <v>3.39</v>
      </c>
      <c r="F106" s="9">
        <v>62.3</v>
      </c>
      <c r="G106" s="9">
        <v>211</v>
      </c>
      <c r="H106" s="7" t="s">
        <v>449</v>
      </c>
      <c r="I106" s="7" t="s">
        <v>480</v>
      </c>
      <c r="J106" s="8" t="s">
        <v>167</v>
      </c>
      <c r="K106" s="9">
        <v>3.39</v>
      </c>
      <c r="L106" s="9">
        <v>62.3</v>
      </c>
      <c r="M106" s="9">
        <v>211</v>
      </c>
      <c r="N106" s="10">
        <f t="shared" si="6"/>
        <v>0</v>
      </c>
      <c r="O106" s="10">
        <f t="shared" si="7"/>
        <v>0</v>
      </c>
    </row>
    <row r="107" ht="30.75" customHeight="1" spans="1:15">
      <c r="A107" s="8" t="s">
        <v>481</v>
      </c>
      <c r="B107" s="7" t="s">
        <v>447</v>
      </c>
      <c r="C107" s="7" t="s">
        <v>448</v>
      </c>
      <c r="D107" s="8" t="s">
        <v>167</v>
      </c>
      <c r="E107" s="9">
        <v>3.39</v>
      </c>
      <c r="F107" s="9">
        <v>44.68</v>
      </c>
      <c r="G107" s="9">
        <v>152</v>
      </c>
      <c r="H107" s="7" t="s">
        <v>447</v>
      </c>
      <c r="I107" s="7" t="s">
        <v>448</v>
      </c>
      <c r="J107" s="8" t="s">
        <v>167</v>
      </c>
      <c r="K107" s="9">
        <v>3.39</v>
      </c>
      <c r="L107" s="9">
        <v>44.68</v>
      </c>
      <c r="M107" s="9">
        <v>152</v>
      </c>
      <c r="N107" s="10">
        <f t="shared" si="6"/>
        <v>0</v>
      </c>
      <c r="O107" s="10">
        <f t="shared" si="7"/>
        <v>0</v>
      </c>
    </row>
    <row r="108" ht="30.75" customHeight="1" spans="1:15">
      <c r="A108" s="8" t="s">
        <v>482</v>
      </c>
      <c r="B108" s="7" t="s">
        <v>451</v>
      </c>
      <c r="C108" s="7" t="s">
        <v>483</v>
      </c>
      <c r="D108" s="8" t="s">
        <v>167</v>
      </c>
      <c r="E108" s="9">
        <v>3.39</v>
      </c>
      <c r="F108" s="9">
        <v>28.07</v>
      </c>
      <c r="G108" s="9">
        <v>95</v>
      </c>
      <c r="H108" s="7" t="s">
        <v>451</v>
      </c>
      <c r="I108" s="7" t="s">
        <v>483</v>
      </c>
      <c r="J108" s="8" t="s">
        <v>167</v>
      </c>
      <c r="K108" s="9">
        <v>3.39</v>
      </c>
      <c r="L108" s="9">
        <v>28.07</v>
      </c>
      <c r="M108" s="9">
        <v>95</v>
      </c>
      <c r="N108" s="10">
        <f t="shared" si="6"/>
        <v>0</v>
      </c>
      <c r="O108" s="10">
        <f t="shared" si="7"/>
        <v>0</v>
      </c>
    </row>
    <row r="109" ht="30.75" customHeight="1" spans="1:15">
      <c r="A109" s="8" t="s">
        <v>484</v>
      </c>
      <c r="B109" s="7" t="s">
        <v>416</v>
      </c>
      <c r="C109" s="7" t="s">
        <v>417</v>
      </c>
      <c r="D109" s="8" t="s">
        <v>167</v>
      </c>
      <c r="E109" s="9">
        <v>5.72</v>
      </c>
      <c r="F109" s="9">
        <v>8.7</v>
      </c>
      <c r="G109" s="9">
        <v>50</v>
      </c>
      <c r="H109" s="7" t="s">
        <v>416</v>
      </c>
      <c r="I109" s="7" t="s">
        <v>417</v>
      </c>
      <c r="J109" s="8" t="s">
        <v>167</v>
      </c>
      <c r="K109" s="31"/>
      <c r="L109" s="9">
        <v>8.7</v>
      </c>
      <c r="M109" s="10"/>
      <c r="N109" s="10">
        <f t="shared" si="6"/>
        <v>0</v>
      </c>
      <c r="O109" s="10">
        <f t="shared" si="7"/>
        <v>50</v>
      </c>
    </row>
    <row r="110" ht="30" customHeight="1" spans="1:15">
      <c r="A110" s="8"/>
      <c r="B110" s="7"/>
      <c r="C110" s="7" t="s">
        <v>485</v>
      </c>
      <c r="D110" s="8"/>
      <c r="E110" s="31"/>
      <c r="F110" s="31"/>
      <c r="G110" s="10"/>
      <c r="H110" s="7"/>
      <c r="I110" s="7" t="s">
        <v>485</v>
      </c>
      <c r="J110" s="8"/>
      <c r="K110" s="31"/>
      <c r="L110" s="31"/>
      <c r="M110" s="10"/>
      <c r="N110" s="10">
        <f t="shared" si="6"/>
        <v>0</v>
      </c>
      <c r="O110" s="10">
        <f t="shared" si="7"/>
        <v>0</v>
      </c>
    </row>
    <row r="111" ht="30.75" customHeight="1" spans="1:15">
      <c r="A111" s="8" t="s">
        <v>486</v>
      </c>
      <c r="B111" s="7" t="s">
        <v>487</v>
      </c>
      <c r="C111" s="7" t="s">
        <v>488</v>
      </c>
      <c r="D111" s="8" t="s">
        <v>134</v>
      </c>
      <c r="E111" s="9">
        <v>37.68</v>
      </c>
      <c r="F111" s="9">
        <v>338.78</v>
      </c>
      <c r="G111" s="9">
        <v>12765</v>
      </c>
      <c r="H111" s="7" t="s">
        <v>487</v>
      </c>
      <c r="I111" s="7" t="s">
        <v>488</v>
      </c>
      <c r="J111" s="8" t="s">
        <v>134</v>
      </c>
      <c r="K111" s="9">
        <v>38.85</v>
      </c>
      <c r="L111" s="9">
        <v>338.19</v>
      </c>
      <c r="M111" s="9">
        <v>13139</v>
      </c>
      <c r="N111" s="10">
        <f t="shared" si="6"/>
        <v>374</v>
      </c>
      <c r="O111" s="10">
        <f t="shared" si="7"/>
        <v>0</v>
      </c>
    </row>
    <row r="112" ht="30.75" customHeight="1" spans="1:15">
      <c r="A112" s="8" t="s">
        <v>489</v>
      </c>
      <c r="B112" s="7" t="s">
        <v>490</v>
      </c>
      <c r="C112" s="7" t="s">
        <v>491</v>
      </c>
      <c r="D112" s="8" t="s">
        <v>134</v>
      </c>
      <c r="E112" s="9">
        <v>1.53</v>
      </c>
      <c r="F112" s="9">
        <v>580.7</v>
      </c>
      <c r="G112" s="9">
        <v>891</v>
      </c>
      <c r="H112" s="7" t="s">
        <v>490</v>
      </c>
      <c r="I112" s="7" t="s">
        <v>491</v>
      </c>
      <c r="J112" s="8" t="s">
        <v>134</v>
      </c>
      <c r="K112" s="31"/>
      <c r="L112" s="9">
        <v>578.96</v>
      </c>
      <c r="M112" s="10"/>
      <c r="N112" s="10">
        <f t="shared" si="6"/>
        <v>0</v>
      </c>
      <c r="O112" s="10">
        <f t="shared" si="7"/>
        <v>891</v>
      </c>
    </row>
    <row r="113" ht="30.75" customHeight="1" spans="1:15">
      <c r="A113" s="8" t="s">
        <v>492</v>
      </c>
      <c r="B113" s="7"/>
      <c r="C113" s="7"/>
      <c r="D113" s="8"/>
      <c r="E113" s="31"/>
      <c r="F113" s="31"/>
      <c r="G113" s="10"/>
      <c r="H113" s="7" t="s">
        <v>419</v>
      </c>
      <c r="I113" s="7" t="s">
        <v>427</v>
      </c>
      <c r="J113" s="8" t="s">
        <v>167</v>
      </c>
      <c r="K113" s="9">
        <v>10.8</v>
      </c>
      <c r="L113" s="9">
        <v>42.8</v>
      </c>
      <c r="M113" s="9">
        <v>462</v>
      </c>
      <c r="N113" s="10">
        <f t="shared" si="6"/>
        <v>462</v>
      </c>
      <c r="O113" s="10">
        <f t="shared" si="7"/>
        <v>0</v>
      </c>
    </row>
    <row r="114" ht="30" customHeight="1" spans="1:15">
      <c r="A114" s="8"/>
      <c r="B114" s="7"/>
      <c r="C114" s="7" t="s">
        <v>151</v>
      </c>
      <c r="D114" s="8"/>
      <c r="E114" s="31"/>
      <c r="F114" s="31"/>
      <c r="G114" s="10"/>
      <c r="H114" s="7"/>
      <c r="I114" s="7" t="s">
        <v>151</v>
      </c>
      <c r="J114" s="8"/>
      <c r="K114" s="31"/>
      <c r="L114" s="31"/>
      <c r="M114" s="10"/>
      <c r="N114" s="10">
        <f t="shared" si="6"/>
        <v>0</v>
      </c>
      <c r="O114" s="10">
        <f t="shared" si="7"/>
        <v>0</v>
      </c>
    </row>
    <row r="115" ht="30.75" customHeight="1" spans="1:15">
      <c r="A115" s="8" t="s">
        <v>493</v>
      </c>
      <c r="B115" s="7" t="s">
        <v>152</v>
      </c>
      <c r="C115" s="7" t="s">
        <v>153</v>
      </c>
      <c r="D115" s="8" t="s">
        <v>134</v>
      </c>
      <c r="E115" s="9">
        <v>0.91</v>
      </c>
      <c r="F115" s="9">
        <v>541.79</v>
      </c>
      <c r="G115" s="9">
        <v>493</v>
      </c>
      <c r="H115" s="7" t="s">
        <v>152</v>
      </c>
      <c r="I115" s="7" t="s">
        <v>153</v>
      </c>
      <c r="J115" s="8" t="s">
        <v>134</v>
      </c>
      <c r="K115" s="9">
        <v>0.91</v>
      </c>
      <c r="L115" s="9">
        <v>537.75</v>
      </c>
      <c r="M115" s="9">
        <v>489</v>
      </c>
      <c r="N115" s="10">
        <f t="shared" si="6"/>
        <v>0</v>
      </c>
      <c r="O115" s="10">
        <f t="shared" si="7"/>
        <v>4</v>
      </c>
    </row>
    <row r="116" ht="30.75" customHeight="1" spans="1:15">
      <c r="A116" s="8" t="s">
        <v>494</v>
      </c>
      <c r="B116" s="7" t="s">
        <v>154</v>
      </c>
      <c r="C116" s="7" t="s">
        <v>155</v>
      </c>
      <c r="D116" s="8" t="s">
        <v>134</v>
      </c>
      <c r="E116" s="9">
        <v>0.5</v>
      </c>
      <c r="F116" s="9">
        <v>482.39</v>
      </c>
      <c r="G116" s="9">
        <v>241</v>
      </c>
      <c r="H116" s="7" t="s">
        <v>154</v>
      </c>
      <c r="I116" s="7" t="s">
        <v>155</v>
      </c>
      <c r="J116" s="8" t="s">
        <v>134</v>
      </c>
      <c r="K116" s="9">
        <v>0.5</v>
      </c>
      <c r="L116" s="9">
        <v>478.35</v>
      </c>
      <c r="M116" s="9">
        <v>239</v>
      </c>
      <c r="N116" s="10">
        <f t="shared" si="6"/>
        <v>0</v>
      </c>
      <c r="O116" s="10">
        <f t="shared" si="7"/>
        <v>2</v>
      </c>
    </row>
    <row r="117" ht="30.75" customHeight="1" spans="1:15">
      <c r="A117" s="8" t="s">
        <v>495</v>
      </c>
      <c r="B117" s="7" t="s">
        <v>287</v>
      </c>
      <c r="C117" s="7" t="s">
        <v>288</v>
      </c>
      <c r="D117" s="8" t="s">
        <v>141</v>
      </c>
      <c r="E117" s="9">
        <v>0.02</v>
      </c>
      <c r="F117" s="9">
        <v>4509.4</v>
      </c>
      <c r="G117" s="9">
        <v>99</v>
      </c>
      <c r="H117" s="7" t="s">
        <v>287</v>
      </c>
      <c r="I117" s="7" t="s">
        <v>288</v>
      </c>
      <c r="J117" s="8" t="s">
        <v>141</v>
      </c>
      <c r="K117" s="9">
        <v>0.02</v>
      </c>
      <c r="L117" s="9">
        <v>4443.18</v>
      </c>
      <c r="M117" s="9">
        <v>97</v>
      </c>
      <c r="N117" s="10">
        <f t="shared" si="6"/>
        <v>0</v>
      </c>
      <c r="O117" s="10">
        <f t="shared" si="7"/>
        <v>2</v>
      </c>
    </row>
    <row r="118" ht="30.75" customHeight="1" spans="1:15">
      <c r="A118" s="8" t="s">
        <v>496</v>
      </c>
      <c r="B118" s="7" t="s">
        <v>139</v>
      </c>
      <c r="C118" s="7" t="s">
        <v>144</v>
      </c>
      <c r="D118" s="8" t="s">
        <v>141</v>
      </c>
      <c r="E118" s="9">
        <v>0.03</v>
      </c>
      <c r="F118" s="9">
        <v>4230.87</v>
      </c>
      <c r="G118" s="9">
        <v>132</v>
      </c>
      <c r="H118" s="7" t="s">
        <v>139</v>
      </c>
      <c r="I118" s="7" t="s">
        <v>144</v>
      </c>
      <c r="J118" s="8" t="s">
        <v>141</v>
      </c>
      <c r="K118" s="9">
        <v>0.03</v>
      </c>
      <c r="L118" s="9">
        <v>4118.75</v>
      </c>
      <c r="M118" s="9">
        <v>129</v>
      </c>
      <c r="N118" s="10">
        <f t="shared" si="6"/>
        <v>0</v>
      </c>
      <c r="O118" s="10">
        <f t="shared" si="7"/>
        <v>3</v>
      </c>
    </row>
    <row r="119" ht="42.75" customHeight="1" spans="1:15">
      <c r="A119" s="8" t="s">
        <v>497</v>
      </c>
      <c r="B119" s="7" t="s">
        <v>145</v>
      </c>
      <c r="C119" s="7" t="s">
        <v>146</v>
      </c>
      <c r="D119" s="8" t="s">
        <v>141</v>
      </c>
      <c r="E119" s="9">
        <v>0.05</v>
      </c>
      <c r="F119" s="9">
        <v>4055.61</v>
      </c>
      <c r="G119" s="9">
        <v>188</v>
      </c>
      <c r="H119" s="7" t="s">
        <v>145</v>
      </c>
      <c r="I119" s="7" t="s">
        <v>146</v>
      </c>
      <c r="J119" s="8" t="s">
        <v>141</v>
      </c>
      <c r="K119" s="9">
        <v>0.05</v>
      </c>
      <c r="L119" s="9">
        <v>3942.26</v>
      </c>
      <c r="M119" s="9">
        <v>183</v>
      </c>
      <c r="N119" s="10">
        <f t="shared" si="6"/>
        <v>0</v>
      </c>
      <c r="O119" s="10">
        <f t="shared" si="7"/>
        <v>5</v>
      </c>
    </row>
    <row r="120" ht="30" customHeight="1" spans="1:15">
      <c r="A120" s="8"/>
      <c r="B120" s="7"/>
      <c r="C120" s="7" t="s">
        <v>498</v>
      </c>
      <c r="D120" s="8"/>
      <c r="E120" s="31"/>
      <c r="F120" s="31"/>
      <c r="G120" s="10"/>
      <c r="H120" s="7"/>
      <c r="I120" s="7" t="s">
        <v>498</v>
      </c>
      <c r="J120" s="8"/>
      <c r="K120" s="31"/>
      <c r="L120" s="31"/>
      <c r="M120" s="10"/>
      <c r="N120" s="10">
        <f t="shared" si="6"/>
        <v>0</v>
      </c>
      <c r="O120" s="10">
        <f t="shared" si="7"/>
        <v>0</v>
      </c>
    </row>
    <row r="121" ht="30" customHeight="1" spans="1:15">
      <c r="A121" s="8" t="s">
        <v>499</v>
      </c>
      <c r="B121" s="7" t="s">
        <v>500</v>
      </c>
      <c r="C121" s="7" t="s">
        <v>501</v>
      </c>
      <c r="D121" s="8" t="s">
        <v>134</v>
      </c>
      <c r="E121" s="9">
        <v>8.63</v>
      </c>
      <c r="F121" s="9">
        <v>97.97</v>
      </c>
      <c r="G121" s="9">
        <v>845</v>
      </c>
      <c r="H121" s="7" t="s">
        <v>500</v>
      </c>
      <c r="I121" s="7" t="s">
        <v>501</v>
      </c>
      <c r="J121" s="8" t="s">
        <v>134</v>
      </c>
      <c r="K121" s="9">
        <v>15.45</v>
      </c>
      <c r="L121" s="9">
        <v>97.45</v>
      </c>
      <c r="M121" s="9">
        <v>1506</v>
      </c>
      <c r="N121" s="10">
        <f t="shared" si="6"/>
        <v>661</v>
      </c>
      <c r="O121" s="10">
        <f t="shared" si="7"/>
        <v>0</v>
      </c>
    </row>
    <row r="122" ht="30" customHeight="1" spans="1:15">
      <c r="A122" s="8" t="s">
        <v>502</v>
      </c>
      <c r="B122" s="7" t="s">
        <v>503</v>
      </c>
      <c r="C122" s="7" t="s">
        <v>504</v>
      </c>
      <c r="D122" s="8" t="s">
        <v>134</v>
      </c>
      <c r="E122" s="9">
        <v>8.63</v>
      </c>
      <c r="F122" s="9">
        <v>8.52</v>
      </c>
      <c r="G122" s="9">
        <v>74</v>
      </c>
      <c r="H122" s="7" t="s">
        <v>503</v>
      </c>
      <c r="I122" s="7" t="s">
        <v>504</v>
      </c>
      <c r="J122" s="8" t="s">
        <v>134</v>
      </c>
      <c r="K122" s="9">
        <v>38.83</v>
      </c>
      <c r="L122" s="9">
        <v>8.45</v>
      </c>
      <c r="M122" s="9">
        <v>328</v>
      </c>
      <c r="N122" s="10">
        <f t="shared" si="6"/>
        <v>254</v>
      </c>
      <c r="O122" s="10">
        <f t="shared" si="7"/>
        <v>0</v>
      </c>
    </row>
    <row r="123" ht="30" customHeight="1" spans="1:15">
      <c r="A123" s="8"/>
      <c r="B123" s="7"/>
      <c r="C123" s="7"/>
      <c r="D123" s="8"/>
      <c r="E123" s="9"/>
      <c r="F123" s="9"/>
      <c r="G123" s="9"/>
      <c r="H123" s="20" t="s">
        <v>124</v>
      </c>
      <c r="I123" s="20" t="s">
        <v>505</v>
      </c>
      <c r="J123" s="19" t="s">
        <v>126</v>
      </c>
      <c r="K123" s="21" t="s">
        <v>506</v>
      </c>
      <c r="L123" s="21" t="s">
        <v>507</v>
      </c>
      <c r="M123" s="22" t="s">
        <v>508</v>
      </c>
      <c r="N123" s="10">
        <f t="shared" si="6"/>
        <v>400</v>
      </c>
      <c r="O123" s="10">
        <f t="shared" si="7"/>
        <v>0</v>
      </c>
    </row>
    <row r="124" ht="30.75" customHeight="1" spans="1:15">
      <c r="A124" s="8" t="s">
        <v>509</v>
      </c>
      <c r="B124" s="7" t="s">
        <v>510</v>
      </c>
      <c r="C124" s="7" t="s">
        <v>511</v>
      </c>
      <c r="D124" s="8" t="s">
        <v>134</v>
      </c>
      <c r="E124" s="9">
        <v>8.63</v>
      </c>
      <c r="F124" s="9">
        <v>33.09</v>
      </c>
      <c r="G124" s="9">
        <v>286</v>
      </c>
      <c r="H124" s="7" t="s">
        <v>512</v>
      </c>
      <c r="I124" s="7" t="s">
        <v>511</v>
      </c>
      <c r="J124" s="8" t="s">
        <v>134</v>
      </c>
      <c r="K124" s="9">
        <v>38.83</v>
      </c>
      <c r="L124" s="9">
        <v>32.82</v>
      </c>
      <c r="M124" s="9">
        <v>1274</v>
      </c>
      <c r="N124" s="10">
        <f t="shared" ref="N124:N149" si="8">IF(M124&gt;G124,M124-G124,0)</f>
        <v>988</v>
      </c>
      <c r="O124" s="10">
        <f t="shared" ref="O124:O149" si="9">IF(G124&gt;M124,G124-M124,0)</f>
        <v>0</v>
      </c>
    </row>
    <row r="125" ht="30" customHeight="1" spans="1:15">
      <c r="A125" s="8"/>
      <c r="B125" s="7"/>
      <c r="C125" s="7" t="s">
        <v>296</v>
      </c>
      <c r="D125" s="8"/>
      <c r="E125" s="31"/>
      <c r="F125" s="31"/>
      <c r="G125" s="10"/>
      <c r="H125" s="7"/>
      <c r="I125" s="7" t="s">
        <v>296</v>
      </c>
      <c r="J125" s="8"/>
      <c r="K125" s="31"/>
      <c r="L125" s="31"/>
      <c r="M125" s="10"/>
      <c r="N125" s="10">
        <f t="shared" si="8"/>
        <v>0</v>
      </c>
      <c r="O125" s="10">
        <f t="shared" si="9"/>
        <v>0</v>
      </c>
    </row>
    <row r="126" ht="132.75" customHeight="1" spans="1:15">
      <c r="A126" s="8" t="s">
        <v>513</v>
      </c>
      <c r="B126" s="7" t="s">
        <v>124</v>
      </c>
      <c r="C126" s="7" t="s">
        <v>514</v>
      </c>
      <c r="D126" s="8" t="s">
        <v>440</v>
      </c>
      <c r="E126" s="9">
        <v>3</v>
      </c>
      <c r="F126" s="9">
        <v>1800</v>
      </c>
      <c r="G126" s="9">
        <v>5400</v>
      </c>
      <c r="H126" s="7" t="s">
        <v>124</v>
      </c>
      <c r="I126" s="7" t="s">
        <v>514</v>
      </c>
      <c r="J126" s="8" t="s">
        <v>440</v>
      </c>
      <c r="K126" s="31"/>
      <c r="L126" s="9">
        <v>1800</v>
      </c>
      <c r="M126" s="10"/>
      <c r="N126" s="10">
        <f t="shared" si="8"/>
        <v>0</v>
      </c>
      <c r="O126" s="10">
        <f t="shared" si="9"/>
        <v>5400</v>
      </c>
    </row>
    <row r="127" ht="132.75" customHeight="1" spans="1:15">
      <c r="A127" s="8" t="s">
        <v>515</v>
      </c>
      <c r="B127" s="7" t="s">
        <v>124</v>
      </c>
      <c r="C127" s="7" t="s">
        <v>516</v>
      </c>
      <c r="D127" s="8" t="s">
        <v>440</v>
      </c>
      <c r="E127" s="9">
        <v>1</v>
      </c>
      <c r="F127" s="9">
        <v>1440</v>
      </c>
      <c r="G127" s="9">
        <v>1440</v>
      </c>
      <c r="H127" s="7" t="s">
        <v>124</v>
      </c>
      <c r="I127" s="7" t="s">
        <v>516</v>
      </c>
      <c r="J127" s="8" t="s">
        <v>440</v>
      </c>
      <c r="K127" s="31"/>
      <c r="L127" s="9">
        <v>1440</v>
      </c>
      <c r="M127" s="10"/>
      <c r="N127" s="10">
        <f t="shared" si="8"/>
        <v>0</v>
      </c>
      <c r="O127" s="10">
        <f t="shared" si="9"/>
        <v>1440</v>
      </c>
    </row>
    <row r="128" ht="132.75" customHeight="1" spans="1:15">
      <c r="A128" s="8" t="s">
        <v>517</v>
      </c>
      <c r="B128" s="7" t="s">
        <v>124</v>
      </c>
      <c r="C128" s="7" t="s">
        <v>518</v>
      </c>
      <c r="D128" s="8" t="s">
        <v>440</v>
      </c>
      <c r="E128" s="9">
        <v>3</v>
      </c>
      <c r="F128" s="9">
        <v>1000</v>
      </c>
      <c r="G128" s="9">
        <v>3000</v>
      </c>
      <c r="H128" s="7" t="s">
        <v>124</v>
      </c>
      <c r="I128" s="7" t="s">
        <v>518</v>
      </c>
      <c r="J128" s="8" t="s">
        <v>440</v>
      </c>
      <c r="K128" s="31"/>
      <c r="L128" s="9">
        <v>1000</v>
      </c>
      <c r="M128" s="10"/>
      <c r="N128" s="10">
        <f t="shared" si="8"/>
        <v>0</v>
      </c>
      <c r="O128" s="10">
        <f t="shared" si="9"/>
        <v>3000</v>
      </c>
    </row>
    <row r="129" ht="30.75" customHeight="1" spans="1:15">
      <c r="A129" s="8" t="s">
        <v>519</v>
      </c>
      <c r="B129" s="7"/>
      <c r="C129" s="7"/>
      <c r="D129" s="8"/>
      <c r="E129" s="31"/>
      <c r="F129" s="31"/>
      <c r="G129" s="10"/>
      <c r="H129" s="7" t="s">
        <v>520</v>
      </c>
      <c r="I129" s="7" t="s">
        <v>521</v>
      </c>
      <c r="J129" s="8" t="s">
        <v>167</v>
      </c>
      <c r="K129" s="9">
        <v>18.9</v>
      </c>
      <c r="L129" s="9">
        <v>545.49</v>
      </c>
      <c r="M129" s="9">
        <v>10310</v>
      </c>
      <c r="N129" s="10">
        <f t="shared" si="8"/>
        <v>10310</v>
      </c>
      <c r="O129" s="10">
        <f t="shared" si="9"/>
        <v>0</v>
      </c>
    </row>
    <row r="130" ht="42.75" customHeight="1" spans="1:15">
      <c r="A130" s="8" t="s">
        <v>522</v>
      </c>
      <c r="B130" s="7" t="s">
        <v>124</v>
      </c>
      <c r="C130" s="7" t="s">
        <v>523</v>
      </c>
      <c r="D130" s="8" t="s">
        <v>265</v>
      </c>
      <c r="E130" s="9">
        <v>6.1</v>
      </c>
      <c r="F130" s="9">
        <v>450</v>
      </c>
      <c r="G130" s="9">
        <v>2745</v>
      </c>
      <c r="H130" s="7" t="s">
        <v>124</v>
      </c>
      <c r="I130" s="7" t="s">
        <v>523</v>
      </c>
      <c r="J130" s="8" t="s">
        <v>265</v>
      </c>
      <c r="K130" s="9">
        <v>6.1</v>
      </c>
      <c r="L130" s="9">
        <v>400</v>
      </c>
      <c r="M130" s="9">
        <v>2440</v>
      </c>
      <c r="N130" s="10">
        <f t="shared" si="8"/>
        <v>0</v>
      </c>
      <c r="O130" s="10">
        <f t="shared" si="9"/>
        <v>305</v>
      </c>
    </row>
    <row r="131" ht="30.75" customHeight="1" spans="1:15">
      <c r="A131" s="8" t="s">
        <v>524</v>
      </c>
      <c r="B131" s="7" t="s">
        <v>124</v>
      </c>
      <c r="C131" s="7" t="s">
        <v>525</v>
      </c>
      <c r="D131" s="8" t="s">
        <v>265</v>
      </c>
      <c r="E131" s="9">
        <v>2.7</v>
      </c>
      <c r="F131" s="9">
        <v>350</v>
      </c>
      <c r="G131" s="9">
        <v>945</v>
      </c>
      <c r="H131" s="7" t="s">
        <v>124</v>
      </c>
      <c r="I131" s="7" t="s">
        <v>525</v>
      </c>
      <c r="J131" s="8" t="s">
        <v>265</v>
      </c>
      <c r="K131" s="9">
        <v>2.2</v>
      </c>
      <c r="L131" s="9">
        <v>350</v>
      </c>
      <c r="M131" s="9">
        <v>770</v>
      </c>
      <c r="N131" s="10">
        <f t="shared" si="8"/>
        <v>0</v>
      </c>
      <c r="O131" s="10">
        <f t="shared" si="9"/>
        <v>175</v>
      </c>
    </row>
    <row r="132" ht="30.75" customHeight="1" spans="1:15">
      <c r="A132" s="8" t="s">
        <v>526</v>
      </c>
      <c r="B132" s="7" t="s">
        <v>124</v>
      </c>
      <c r="C132" s="7" t="s">
        <v>527</v>
      </c>
      <c r="D132" s="8" t="s">
        <v>265</v>
      </c>
      <c r="E132" s="9">
        <v>6.12</v>
      </c>
      <c r="F132" s="9">
        <v>350</v>
      </c>
      <c r="G132" s="9">
        <v>2142</v>
      </c>
      <c r="H132" s="7" t="s">
        <v>124</v>
      </c>
      <c r="I132" s="7" t="s">
        <v>527</v>
      </c>
      <c r="J132" s="8" t="s">
        <v>265</v>
      </c>
      <c r="K132" s="31"/>
      <c r="L132" s="9">
        <v>350</v>
      </c>
      <c r="M132" s="10"/>
      <c r="N132" s="10">
        <f t="shared" si="8"/>
        <v>0</v>
      </c>
      <c r="O132" s="10">
        <f t="shared" si="9"/>
        <v>2142</v>
      </c>
    </row>
    <row r="133" ht="30" customHeight="1" spans="1:15">
      <c r="A133" s="8"/>
      <c r="B133" s="7"/>
      <c r="C133" s="7" t="s">
        <v>528</v>
      </c>
      <c r="D133" s="8"/>
      <c r="E133" s="31"/>
      <c r="F133" s="31"/>
      <c r="G133" s="10"/>
      <c r="H133" s="7"/>
      <c r="I133" s="7" t="s">
        <v>528</v>
      </c>
      <c r="J133" s="8"/>
      <c r="K133" s="31"/>
      <c r="L133" s="31"/>
      <c r="M133" s="10"/>
      <c r="N133" s="10">
        <f t="shared" si="8"/>
        <v>0</v>
      </c>
      <c r="O133" s="10">
        <f t="shared" si="9"/>
        <v>0</v>
      </c>
    </row>
    <row r="134" ht="75.75" customHeight="1" spans="1:15">
      <c r="A134" s="8" t="s">
        <v>529</v>
      </c>
      <c r="B134" s="7" t="s">
        <v>124</v>
      </c>
      <c r="C134" s="7" t="s">
        <v>530</v>
      </c>
      <c r="D134" s="8" t="s">
        <v>265</v>
      </c>
      <c r="E134" s="9">
        <v>3.7</v>
      </c>
      <c r="F134" s="9">
        <v>700</v>
      </c>
      <c r="G134" s="9">
        <v>2590</v>
      </c>
      <c r="H134" s="7" t="s">
        <v>124</v>
      </c>
      <c r="I134" s="7" t="s">
        <v>530</v>
      </c>
      <c r="J134" s="8" t="s">
        <v>265</v>
      </c>
      <c r="K134" s="9">
        <v>3.7</v>
      </c>
      <c r="L134" s="9">
        <v>700</v>
      </c>
      <c r="M134" s="9">
        <v>2590</v>
      </c>
      <c r="N134" s="10">
        <f t="shared" si="8"/>
        <v>0</v>
      </c>
      <c r="O134" s="10">
        <f t="shared" si="9"/>
        <v>0</v>
      </c>
    </row>
    <row r="135" ht="75.75" customHeight="1" spans="1:15">
      <c r="A135" s="8" t="s">
        <v>531</v>
      </c>
      <c r="B135" s="7" t="s">
        <v>532</v>
      </c>
      <c r="C135" s="7" t="s">
        <v>533</v>
      </c>
      <c r="D135" s="8" t="s">
        <v>265</v>
      </c>
      <c r="E135" s="9">
        <v>5.12</v>
      </c>
      <c r="F135" s="9">
        <v>700</v>
      </c>
      <c r="G135" s="9">
        <v>3584</v>
      </c>
      <c r="H135" s="7" t="s">
        <v>532</v>
      </c>
      <c r="I135" s="7" t="s">
        <v>533</v>
      </c>
      <c r="J135" s="8" t="s">
        <v>265</v>
      </c>
      <c r="K135" s="9">
        <v>5.12</v>
      </c>
      <c r="L135" s="9">
        <v>700</v>
      </c>
      <c r="M135" s="9">
        <v>3584</v>
      </c>
      <c r="N135" s="10">
        <f t="shared" si="8"/>
        <v>0</v>
      </c>
      <c r="O135" s="10">
        <f t="shared" si="9"/>
        <v>0</v>
      </c>
    </row>
    <row r="136" ht="75.75" customHeight="1" spans="1:15">
      <c r="A136" s="8" t="s">
        <v>534</v>
      </c>
      <c r="B136" s="7" t="s">
        <v>532</v>
      </c>
      <c r="C136" s="7" t="s">
        <v>535</v>
      </c>
      <c r="D136" s="8" t="s">
        <v>265</v>
      </c>
      <c r="E136" s="9">
        <v>3.52</v>
      </c>
      <c r="F136" s="9">
        <v>700</v>
      </c>
      <c r="G136" s="9">
        <v>2464</v>
      </c>
      <c r="H136" s="7" t="s">
        <v>532</v>
      </c>
      <c r="I136" s="7" t="s">
        <v>535</v>
      </c>
      <c r="J136" s="8" t="s">
        <v>265</v>
      </c>
      <c r="K136" s="9">
        <v>3.52</v>
      </c>
      <c r="L136" s="9">
        <v>700</v>
      </c>
      <c r="M136" s="9">
        <v>2464</v>
      </c>
      <c r="N136" s="10">
        <f t="shared" si="8"/>
        <v>0</v>
      </c>
      <c r="O136" s="10">
        <f t="shared" si="9"/>
        <v>0</v>
      </c>
    </row>
    <row r="137" ht="75.75" customHeight="1" spans="1:15">
      <c r="A137" s="8" t="s">
        <v>536</v>
      </c>
      <c r="B137" s="7" t="s">
        <v>532</v>
      </c>
      <c r="C137" s="7" t="s">
        <v>537</v>
      </c>
      <c r="D137" s="8" t="s">
        <v>265</v>
      </c>
      <c r="E137" s="9">
        <v>8.59</v>
      </c>
      <c r="F137" s="9">
        <v>700</v>
      </c>
      <c r="G137" s="9">
        <v>6013</v>
      </c>
      <c r="H137" s="7" t="s">
        <v>532</v>
      </c>
      <c r="I137" s="7" t="s">
        <v>537</v>
      </c>
      <c r="J137" s="8" t="s">
        <v>265</v>
      </c>
      <c r="K137" s="9">
        <v>8.59</v>
      </c>
      <c r="L137" s="9">
        <v>700</v>
      </c>
      <c r="M137" s="9">
        <v>6013</v>
      </c>
      <c r="N137" s="10">
        <f t="shared" si="8"/>
        <v>0</v>
      </c>
      <c r="O137" s="10">
        <f t="shared" si="9"/>
        <v>0</v>
      </c>
    </row>
    <row r="138" ht="53.25" customHeight="1" spans="1:15">
      <c r="A138" s="8" t="s">
        <v>538</v>
      </c>
      <c r="B138" s="7" t="s">
        <v>532</v>
      </c>
      <c r="C138" s="7" t="s">
        <v>539</v>
      </c>
      <c r="D138" s="8" t="s">
        <v>265</v>
      </c>
      <c r="E138" s="9">
        <v>6.4</v>
      </c>
      <c r="F138" s="9">
        <v>650</v>
      </c>
      <c r="G138" s="9">
        <v>4160</v>
      </c>
      <c r="H138" s="7" t="s">
        <v>532</v>
      </c>
      <c r="I138" s="7" t="s">
        <v>539</v>
      </c>
      <c r="J138" s="8" t="s">
        <v>265</v>
      </c>
      <c r="K138" s="9">
        <v>6.4</v>
      </c>
      <c r="L138" s="9">
        <v>650</v>
      </c>
      <c r="M138" s="9">
        <v>4160</v>
      </c>
      <c r="N138" s="10">
        <f t="shared" si="8"/>
        <v>0</v>
      </c>
      <c r="O138" s="10">
        <f t="shared" si="9"/>
        <v>0</v>
      </c>
    </row>
    <row r="139" ht="30" customHeight="1" spans="1:15">
      <c r="A139" s="8"/>
      <c r="B139" s="7"/>
      <c r="C139" s="7" t="s">
        <v>540</v>
      </c>
      <c r="D139" s="8"/>
      <c r="E139" s="31"/>
      <c r="F139" s="31"/>
      <c r="G139" s="10"/>
      <c r="H139" s="7"/>
      <c r="I139" s="7" t="s">
        <v>540</v>
      </c>
      <c r="J139" s="8"/>
      <c r="K139" s="31"/>
      <c r="L139" s="31"/>
      <c r="M139" s="10"/>
      <c r="N139" s="10">
        <f t="shared" si="8"/>
        <v>0</v>
      </c>
      <c r="O139" s="10">
        <f t="shared" si="9"/>
        <v>0</v>
      </c>
    </row>
    <row r="140" ht="30.75" customHeight="1" spans="1:15">
      <c r="A140" s="8" t="s">
        <v>541</v>
      </c>
      <c r="B140" s="7" t="s">
        <v>124</v>
      </c>
      <c r="C140" s="7" t="s">
        <v>380</v>
      </c>
      <c r="D140" s="8" t="s">
        <v>265</v>
      </c>
      <c r="E140" s="9">
        <v>47.97</v>
      </c>
      <c r="F140" s="9">
        <v>5</v>
      </c>
      <c r="G140" s="9">
        <v>240</v>
      </c>
      <c r="H140" s="7" t="s">
        <v>124</v>
      </c>
      <c r="I140" s="7" t="s">
        <v>380</v>
      </c>
      <c r="J140" s="8" t="s">
        <v>265</v>
      </c>
      <c r="K140" s="9">
        <v>47.97</v>
      </c>
      <c r="L140" s="9">
        <v>5</v>
      </c>
      <c r="M140" s="9">
        <v>240</v>
      </c>
      <c r="N140" s="10">
        <f t="shared" si="8"/>
        <v>0</v>
      </c>
      <c r="O140" s="10">
        <f t="shared" si="9"/>
        <v>0</v>
      </c>
    </row>
    <row r="141" ht="42.75" customHeight="1" spans="1:15">
      <c r="A141" s="8" t="s">
        <v>542</v>
      </c>
      <c r="B141" s="7" t="s">
        <v>124</v>
      </c>
      <c r="C141" s="7" t="s">
        <v>381</v>
      </c>
      <c r="D141" s="8" t="s">
        <v>167</v>
      </c>
      <c r="E141" s="9">
        <v>47.97</v>
      </c>
      <c r="F141" s="9">
        <v>135</v>
      </c>
      <c r="G141" s="9">
        <v>6476</v>
      </c>
      <c r="H141" s="7" t="s">
        <v>124</v>
      </c>
      <c r="I141" s="7" t="s">
        <v>381</v>
      </c>
      <c r="J141" s="8" t="s">
        <v>167</v>
      </c>
      <c r="K141" s="9">
        <v>47.97</v>
      </c>
      <c r="L141" s="9">
        <v>100</v>
      </c>
      <c r="M141" s="9">
        <v>4797</v>
      </c>
      <c r="N141" s="10">
        <f t="shared" si="8"/>
        <v>0</v>
      </c>
      <c r="O141" s="10">
        <f t="shared" si="9"/>
        <v>1679</v>
      </c>
    </row>
    <row r="142" ht="30" customHeight="1" spans="1:15">
      <c r="A142" s="8" t="s">
        <v>543</v>
      </c>
      <c r="B142" s="7" t="s">
        <v>336</v>
      </c>
      <c r="C142" s="7" t="s">
        <v>544</v>
      </c>
      <c r="D142" s="8" t="s">
        <v>167</v>
      </c>
      <c r="E142" s="9">
        <v>15.95</v>
      </c>
      <c r="F142" s="9">
        <v>43.57</v>
      </c>
      <c r="G142" s="9">
        <v>695</v>
      </c>
      <c r="H142" s="7" t="s">
        <v>336</v>
      </c>
      <c r="I142" s="7" t="s">
        <v>544</v>
      </c>
      <c r="J142" s="8" t="s">
        <v>167</v>
      </c>
      <c r="K142" s="9">
        <v>15.95</v>
      </c>
      <c r="L142" s="9">
        <v>43.57</v>
      </c>
      <c r="M142" s="9">
        <v>695</v>
      </c>
      <c r="N142" s="10">
        <f t="shared" si="8"/>
        <v>0</v>
      </c>
      <c r="O142" s="10">
        <f t="shared" si="9"/>
        <v>0</v>
      </c>
    </row>
    <row r="143" ht="30.75" customHeight="1" spans="1:15">
      <c r="A143" s="8" t="s">
        <v>545</v>
      </c>
      <c r="B143" s="7" t="s">
        <v>546</v>
      </c>
      <c r="C143" s="7" t="s">
        <v>547</v>
      </c>
      <c r="D143" s="8" t="s">
        <v>167</v>
      </c>
      <c r="E143" s="9">
        <v>15.95</v>
      </c>
      <c r="F143" s="9">
        <v>91.54</v>
      </c>
      <c r="G143" s="9">
        <v>1460</v>
      </c>
      <c r="H143" s="7" t="s">
        <v>546</v>
      </c>
      <c r="I143" s="7" t="s">
        <v>547</v>
      </c>
      <c r="J143" s="8" t="s">
        <v>167</v>
      </c>
      <c r="K143" s="9">
        <v>15.95</v>
      </c>
      <c r="L143" s="9">
        <v>86.29</v>
      </c>
      <c r="M143" s="9">
        <v>1376</v>
      </c>
      <c r="N143" s="10">
        <f t="shared" si="8"/>
        <v>0</v>
      </c>
      <c r="O143" s="10">
        <f t="shared" si="9"/>
        <v>84</v>
      </c>
    </row>
    <row r="144" ht="30" customHeight="1" spans="1:15">
      <c r="A144" s="8" t="s">
        <v>548</v>
      </c>
      <c r="B144" s="7" t="s">
        <v>336</v>
      </c>
      <c r="C144" s="7" t="s">
        <v>549</v>
      </c>
      <c r="D144" s="8" t="s">
        <v>167</v>
      </c>
      <c r="E144" s="9">
        <v>12.72</v>
      </c>
      <c r="F144" s="9">
        <v>51.37</v>
      </c>
      <c r="G144" s="9">
        <v>653</v>
      </c>
      <c r="H144" s="7" t="s">
        <v>336</v>
      </c>
      <c r="I144" s="7" t="s">
        <v>549</v>
      </c>
      <c r="J144" s="8" t="s">
        <v>167</v>
      </c>
      <c r="K144" s="9">
        <v>12.72</v>
      </c>
      <c r="L144" s="9">
        <v>51.37</v>
      </c>
      <c r="M144" s="9">
        <v>653</v>
      </c>
      <c r="N144" s="10">
        <f t="shared" si="8"/>
        <v>0</v>
      </c>
      <c r="O144" s="10">
        <f t="shared" si="9"/>
        <v>0</v>
      </c>
    </row>
    <row r="145" ht="30.75" customHeight="1" spans="1:15">
      <c r="A145" s="8" t="s">
        <v>550</v>
      </c>
      <c r="B145" s="7" t="s">
        <v>551</v>
      </c>
      <c r="C145" s="7" t="s">
        <v>552</v>
      </c>
      <c r="D145" s="8" t="s">
        <v>167</v>
      </c>
      <c r="E145" s="9">
        <v>12.72</v>
      </c>
      <c r="F145" s="9">
        <v>60.85</v>
      </c>
      <c r="G145" s="9">
        <v>774</v>
      </c>
      <c r="H145" s="7" t="s">
        <v>551</v>
      </c>
      <c r="I145" s="7" t="s">
        <v>552</v>
      </c>
      <c r="J145" s="8" t="s">
        <v>167</v>
      </c>
      <c r="K145" s="9">
        <v>12.72</v>
      </c>
      <c r="L145" s="9">
        <v>60.85</v>
      </c>
      <c r="M145" s="9">
        <v>774</v>
      </c>
      <c r="N145" s="10">
        <f t="shared" si="8"/>
        <v>0</v>
      </c>
      <c r="O145" s="10">
        <f t="shared" si="9"/>
        <v>0</v>
      </c>
    </row>
    <row r="146" ht="53.25" customHeight="1" spans="1:15">
      <c r="A146" s="8" t="s">
        <v>553</v>
      </c>
      <c r="B146" s="7" t="s">
        <v>124</v>
      </c>
      <c r="C146" s="7" t="s">
        <v>389</v>
      </c>
      <c r="D146" s="8" t="s">
        <v>202</v>
      </c>
      <c r="E146" s="9">
        <v>28.2</v>
      </c>
      <c r="F146" s="9">
        <v>24</v>
      </c>
      <c r="G146" s="9">
        <v>677</v>
      </c>
      <c r="H146" s="7" t="s">
        <v>124</v>
      </c>
      <c r="I146" s="7" t="s">
        <v>389</v>
      </c>
      <c r="J146" s="8" t="s">
        <v>202</v>
      </c>
      <c r="K146" s="9">
        <v>28.2</v>
      </c>
      <c r="L146" s="9">
        <v>20</v>
      </c>
      <c r="M146" s="9">
        <v>564</v>
      </c>
      <c r="N146" s="10">
        <f t="shared" si="8"/>
        <v>0</v>
      </c>
      <c r="O146" s="10">
        <f t="shared" si="9"/>
        <v>113</v>
      </c>
    </row>
    <row r="147" ht="42.75" customHeight="1" spans="1:15">
      <c r="A147" s="8" t="s">
        <v>554</v>
      </c>
      <c r="B147" s="7" t="s">
        <v>124</v>
      </c>
      <c r="C147" s="7" t="s">
        <v>555</v>
      </c>
      <c r="D147" s="8" t="s">
        <v>202</v>
      </c>
      <c r="E147" s="9">
        <v>4.9</v>
      </c>
      <c r="F147" s="9">
        <v>150</v>
      </c>
      <c r="G147" s="9">
        <v>735</v>
      </c>
      <c r="H147" s="7" t="s">
        <v>124</v>
      </c>
      <c r="I147" s="7" t="s">
        <v>555</v>
      </c>
      <c r="J147" s="8" t="s">
        <v>202</v>
      </c>
      <c r="K147" s="9">
        <v>4.9</v>
      </c>
      <c r="L147" s="9">
        <v>150</v>
      </c>
      <c r="M147" s="9">
        <v>735</v>
      </c>
      <c r="N147" s="10">
        <f t="shared" si="8"/>
        <v>0</v>
      </c>
      <c r="O147" s="10">
        <f t="shared" si="9"/>
        <v>0</v>
      </c>
    </row>
    <row r="148" ht="30" customHeight="1" spans="1:15">
      <c r="A148" s="8"/>
      <c r="B148" s="7"/>
      <c r="C148" s="7" t="s">
        <v>556</v>
      </c>
      <c r="D148" s="8"/>
      <c r="E148" s="31"/>
      <c r="F148" s="31"/>
      <c r="G148" s="10"/>
      <c r="H148" s="7"/>
      <c r="I148" s="7" t="s">
        <v>556</v>
      </c>
      <c r="J148" s="8"/>
      <c r="K148" s="31"/>
      <c r="L148" s="31"/>
      <c r="M148" s="10"/>
      <c r="N148" s="10">
        <f t="shared" si="8"/>
        <v>0</v>
      </c>
      <c r="O148" s="10">
        <f t="shared" si="9"/>
        <v>0</v>
      </c>
    </row>
    <row r="149" ht="30.75" customHeight="1" spans="1:15">
      <c r="A149" s="8" t="s">
        <v>557</v>
      </c>
      <c r="B149" s="7" t="s">
        <v>124</v>
      </c>
      <c r="C149" s="7" t="s">
        <v>556</v>
      </c>
      <c r="D149" s="8" t="s">
        <v>126</v>
      </c>
      <c r="E149" s="9">
        <v>1</v>
      </c>
      <c r="F149" s="9">
        <v>115791</v>
      </c>
      <c r="G149" s="9">
        <v>115791</v>
      </c>
      <c r="H149" s="7" t="s">
        <v>124</v>
      </c>
      <c r="I149" s="7" t="s">
        <v>556</v>
      </c>
      <c r="J149" s="8" t="s">
        <v>126</v>
      </c>
      <c r="K149" s="9">
        <v>1</v>
      </c>
      <c r="L149" s="9">
        <v>115791</v>
      </c>
      <c r="M149" s="9">
        <v>115791</v>
      </c>
      <c r="N149" s="10">
        <f t="shared" si="8"/>
        <v>0</v>
      </c>
      <c r="O149" s="10">
        <f t="shared" si="9"/>
        <v>0</v>
      </c>
    </row>
    <row r="150" ht="27.75" customHeight="1" spans="1:15">
      <c r="A150" s="8"/>
      <c r="B150" s="7"/>
      <c r="C150" s="7" t="s">
        <v>350</v>
      </c>
      <c r="D150" s="8"/>
      <c r="E150" s="31"/>
      <c r="F150" s="31"/>
      <c r="G150" s="9">
        <v>389588</v>
      </c>
      <c r="H150" s="7"/>
      <c r="I150" s="7" t="s">
        <v>350</v>
      </c>
      <c r="J150" s="8"/>
      <c r="K150" s="31"/>
      <c r="L150" s="31"/>
      <c r="M150" s="9">
        <v>355023</v>
      </c>
      <c r="N150" s="10">
        <f>SUM(N8:N149)</f>
        <v>40445</v>
      </c>
      <c r="O150" s="10">
        <f>SUM(O8:O149)</f>
        <v>75010</v>
      </c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055555555556" right="0.393055555555556" top="0.393055555555556" bottom="0.393055555555556" header="0" footer="0"/>
  <pageSetup paperSize="1" scale="8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view="pageBreakPreview" zoomScaleNormal="100" workbookViewId="0">
      <selection activeCell="I14" sqref="I14"/>
    </sheetView>
  </sheetViews>
  <sheetFormatPr defaultColWidth="9.14814814814815" defaultRowHeight="13.2"/>
  <cols>
    <col min="1" max="1" width="4.14814814814815" customWidth="1"/>
    <col min="2" max="2" width="9.57407407407407" customWidth="1"/>
    <col min="3" max="3" width="24.1481481481481" customWidth="1"/>
    <col min="4" max="4" width="5.57407407407407" customWidth="1"/>
    <col min="5" max="6" width="7" customWidth="1"/>
    <col min="7" max="8" width="10.1481481481481" customWidth="1"/>
    <col min="9" max="9" width="23.4259259259259" customWidth="1"/>
    <col min="10" max="10" width="5.57407407407407" customWidth="1"/>
    <col min="11" max="12" width="7" customWidth="1"/>
    <col min="13" max="13" width="9.14814814814815" customWidth="1"/>
    <col min="14" max="14" width="9.42592592592593" customWidth="1"/>
    <col min="15" max="15" width="10.1481481481481" customWidth="1"/>
  </cols>
  <sheetData>
    <row r="1" ht="30" customHeight="1" spans="1:1">
      <c r="A1" s="14" t="s">
        <v>0</v>
      </c>
    </row>
    <row r="2" ht="30" customHeight="1" spans="1:1">
      <c r="A2" s="1" t="s">
        <v>1</v>
      </c>
    </row>
    <row r="3" ht="19.5" customHeight="1" spans="1:15">
      <c r="A3" s="15" t="s">
        <v>375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7" t="s">
        <v>3</v>
      </c>
      <c r="O3" s="3"/>
    </row>
    <row r="4" ht="22.5" customHeight="1" spans="1:15">
      <c r="A4" s="16" t="s">
        <v>4</v>
      </c>
      <c r="B4" s="16" t="s">
        <v>6</v>
      </c>
      <c r="C4" s="17"/>
      <c r="D4" s="17"/>
      <c r="E4" s="17"/>
      <c r="F4" s="17"/>
      <c r="G4" s="17"/>
      <c r="H4" s="16" t="s">
        <v>116</v>
      </c>
      <c r="I4" s="17"/>
      <c r="J4" s="17"/>
      <c r="K4" s="17"/>
      <c r="L4" s="17"/>
      <c r="M4" s="17"/>
      <c r="N4" s="16" t="s">
        <v>8</v>
      </c>
      <c r="O4" s="28" t="s">
        <v>9</v>
      </c>
    </row>
    <row r="5" ht="22.5" customHeight="1" spans="1:15">
      <c r="A5" s="18"/>
      <c r="B5" s="16" t="s">
        <v>117</v>
      </c>
      <c r="C5" s="16" t="s">
        <v>118</v>
      </c>
      <c r="D5" s="16" t="s">
        <v>119</v>
      </c>
      <c r="E5" s="16" t="s">
        <v>120</v>
      </c>
      <c r="F5" s="16" t="s">
        <v>121</v>
      </c>
      <c r="G5" s="16" t="s">
        <v>122</v>
      </c>
      <c r="H5" s="16" t="s">
        <v>117</v>
      </c>
      <c r="I5" s="16" t="s">
        <v>118</v>
      </c>
      <c r="J5" s="16" t="s">
        <v>119</v>
      </c>
      <c r="K5" s="16" t="s">
        <v>120</v>
      </c>
      <c r="L5" s="16" t="s">
        <v>121</v>
      </c>
      <c r="M5" s="28" t="s">
        <v>122</v>
      </c>
      <c r="N5" s="3"/>
      <c r="O5" s="29"/>
    </row>
    <row r="6" ht="30" customHeight="1" spans="1:15">
      <c r="A6" s="19" t="s">
        <v>10</v>
      </c>
      <c r="B6" s="20" t="s">
        <v>351</v>
      </c>
      <c r="C6" s="20" t="s">
        <v>352</v>
      </c>
      <c r="D6" s="19" t="s">
        <v>167</v>
      </c>
      <c r="E6" s="21" t="s">
        <v>558</v>
      </c>
      <c r="F6" s="21" t="s">
        <v>559</v>
      </c>
      <c r="G6" s="22" t="s">
        <v>560</v>
      </c>
      <c r="H6" s="20" t="s">
        <v>351</v>
      </c>
      <c r="I6" s="20" t="s">
        <v>352</v>
      </c>
      <c r="J6" s="19" t="s">
        <v>167</v>
      </c>
      <c r="K6" s="21" t="s">
        <v>558</v>
      </c>
      <c r="L6" s="21" t="s">
        <v>561</v>
      </c>
      <c r="M6" s="22" t="s">
        <v>560</v>
      </c>
      <c r="N6" s="10">
        <f>IF(M6&gt;G6,M6-G6,0)</f>
        <v>0</v>
      </c>
      <c r="O6" s="10">
        <f>IF(G6&gt;M6,G6-M6,0)</f>
        <v>0</v>
      </c>
    </row>
    <row r="7" ht="30.75" customHeight="1" spans="1:15">
      <c r="A7" s="19" t="s">
        <v>16</v>
      </c>
      <c r="B7" s="20" t="s">
        <v>353</v>
      </c>
      <c r="C7" s="20" t="s">
        <v>354</v>
      </c>
      <c r="D7" s="19" t="s">
        <v>167</v>
      </c>
      <c r="E7" s="21" t="s">
        <v>562</v>
      </c>
      <c r="F7" s="21" t="s">
        <v>563</v>
      </c>
      <c r="G7" s="22" t="s">
        <v>564</v>
      </c>
      <c r="H7" s="20" t="s">
        <v>353</v>
      </c>
      <c r="I7" s="20" t="s">
        <v>354</v>
      </c>
      <c r="J7" s="19" t="s">
        <v>167</v>
      </c>
      <c r="K7" s="21" t="s">
        <v>562</v>
      </c>
      <c r="L7" s="21" t="s">
        <v>563</v>
      </c>
      <c r="M7" s="22" t="s">
        <v>564</v>
      </c>
      <c r="N7" s="10">
        <f>IF(M7&gt;G7,M7-G7,0)</f>
        <v>0</v>
      </c>
      <c r="O7" s="10">
        <f>IF(G7&gt;M7,G7-M7,0)</f>
        <v>0</v>
      </c>
    </row>
    <row r="8" ht="30" customHeight="1" spans="1:15">
      <c r="A8" s="19"/>
      <c r="B8" s="20"/>
      <c r="C8" s="20"/>
      <c r="D8" s="19"/>
      <c r="E8" s="21"/>
      <c r="F8" s="21"/>
      <c r="G8" s="22"/>
      <c r="H8" s="20"/>
      <c r="I8" s="20"/>
      <c r="J8" s="19"/>
      <c r="K8" s="21"/>
      <c r="L8" s="21"/>
      <c r="M8" s="22"/>
      <c r="N8" s="22"/>
      <c r="O8" s="30"/>
    </row>
    <row r="9" ht="30" customHeight="1" spans="1:15">
      <c r="A9" s="19"/>
      <c r="B9" s="20"/>
      <c r="C9" s="20"/>
      <c r="D9" s="19"/>
      <c r="E9" s="21"/>
      <c r="F9" s="21"/>
      <c r="G9" s="22"/>
      <c r="H9" s="20"/>
      <c r="I9" s="20"/>
      <c r="J9" s="19"/>
      <c r="K9" s="21"/>
      <c r="L9" s="21"/>
      <c r="M9" s="22"/>
      <c r="N9" s="22"/>
      <c r="O9" s="30"/>
    </row>
    <row r="10" ht="30" customHeight="1" spans="1:15">
      <c r="A10" s="19"/>
      <c r="B10" s="20"/>
      <c r="C10" s="20"/>
      <c r="D10" s="19"/>
      <c r="E10" s="21"/>
      <c r="F10" s="21"/>
      <c r="G10" s="22"/>
      <c r="H10" s="20"/>
      <c r="I10" s="20"/>
      <c r="J10" s="19"/>
      <c r="K10" s="21"/>
      <c r="L10" s="21"/>
      <c r="M10" s="22"/>
      <c r="N10" s="22"/>
      <c r="O10" s="30"/>
    </row>
    <row r="11" ht="30" customHeight="1" spans="1:15">
      <c r="A11" s="19"/>
      <c r="B11" s="20"/>
      <c r="C11" s="20"/>
      <c r="D11" s="19"/>
      <c r="E11" s="21"/>
      <c r="F11" s="21"/>
      <c r="G11" s="22"/>
      <c r="H11" s="20"/>
      <c r="I11" s="20"/>
      <c r="J11" s="19"/>
      <c r="K11" s="21"/>
      <c r="L11" s="21"/>
      <c r="M11" s="22"/>
      <c r="N11" s="22"/>
      <c r="O11" s="30"/>
    </row>
    <row r="12" ht="30" customHeight="1" spans="1:15">
      <c r="A12" s="19"/>
      <c r="B12" s="20"/>
      <c r="C12" s="20"/>
      <c r="D12" s="19"/>
      <c r="E12" s="21"/>
      <c r="F12" s="21"/>
      <c r="G12" s="22"/>
      <c r="H12" s="20"/>
      <c r="I12" s="20"/>
      <c r="J12" s="19"/>
      <c r="K12" s="21"/>
      <c r="L12" s="21"/>
      <c r="M12" s="22"/>
      <c r="N12" s="22"/>
      <c r="O12" s="30"/>
    </row>
    <row r="13" ht="30" customHeight="1" spans="1:15">
      <c r="A13" s="19"/>
      <c r="B13" s="20"/>
      <c r="C13" s="20"/>
      <c r="D13" s="19"/>
      <c r="E13" s="21"/>
      <c r="F13" s="21"/>
      <c r="G13" s="22"/>
      <c r="H13" s="20"/>
      <c r="I13" s="20"/>
      <c r="J13" s="19"/>
      <c r="K13" s="21"/>
      <c r="L13" s="21"/>
      <c r="M13" s="22"/>
      <c r="N13" s="22"/>
      <c r="O13" s="30"/>
    </row>
    <row r="14" ht="30" customHeight="1" spans="1:15">
      <c r="A14" s="19"/>
      <c r="B14" s="20"/>
      <c r="C14" s="20"/>
      <c r="D14" s="19"/>
      <c r="E14" s="21"/>
      <c r="F14" s="21"/>
      <c r="G14" s="22"/>
      <c r="H14" s="20"/>
      <c r="I14" s="20"/>
      <c r="J14" s="19"/>
      <c r="K14" s="21"/>
      <c r="L14" s="21"/>
      <c r="M14" s="22"/>
      <c r="N14" s="22"/>
      <c r="O14" s="30"/>
    </row>
    <row r="15" ht="30" customHeight="1" spans="1:15">
      <c r="A15" s="19"/>
      <c r="B15" s="20"/>
      <c r="C15" s="20"/>
      <c r="D15" s="19"/>
      <c r="E15" s="21"/>
      <c r="F15" s="21"/>
      <c r="G15" s="22"/>
      <c r="H15" s="20"/>
      <c r="I15" s="20"/>
      <c r="J15" s="19"/>
      <c r="K15" s="21"/>
      <c r="L15" s="21"/>
      <c r="M15" s="22"/>
      <c r="N15" s="22"/>
      <c r="O15" s="30"/>
    </row>
    <row r="16" ht="30" customHeight="1" spans="1:15">
      <c r="A16" s="19"/>
      <c r="B16" s="20"/>
      <c r="C16" s="20"/>
      <c r="D16" s="19"/>
      <c r="E16" s="21"/>
      <c r="F16" s="21"/>
      <c r="G16" s="22"/>
      <c r="H16" s="20"/>
      <c r="I16" s="20"/>
      <c r="J16" s="19"/>
      <c r="K16" s="21"/>
      <c r="L16" s="21"/>
      <c r="M16" s="22"/>
      <c r="N16" s="22"/>
      <c r="O16" s="30"/>
    </row>
    <row r="17" ht="30" customHeight="1" spans="1:15">
      <c r="A17" s="19"/>
      <c r="B17" s="20"/>
      <c r="C17" s="20"/>
      <c r="D17" s="19"/>
      <c r="E17" s="21"/>
      <c r="F17" s="21"/>
      <c r="G17" s="22"/>
      <c r="H17" s="20"/>
      <c r="I17" s="20"/>
      <c r="J17" s="19"/>
      <c r="K17" s="21"/>
      <c r="L17" s="21"/>
      <c r="M17" s="22"/>
      <c r="N17" s="22"/>
      <c r="O17" s="30"/>
    </row>
    <row r="18" ht="27.75" customHeight="1" spans="1:15">
      <c r="A18" s="23"/>
      <c r="B18" s="24"/>
      <c r="C18" s="24" t="s">
        <v>350</v>
      </c>
      <c r="D18" s="23"/>
      <c r="E18" s="25"/>
      <c r="F18" s="25"/>
      <c r="G18" s="26" t="s">
        <v>565</v>
      </c>
      <c r="H18" s="24"/>
      <c r="I18" s="24" t="s">
        <v>350</v>
      </c>
      <c r="J18" s="23"/>
      <c r="K18" s="25"/>
      <c r="L18" s="25"/>
      <c r="M18" s="26" t="s">
        <v>565</v>
      </c>
      <c r="N18" s="26"/>
      <c r="O18" s="38"/>
    </row>
  </sheetData>
  <mergeCells count="9">
    <mergeCell ref="A1:O1"/>
    <mergeCell ref="A2:O2"/>
    <mergeCell ref="A3:M3"/>
    <mergeCell ref="N3:O3"/>
    <mergeCell ref="B4:G4"/>
    <mergeCell ref="H4:M4"/>
    <mergeCell ref="A4:A5"/>
    <mergeCell ref="N4:N5"/>
    <mergeCell ref="O4:O5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view="pageBreakPreview" zoomScaleNormal="100" workbookViewId="0">
      <selection activeCell="F15" sqref="F15"/>
    </sheetView>
  </sheetViews>
  <sheetFormatPr defaultColWidth="9.14814814814815" defaultRowHeight="13.2" outlineLevelCol="7"/>
  <cols>
    <col min="1" max="1" width="5.14814814814815" customWidth="1"/>
    <col min="2" max="2" width="23.2777777777778" customWidth="1"/>
    <col min="3" max="3" width="21.7222222222222" customWidth="1"/>
    <col min="4" max="4" width="7.42592592592593" customWidth="1"/>
    <col min="5" max="8" width="9.72222222222222" customWidth="1"/>
  </cols>
  <sheetData>
    <row r="1" ht="30" customHeight="1" spans="1:1">
      <c r="A1" s="1" t="s">
        <v>0</v>
      </c>
    </row>
    <row r="2" ht="30" customHeight="1" spans="1:1">
      <c r="A2" s="1" t="s">
        <v>1</v>
      </c>
    </row>
    <row r="3" ht="20.25" customHeight="1" spans="1:8">
      <c r="A3" s="2" t="s">
        <v>375</v>
      </c>
      <c r="B3" s="3"/>
      <c r="C3" s="3"/>
      <c r="D3" s="2"/>
      <c r="E3" s="11" t="s">
        <v>3</v>
      </c>
      <c r="F3" s="3"/>
      <c r="G3" s="3"/>
      <c r="H3" s="13"/>
    </row>
    <row r="4" ht="33" customHeight="1" spans="1:8">
      <c r="A4" s="16" t="s">
        <v>4</v>
      </c>
      <c r="B4" s="16" t="s">
        <v>361</v>
      </c>
      <c r="C4" s="16" t="s">
        <v>362</v>
      </c>
      <c r="D4" s="16" t="s">
        <v>363</v>
      </c>
      <c r="E4" s="16" t="s">
        <v>6</v>
      </c>
      <c r="F4" s="16" t="s">
        <v>7</v>
      </c>
      <c r="G4" s="16" t="s">
        <v>8</v>
      </c>
      <c r="H4" s="28" t="s">
        <v>9</v>
      </c>
    </row>
    <row r="5" ht="22.5" customHeight="1" spans="1:8">
      <c r="A5" s="19" t="s">
        <v>10</v>
      </c>
      <c r="B5" s="20" t="s">
        <v>364</v>
      </c>
      <c r="C5" s="19"/>
      <c r="D5" s="19"/>
      <c r="E5" s="34">
        <v>5054</v>
      </c>
      <c r="F5" s="34">
        <v>5434</v>
      </c>
      <c r="G5" s="9">
        <f t="shared" ref="G5:G10" si="0">IF(F5&gt;E5,F5-E5,0)</f>
        <v>380</v>
      </c>
      <c r="H5" s="9">
        <f t="shared" ref="H5:H10" si="1">IF(E5&gt;F5,E5-F5,0)</f>
        <v>0</v>
      </c>
    </row>
    <row r="6" ht="22.5" customHeight="1" spans="1:8">
      <c r="A6" s="19" t="s">
        <v>12</v>
      </c>
      <c r="B6" s="20" t="s">
        <v>365</v>
      </c>
      <c r="C6" s="19" t="s">
        <v>366</v>
      </c>
      <c r="D6" s="19" t="s">
        <v>367</v>
      </c>
      <c r="E6" s="34">
        <v>5054</v>
      </c>
      <c r="F6" s="34">
        <v>5434</v>
      </c>
      <c r="G6" s="9">
        <f t="shared" si="0"/>
        <v>380</v>
      </c>
      <c r="H6" s="9">
        <f t="shared" si="1"/>
        <v>0</v>
      </c>
    </row>
    <row r="7" ht="22.5" customHeight="1" spans="1:8">
      <c r="A7" s="19" t="s">
        <v>16</v>
      </c>
      <c r="B7" s="20" t="s">
        <v>368</v>
      </c>
      <c r="C7" s="19" t="s">
        <v>366</v>
      </c>
      <c r="D7" s="19"/>
      <c r="E7" s="22"/>
      <c r="F7" s="22"/>
      <c r="G7" s="9"/>
      <c r="H7" s="9"/>
    </row>
    <row r="8" ht="22.5" customHeight="1" spans="1:8">
      <c r="A8" s="19" t="s">
        <v>26</v>
      </c>
      <c r="B8" s="20" t="s">
        <v>369</v>
      </c>
      <c r="C8" s="19" t="s">
        <v>366</v>
      </c>
      <c r="D8" s="19" t="s">
        <v>370</v>
      </c>
      <c r="E8" s="34">
        <v>231</v>
      </c>
      <c r="F8" s="34">
        <v>248</v>
      </c>
      <c r="G8" s="9">
        <f t="shared" si="0"/>
        <v>17</v>
      </c>
      <c r="H8" s="9">
        <f t="shared" si="1"/>
        <v>0</v>
      </c>
    </row>
    <row r="9" ht="22.5" customHeight="1" spans="1:8">
      <c r="A9" s="19" t="s">
        <v>55</v>
      </c>
      <c r="B9" s="20" t="s">
        <v>371</v>
      </c>
      <c r="C9" s="19" t="s">
        <v>366</v>
      </c>
      <c r="D9" s="19"/>
      <c r="E9" s="22"/>
      <c r="F9" s="22"/>
      <c r="G9" s="9"/>
      <c r="H9" s="9"/>
    </row>
    <row r="10" ht="22.5" customHeight="1" spans="1:8">
      <c r="A10" s="19" t="s">
        <v>58</v>
      </c>
      <c r="B10" s="20" t="s">
        <v>372</v>
      </c>
      <c r="C10" s="19" t="s">
        <v>373</v>
      </c>
      <c r="D10" s="19"/>
      <c r="E10" s="22"/>
      <c r="F10" s="22"/>
      <c r="G10" s="9"/>
      <c r="H10" s="9"/>
    </row>
    <row r="11" ht="22.5" customHeight="1" spans="1:8">
      <c r="A11" s="19"/>
      <c r="B11" s="20"/>
      <c r="C11" s="19"/>
      <c r="D11" s="19"/>
      <c r="E11" s="22"/>
      <c r="F11" s="22"/>
      <c r="G11" s="22"/>
      <c r="H11" s="30"/>
    </row>
    <row r="12" ht="22.5" customHeight="1" spans="1:8">
      <c r="A12" s="19"/>
      <c r="B12" s="20"/>
      <c r="C12" s="19"/>
      <c r="D12" s="19"/>
      <c r="E12" s="22"/>
      <c r="F12" s="22"/>
      <c r="G12" s="22"/>
      <c r="H12" s="30"/>
    </row>
    <row r="13" ht="22.5" customHeight="1" spans="1:8">
      <c r="A13" s="19"/>
      <c r="B13" s="20"/>
      <c r="C13" s="19"/>
      <c r="D13" s="19"/>
      <c r="E13" s="22"/>
      <c r="F13" s="22"/>
      <c r="G13" s="22"/>
      <c r="H13" s="30"/>
    </row>
    <row r="14" ht="22.5" customHeight="1" spans="1:8">
      <c r="A14" s="19"/>
      <c r="B14" s="20"/>
      <c r="C14" s="19"/>
      <c r="D14" s="19"/>
      <c r="E14" s="22"/>
      <c r="F14" s="22"/>
      <c r="G14" s="22"/>
      <c r="H14" s="30"/>
    </row>
    <row r="15" ht="22.5" customHeight="1" spans="1:8">
      <c r="A15" s="19"/>
      <c r="B15" s="20"/>
      <c r="C15" s="19"/>
      <c r="D15" s="19"/>
      <c r="E15" s="22"/>
      <c r="F15" s="22"/>
      <c r="G15" s="22"/>
      <c r="H15" s="30"/>
    </row>
    <row r="16" ht="22.5" customHeight="1" spans="1:8">
      <c r="A16" s="19"/>
      <c r="B16" s="20"/>
      <c r="C16" s="19"/>
      <c r="D16" s="19"/>
      <c r="E16" s="22"/>
      <c r="F16" s="22"/>
      <c r="G16" s="22"/>
      <c r="H16" s="30"/>
    </row>
    <row r="17" ht="22.5" customHeight="1" spans="1:8">
      <c r="A17" s="19"/>
      <c r="B17" s="20"/>
      <c r="C17" s="19"/>
      <c r="D17" s="19"/>
      <c r="E17" s="22"/>
      <c r="F17" s="22"/>
      <c r="G17" s="22"/>
      <c r="H17" s="30"/>
    </row>
    <row r="18" ht="22.5" customHeight="1" spans="1:8">
      <c r="A18" s="19"/>
      <c r="B18" s="20"/>
      <c r="C18" s="19"/>
      <c r="D18" s="19"/>
      <c r="E18" s="22"/>
      <c r="F18" s="22"/>
      <c r="G18" s="22"/>
      <c r="H18" s="30"/>
    </row>
    <row r="19" ht="22.5" customHeight="1" spans="1:8">
      <c r="A19" s="19"/>
      <c r="B19" s="20"/>
      <c r="C19" s="19"/>
      <c r="D19" s="19"/>
      <c r="E19" s="22"/>
      <c r="F19" s="22"/>
      <c r="G19" s="22"/>
      <c r="H19" s="30"/>
    </row>
    <row r="20" ht="22.5" customHeight="1" spans="1:8">
      <c r="A20" s="19"/>
      <c r="B20" s="20"/>
      <c r="C20" s="19"/>
      <c r="D20" s="19"/>
      <c r="E20" s="22"/>
      <c r="F20" s="22"/>
      <c r="G20" s="22"/>
      <c r="H20" s="30"/>
    </row>
    <row r="21" ht="22.5" customHeight="1" spans="1:8">
      <c r="A21" s="19"/>
      <c r="B21" s="20"/>
      <c r="C21" s="19"/>
      <c r="D21" s="19"/>
      <c r="E21" s="22"/>
      <c r="F21" s="22"/>
      <c r="G21" s="22"/>
      <c r="H21" s="30"/>
    </row>
    <row r="22" ht="22.5" customHeight="1" spans="1:8">
      <c r="A22" s="19"/>
      <c r="B22" s="20"/>
      <c r="C22" s="19"/>
      <c r="D22" s="19"/>
      <c r="E22" s="22"/>
      <c r="F22" s="22"/>
      <c r="G22" s="22"/>
      <c r="H22" s="30"/>
    </row>
    <row r="23" ht="22.5" customHeight="1" spans="1:8">
      <c r="A23" s="19"/>
      <c r="B23" s="20"/>
      <c r="C23" s="19"/>
      <c r="D23" s="19"/>
      <c r="E23" s="22"/>
      <c r="F23" s="22"/>
      <c r="G23" s="22"/>
      <c r="H23" s="30"/>
    </row>
    <row r="24" ht="22.5" customHeight="1" spans="1:8">
      <c r="A24" s="19"/>
      <c r="B24" s="20"/>
      <c r="C24" s="19"/>
      <c r="D24" s="19"/>
      <c r="E24" s="22"/>
      <c r="F24" s="22"/>
      <c r="G24" s="22"/>
      <c r="H24" s="30"/>
    </row>
    <row r="25" ht="22.5" customHeight="1" spans="1:8">
      <c r="A25" s="19"/>
      <c r="B25" s="20"/>
      <c r="C25" s="19"/>
      <c r="D25" s="19"/>
      <c r="E25" s="22"/>
      <c r="F25" s="22"/>
      <c r="G25" s="22"/>
      <c r="H25" s="30"/>
    </row>
    <row r="26" ht="22.5" customHeight="1" spans="1:8">
      <c r="A26" s="19"/>
      <c r="B26" s="20"/>
      <c r="C26" s="19"/>
      <c r="D26" s="19"/>
      <c r="E26" s="22"/>
      <c r="F26" s="22"/>
      <c r="G26" s="22"/>
      <c r="H26" s="30"/>
    </row>
    <row r="27" ht="22.5" customHeight="1" spans="1:8">
      <c r="A27" s="19"/>
      <c r="B27" s="20"/>
      <c r="C27" s="19"/>
      <c r="D27" s="19"/>
      <c r="E27" s="22"/>
      <c r="F27" s="22"/>
      <c r="G27" s="22"/>
      <c r="H27" s="30"/>
    </row>
    <row r="28" ht="22.5" customHeight="1" spans="1:8">
      <c r="A28" s="19"/>
      <c r="B28" s="20"/>
      <c r="C28" s="19"/>
      <c r="D28" s="19"/>
      <c r="E28" s="22"/>
      <c r="F28" s="22"/>
      <c r="G28" s="22"/>
      <c r="H28" s="30"/>
    </row>
    <row r="29" ht="22.5" customHeight="1" spans="1:8">
      <c r="A29" s="19"/>
      <c r="B29" s="20"/>
      <c r="C29" s="19"/>
      <c r="D29" s="19"/>
      <c r="E29" s="22"/>
      <c r="F29" s="22"/>
      <c r="G29" s="22"/>
      <c r="H29" s="30"/>
    </row>
    <row r="30" ht="22.5" customHeight="1" spans="1:8">
      <c r="A30" s="19"/>
      <c r="B30" s="20"/>
      <c r="C30" s="19"/>
      <c r="D30" s="19"/>
      <c r="E30" s="22"/>
      <c r="F30" s="22"/>
      <c r="G30" s="22"/>
      <c r="H30" s="30"/>
    </row>
    <row r="31" ht="22.5" customHeight="1" spans="1:8">
      <c r="A31" s="19"/>
      <c r="B31" s="20"/>
      <c r="C31" s="19"/>
      <c r="D31" s="19"/>
      <c r="E31" s="22"/>
      <c r="F31" s="22"/>
      <c r="G31" s="22"/>
      <c r="H31" s="30"/>
    </row>
    <row r="32" ht="22.5" customHeight="1" spans="1:8">
      <c r="A32" s="19"/>
      <c r="B32" s="20"/>
      <c r="C32" s="19"/>
      <c r="D32" s="19"/>
      <c r="E32" s="22"/>
      <c r="F32" s="22"/>
      <c r="G32" s="22"/>
      <c r="H32" s="30"/>
    </row>
    <row r="33" ht="22.5" customHeight="1" spans="1:8">
      <c r="A33" s="23" t="s">
        <v>374</v>
      </c>
      <c r="B33" s="33"/>
      <c r="C33" s="33"/>
      <c r="D33" s="33"/>
      <c r="E33" s="26" t="s">
        <v>566</v>
      </c>
      <c r="F33" s="26" t="s">
        <v>567</v>
      </c>
      <c r="G33" s="26" t="s">
        <v>568</v>
      </c>
      <c r="H33" s="38"/>
    </row>
  </sheetData>
  <mergeCells count="5">
    <mergeCell ref="A1:H1"/>
    <mergeCell ref="A2:H2"/>
    <mergeCell ref="A3:C3"/>
    <mergeCell ref="E3:G3"/>
    <mergeCell ref="A33:D3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工程项目预算审核对比表</vt:lpstr>
      <vt:lpstr>0_1_专业工程预算审核计算表</vt:lpstr>
      <vt:lpstr>0_1_审计审核工程简明表(分部分项)</vt:lpstr>
      <vt:lpstr>0_1_审计审核工程简明表(技术措施)</vt:lpstr>
      <vt:lpstr>0_1_组织措施项目审计表</vt:lpstr>
      <vt:lpstr>0_2_专业工程预算审核计算表</vt:lpstr>
      <vt:lpstr>0_2_审计审核工程简明表(分部分项)</vt:lpstr>
      <vt:lpstr>0_2_审计审核工程简明表(技术措施)</vt:lpstr>
      <vt:lpstr>0_2_组织措施项目审计表</vt:lpstr>
      <vt:lpstr>0_3_专业工程预算审核计算表</vt:lpstr>
      <vt:lpstr>0_3_审计审核工程简明表(分部分项)</vt:lpstr>
      <vt:lpstr>0_3_审计审核工程简明表(技术措施)</vt:lpstr>
      <vt:lpstr>0_3_组织措施项目审计表</vt:lpstr>
      <vt:lpstr>0_4_专业工程预算审核计算表</vt:lpstr>
      <vt:lpstr>0_4_审计审核工程简明表(分部分项)</vt:lpstr>
      <vt:lpstr>0_4_审计审核工程简明表(技术措施)</vt:lpstr>
      <vt:lpstr>0_4_组织措施项目审计表</vt:lpstr>
      <vt:lpstr>0_5_专业工程预算审核计算表</vt:lpstr>
      <vt:lpstr>0_5_审计审核工程简明表(分部分项)</vt:lpstr>
      <vt:lpstr>0_5_审计审核工程简明表(技术措施)</vt:lpstr>
      <vt:lpstr>0_5_组织措施项目审计表</vt:lpstr>
      <vt:lpstr>0_6_专业工程预算审核计算表</vt:lpstr>
      <vt:lpstr>0_6_审计审核工程简明表(分部分项)</vt:lpstr>
      <vt:lpstr>0_6_审计审核工程简明表(技术措施)</vt:lpstr>
      <vt:lpstr>0_6_组织措施项目审计表</vt:lpstr>
      <vt:lpstr>0_7_专业工程预算审核计算表</vt:lpstr>
      <vt:lpstr>0_7_审计审核工程简明表(分部分项)</vt:lpstr>
      <vt:lpstr>0_7_审计审核工程简明表(技术措施)</vt:lpstr>
      <vt:lpstr>0_7_组织措施项目审计表</vt:lpstr>
      <vt:lpstr>0_8_专业工程预算审核计算表</vt:lpstr>
      <vt:lpstr>0_8_审计审核工程简明表(分部分项)</vt:lpstr>
      <vt:lpstr>0_8_审计审核工程简明表(技术措施)</vt:lpstr>
      <vt:lpstr>0_8_组织措施项目审计表</vt:lpstr>
      <vt:lpstr>0_9_专业工程预算审核计算表</vt:lpstr>
      <vt:lpstr>0_9_审计审核工程简明表(分部分项)</vt:lpstr>
      <vt:lpstr>0_9_审计审核工程简明表(技术措施)</vt:lpstr>
      <vt:lpstr>0_9_组织措施项目审计表</vt:lpstr>
      <vt:lpstr>主要材料表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同心圆</cp:lastModifiedBy>
  <dcterms:created xsi:type="dcterms:W3CDTF">2025-06-01T08:20:00Z</dcterms:created>
  <dcterms:modified xsi:type="dcterms:W3CDTF">2025-06-04T04:17:40Z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E4955BBE1F30493198D650C8A768AAB8_12</vt:lpwstr>
  </property>
  <property fmtid="{D5CDD505-2E9C-101B-9397-08002B2CF9AE}" pid="4" name="KSOReadingLayout">
    <vt:bool>true</vt:bool>
  </property>
</Properties>
</file>