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 activeTab="1"/>
  </bookViews>
  <sheets>
    <sheet name="表1-户内及阳台粉刷" sheetId="1" r:id="rId1"/>
    <sheet name="表2-木门修缮" sheetId="5" r:id="rId2"/>
    <sheet name="表3-行李柜门油漆" sheetId="6" r:id="rId3"/>
  </sheets>
  <definedNames>
    <definedName name="_xlnm._FilterDatabase" localSheetId="2" hidden="1">'表3-行李柜门油漆'!$A$1:$E$15</definedName>
    <definedName name="_xlnm._FilterDatabase" localSheetId="1" hidden="1">'表2-木门修缮'!$A$1:$K$10</definedName>
    <definedName name="_xlnm.Print_Area" localSheetId="0">'表1-户内及阳台粉刷'!#REF!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<sst xmlns="http://schemas.openxmlformats.org/spreadsheetml/2006/main" count="114" uniqueCount="72">
  <si>
    <t>表1-户内粉刷清单（整间）</t>
  </si>
  <si>
    <t>粉刷面积统计</t>
  </si>
  <si>
    <t>序号</t>
  </si>
  <si>
    <t>区域</t>
  </si>
  <si>
    <t>楼号</t>
  </si>
  <si>
    <t>寝室整体粉刷（含阳台）</t>
  </si>
  <si>
    <t>寝室整体粉刷（含阳台，每个床位扣除2m2遮挡面积）</t>
  </si>
  <si>
    <t>数量（间）</t>
  </si>
  <si>
    <t>床位数量2张
寝室号</t>
  </si>
  <si>
    <t>床位数量4张
寝室号</t>
  </si>
  <si>
    <t>床位数量6张
寝室号</t>
  </si>
  <si>
    <t>备注</t>
  </si>
  <si>
    <t>床位数量2张
单寝室粉刷（m2）</t>
  </si>
  <si>
    <t>床位数量4张
单寝室粉刷（m2）</t>
  </si>
  <si>
    <t>床位数量6张
单寝室面积（m2）</t>
  </si>
  <si>
    <t>粉刷面积汇总（m2）</t>
  </si>
  <si>
    <t>D</t>
  </si>
  <si>
    <t>D3</t>
  </si>
  <si>
    <t>108\110\116
204</t>
  </si>
  <si>
    <t>103\105\107\109\113\115\117\119\121\123\125\127
201\203\205\207\209
303</t>
  </si>
  <si>
    <t>113\207后期可能调整</t>
  </si>
  <si>
    <t>D4</t>
  </si>
  <si>
    <t>103\105\107\109\111\113\115\117\119\121\123
201\203\213\215\217\219\221\223
301\303\305\307\309\311\313\315\317\319\321\323
401\403\405\407\409\411\413\415\417\419\421\423
501\503\505\507\509\511\513\515\517\519</t>
  </si>
  <si>
    <t>103\113\119\201\323\509后期可能调整</t>
  </si>
  <si>
    <t>D5</t>
  </si>
  <si>
    <t>101\103
417
511\513</t>
  </si>
  <si>
    <t>合计</t>
  </si>
  <si>
    <t>总合计：81套房间</t>
  </si>
  <si>
    <t>备注：此表B区仅统计户内，阳台部分单独列表；ACDE区户内阳台可以合并报；
     按床位数量区分（一套上床下桌为一个床位，上下铺也同为一个床位）
     如去年粉刷过的寝室，一直没有学生入住的，判断情况保持良好，可以不用上报</t>
  </si>
  <si>
    <t>表2-木门修缮</t>
  </si>
  <si>
    <t>木门修缮面积统计</t>
  </si>
  <si>
    <t xml:space="preserve">
D区寝室门修缮工程量统计单位为：米，每扇门左右两边门框各截断拆除0.5米计入，截断拆除之后，再重新安装木门框，做喷漆处理。
</t>
  </si>
  <si>
    <t>木门刷漆(寝室门有一些门正面为钢板的，所以需备注是门单面刷漆还是正反双面刷漆)</t>
  </si>
  <si>
    <t>木门修缮（门框局部破损、门扇局部破损，可以维修修复）</t>
  </si>
  <si>
    <t>木门更换（门破损比较严重，上报更换PVC实木门，如为卫生间门，则更换为铝合金门带插销）</t>
  </si>
  <si>
    <t>木门刷漆（按粉刷油漆面积统计）m2</t>
  </si>
  <si>
    <t>木门更换（按门洞面积统计）m2</t>
  </si>
  <si>
    <t>木门修缮（做法见备注）</t>
  </si>
  <si>
    <t>寝室门（扇）</t>
  </si>
  <si>
    <t>具体寝室号</t>
  </si>
  <si>
    <r>
      <rPr>
        <b/>
        <sz val="11"/>
        <color rgb="FF000000"/>
        <rFont val="宋体"/>
        <charset val="134"/>
      </rPr>
      <t>浴室门</t>
    </r>
    <r>
      <rPr>
        <b/>
        <sz val="11"/>
        <color indexed="8"/>
        <rFont val="宋体"/>
        <charset val="134"/>
      </rPr>
      <t>（扇）</t>
    </r>
  </si>
  <si>
    <r>
      <rPr>
        <b/>
        <sz val="11"/>
        <color theme="1"/>
        <rFont val="宋体"/>
        <charset val="134"/>
        <scheme val="minor"/>
      </rPr>
      <t>厕所门</t>
    </r>
    <r>
      <rPr>
        <b/>
        <sz val="11"/>
        <color rgb="FF000000"/>
        <rFont val="宋体"/>
        <charset val="134"/>
      </rPr>
      <t>（扇）</t>
    </r>
  </si>
  <si>
    <t>寝室门</t>
  </si>
  <si>
    <t>浴室门</t>
  </si>
  <si>
    <t>厕所门</t>
  </si>
  <si>
    <t>填报示例：</t>
  </si>
  <si>
    <t>A110</t>
  </si>
  <si>
    <t>单面刷漆：101、102双面刷漆：103、104</t>
  </si>
  <si>
    <t>门框破损：106、107
门板破损：108、109</t>
  </si>
  <si>
    <t>D区</t>
  </si>
  <si>
    <t>D2</t>
  </si>
  <si>
    <r>
      <rPr>
        <sz val="9"/>
        <rFont val="宋体"/>
        <charset val="134"/>
        <scheme val="minor"/>
      </rPr>
      <t>双面刷漆：
202\204\206\207\208\209\210\211\213\215
320\321\322\323\324\325\326\327\328\329\330\331\332\333\335</t>
    </r>
    <r>
      <rPr>
        <sz val="9"/>
        <color rgb="FFFF0000"/>
        <rFont val="宋体"/>
        <charset val="134"/>
        <scheme val="minor"/>
      </rPr>
      <t>（门尺寸0.9*2.7）</t>
    </r>
  </si>
  <si>
    <r>
      <rPr>
        <sz val="9"/>
        <rFont val="宋体"/>
        <charset val="134"/>
        <scheme val="minor"/>
      </rPr>
      <t>双面刷漆：
103\105\107\108\109\110\113\115\116\117\118\119\120\121\122\123\124\125\127
203\206\215\216\218\219
517</t>
    </r>
    <r>
      <rPr>
        <sz val="9"/>
        <color rgb="FFFF0000"/>
        <rFont val="宋体"/>
        <charset val="134"/>
        <scheme val="minor"/>
      </rPr>
      <t>（门尺寸0.9*2.7）</t>
    </r>
  </si>
  <si>
    <r>
      <rPr>
        <sz val="9"/>
        <color rgb="FFFF0000"/>
        <rFont val="宋体"/>
        <charset val="134"/>
        <scheme val="minor"/>
      </rPr>
      <t>门框破损：</t>
    </r>
    <r>
      <rPr>
        <sz val="9"/>
        <rFont val="宋体"/>
        <charset val="134"/>
        <scheme val="minor"/>
      </rPr>
      <t>103\105\107\110\113\115\117\125\127
205\206\207\209\213\215\217\219\227
421\425\427
503\515\519
601\607\615\617\619\621\625</t>
    </r>
  </si>
  <si>
    <r>
      <rPr>
        <sz val="9"/>
        <rFont val="宋体"/>
        <charset val="134"/>
        <scheme val="minor"/>
      </rPr>
      <t>双面刷漆：
103\105\106\107\108\109\110\111\112\113\114\115\116\117\118\119\120\121\123
201\203\204\212\213\214\215\216\217\218\219\220\221\223
301\303\304\305\306\307\308\309\310\311\312\313\314\315\316\317\318\319\320\321\323
401\403\404\405\406\407\408\409\410\411\412\413\414\415\416\417\418\419\420\421\423
501\503\504\505\506\507\508\509\510\511\513\514\515\516\517\518\519\520</t>
    </r>
    <r>
      <rPr>
        <sz val="9"/>
        <color rgb="FFFF0000"/>
        <rFont val="宋体"/>
        <charset val="134"/>
        <scheme val="minor"/>
      </rPr>
      <t>（门尺寸0.9*2.7）</t>
    </r>
  </si>
  <si>
    <r>
      <rPr>
        <sz val="9"/>
        <rFont val="宋体"/>
        <charset val="134"/>
        <scheme val="minor"/>
      </rPr>
      <t>双面刷漆：
101\102\103\105
312
414\415\417\419\421\423
509\511\513</t>
    </r>
    <r>
      <rPr>
        <sz val="9"/>
        <color rgb="FFFF0000"/>
        <rFont val="宋体"/>
        <charset val="134"/>
        <scheme val="minor"/>
      </rPr>
      <t>（门尺寸0.9*2.7）</t>
    </r>
  </si>
  <si>
    <t>备注：寝室门有一些门正面为钢板的，钢板这一面不需要刷漆，所以寝室门需备注是门是单面刷漆还是双面刷漆；
如浴室和厕所是同一个房间，那么表中只需要填一次就可以（可以填在浴室门，也可以填在厕所门），但是不要重复填报
D区卫生间存在抗倍特板的，如果是这种卫生间需要修，单独备注下</t>
  </si>
  <si>
    <t>表3-行李柜门油漆</t>
  </si>
  <si>
    <t>行李柜门（扇）</t>
  </si>
  <si>
    <t>行李柜门尺寸（宽*高）</t>
  </si>
  <si>
    <t>A区</t>
  </si>
  <si>
    <t>A1</t>
  </si>
  <si>
    <t>A2</t>
  </si>
  <si>
    <t>A3</t>
  </si>
  <si>
    <t>A5</t>
  </si>
  <si>
    <t>A7</t>
  </si>
  <si>
    <t>A9</t>
  </si>
  <si>
    <t>A10</t>
  </si>
  <si>
    <t>A11</t>
  </si>
  <si>
    <t>A12</t>
  </si>
  <si>
    <t>A13</t>
  </si>
  <si>
    <t>备注：仅填报嵌入墙上固定式的行李柜（如右图所示），如存在柜门及柜板零星破损的，提前网上报修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</si>
</sst>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b/>
      <sz val="10"/>
      <color rgb="FFFF0000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8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26" fillId="14" borderId="9" applyNumberFormat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28" fillId="15" borderId="10" applyNumberFormat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 shrinkToFit="1"/>
    </xf>
    <xf numFmtId="0" fontId="2" fillId="0" borderId="0" xfId="0" applyFont="1" applyFill="1" applyAlignment="1">
      <alignment horizontal="center" vertical="center"/>
    </xf>
    <xf numFmtId="0" fontId="3" fillId="0" borderId="2" xfId="49" applyFont="1" applyFill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4" fillId="3" borderId="2" xfId="0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 shrinkToFit="1"/>
    </xf>
    <xf numFmtId="0" fontId="0" fillId="3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 shrinkToFi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 shrinkToFit="1"/>
    </xf>
    <xf numFmtId="0" fontId="9" fillId="0" borderId="0" xfId="0" applyFont="1" applyFill="1" applyAlignment="1">
      <alignment horizontal="left" vertical="center" wrapText="1" shrinkToFit="1"/>
    </xf>
    <xf numFmtId="0" fontId="4" fillId="5" borderId="1" xfId="0" applyFont="1" applyFill="1" applyBorder="1" applyAlignment="1">
      <alignment horizontal="center" vertical="center" wrapText="1" shrinkToFit="1"/>
    </xf>
    <xf numFmtId="0" fontId="4" fillId="6" borderId="1" xfId="0" applyFont="1" applyFill="1" applyBorder="1" applyAlignment="1">
      <alignment horizontal="center" vertical="center" wrapText="1" shrinkToFit="1"/>
    </xf>
    <xf numFmtId="0" fontId="10" fillId="4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 shrinkToFit="1"/>
    </xf>
    <xf numFmtId="0" fontId="3" fillId="0" borderId="4" xfId="49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 shrinkToFit="1"/>
    </xf>
    <xf numFmtId="0" fontId="4" fillId="7" borderId="3" xfId="0" applyFont="1" applyFill="1" applyBorder="1" applyAlignment="1">
      <alignment horizontal="center" vertical="center" wrapText="1" shrinkToFit="1"/>
    </xf>
    <xf numFmtId="0" fontId="4" fillId="8" borderId="1" xfId="0" applyFont="1" applyFill="1" applyBorder="1" applyAlignment="1">
      <alignment horizontal="center" vertical="center" wrapText="1" shrinkToFit="1"/>
    </xf>
    <xf numFmtId="0" fontId="4" fillId="9" borderId="1" xfId="0" applyFont="1" applyFill="1" applyBorder="1" applyAlignment="1">
      <alignment horizontal="center" vertical="center" wrapText="1" shrinkToFit="1"/>
    </xf>
    <xf numFmtId="0" fontId="4" fillId="10" borderId="1" xfId="0" applyFont="1" applyFill="1" applyBorder="1" applyAlignment="1">
      <alignment horizontal="center" vertical="center" wrapText="1" shrinkToFit="1"/>
    </xf>
    <xf numFmtId="176" fontId="11" fillId="8" borderId="1" xfId="0" applyNumberFormat="1" applyFont="1" applyFill="1" applyBorder="1" applyAlignment="1">
      <alignment horizontal="center" vertical="center" wrapText="1" shrinkToFit="1"/>
    </xf>
    <xf numFmtId="176" fontId="11" fillId="9" borderId="1" xfId="0" applyNumberFormat="1" applyFont="1" applyFill="1" applyBorder="1" applyAlignment="1">
      <alignment horizontal="center" vertical="center" wrapText="1" shrinkToFit="1"/>
    </xf>
    <xf numFmtId="0" fontId="12" fillId="9" borderId="1" xfId="0" applyFont="1" applyFill="1" applyBorder="1" applyAlignment="1">
      <alignment horizontal="center" vertical="center" wrapText="1"/>
    </xf>
    <xf numFmtId="176" fontId="1" fillId="9" borderId="1" xfId="0" applyNumberFormat="1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 wrapText="1" shrinkToFit="1"/>
    </xf>
    <xf numFmtId="0" fontId="2" fillId="10" borderId="0" xfId="0" applyFont="1" applyFill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 shrinkToFit="1"/>
    </xf>
    <xf numFmtId="0" fontId="13" fillId="0" borderId="0" xfId="0" applyFont="1" applyFill="1" applyAlignment="1">
      <alignment horizontal="center" vertical="center" wrapText="1" shrinkToFit="1"/>
    </xf>
    <xf numFmtId="0" fontId="14" fillId="0" borderId="0" xfId="0" applyFont="1" applyFill="1" applyAlignment="1">
      <alignment horizontal="center" vertical="center" wrapText="1" shrinkToFit="1"/>
    </xf>
    <xf numFmtId="0" fontId="14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 shrinkToFit="1"/>
    </xf>
    <xf numFmtId="0" fontId="14" fillId="0" borderId="1" xfId="0" applyFont="1" applyFill="1" applyBorder="1" applyAlignment="1">
      <alignment horizontal="center" vertical="center" wrapText="1" shrinkToFit="1"/>
    </xf>
    <xf numFmtId="0" fontId="14" fillId="4" borderId="1" xfId="0" applyFont="1" applyFill="1" applyBorder="1" applyAlignment="1">
      <alignment horizontal="center" vertical="center" wrapText="1" shrinkToFit="1"/>
    </xf>
    <xf numFmtId="0" fontId="14" fillId="4" borderId="1" xfId="0" applyFont="1" applyFill="1" applyBorder="1" applyAlignment="1">
      <alignment horizontal="left" vertical="top" wrapText="1" shrinkToFit="1"/>
    </xf>
    <xf numFmtId="0" fontId="14" fillId="0" borderId="1" xfId="0" applyFont="1" applyFill="1" applyBorder="1" applyAlignment="1">
      <alignment horizontal="left" vertical="center" wrapText="1" shrinkToFit="1"/>
    </xf>
    <xf numFmtId="0" fontId="14" fillId="0" borderId="1" xfId="0" applyFont="1" applyFill="1" applyBorder="1" applyAlignment="1">
      <alignment horizontal="left" vertical="top" wrapText="1" shrinkToFit="1"/>
    </xf>
    <xf numFmtId="0" fontId="13" fillId="0" borderId="2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 shrinkToFit="1"/>
    </xf>
    <xf numFmtId="0" fontId="13" fillId="0" borderId="4" xfId="0" applyFont="1" applyFill="1" applyBorder="1" applyAlignment="1">
      <alignment horizontal="center" vertical="center" wrapText="1" shrinkToFit="1"/>
    </xf>
    <xf numFmtId="0" fontId="13" fillId="0" borderId="0" xfId="0" applyFont="1" applyFill="1" applyAlignment="1">
      <alignment horizontal="left" vertical="center" wrapText="1" shrinkToFit="1"/>
    </xf>
    <xf numFmtId="0" fontId="16" fillId="0" borderId="1" xfId="0" applyFont="1" applyFill="1" applyBorder="1" applyAlignment="1">
      <alignment horizontal="center" vertical="center" wrapText="1" shrinkToFit="1"/>
    </xf>
    <xf numFmtId="176" fontId="16" fillId="0" borderId="1" xfId="0" applyNumberFormat="1" applyFont="1" applyFill="1" applyBorder="1" applyAlignment="1">
      <alignment horizontal="center" vertical="center" wrapText="1" shrinkToFit="1"/>
    </xf>
    <xf numFmtId="0" fontId="13" fillId="0" borderId="0" xfId="0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219075</xdr:colOff>
      <xdr:row>0</xdr:row>
      <xdr:rowOff>67945</xdr:rowOff>
    </xdr:from>
    <xdr:to>
      <xdr:col>16</xdr:col>
      <xdr:colOff>200025</xdr:colOff>
      <xdr:row>14</xdr:row>
      <xdr:rowOff>375920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237595" y="67945"/>
          <a:ext cx="5010150" cy="65436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XEU9"/>
  <sheetViews>
    <sheetView topLeftCell="F5" workbookViewId="0">
      <selection activeCell="J8" sqref="J8:N8"/>
    </sheetView>
  </sheetViews>
  <sheetFormatPr defaultColWidth="8.89090909090909" defaultRowHeight="14"/>
  <cols>
    <col min="1" max="2" width="5.10909090909091" style="52" customWidth="1"/>
    <col min="3" max="3" width="8.89090909090909" style="52"/>
    <col min="4" max="4" width="6.88181818181818" style="52" customWidth="1"/>
    <col min="5" max="5" width="15.3818181818182" style="52" customWidth="1"/>
    <col min="6" max="6" width="6.88181818181818" style="52" customWidth="1"/>
    <col min="7" max="7" width="16.6363636363636" style="52" customWidth="1"/>
    <col min="8" max="8" width="6.88181818181818" style="52" customWidth="1"/>
    <col min="9" max="9" width="47.6363636363636" style="52" customWidth="1"/>
    <col min="10" max="10" width="24.3818181818182" style="52" customWidth="1"/>
    <col min="11" max="11" width="7.13636363636364" style="52" customWidth="1"/>
    <col min="12" max="16328" width="8.89090909090909" style="52"/>
    <col min="16329" max="16384" width="8.89090909090909" style="53"/>
  </cols>
  <sheetData>
    <row r="1" ht="35" customHeight="1" spans="1:14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5" t="s">
        <v>1</v>
      </c>
      <c r="L1" s="55"/>
      <c r="M1" s="55"/>
      <c r="N1" s="55"/>
    </row>
    <row r="2" s="51" customFormat="1" ht="24" customHeight="1" spans="1:16375">
      <c r="A2" s="55" t="s">
        <v>2</v>
      </c>
      <c r="B2" s="55" t="s">
        <v>3</v>
      </c>
      <c r="C2" s="55" t="s">
        <v>4</v>
      </c>
      <c r="D2" s="55" t="s">
        <v>5</v>
      </c>
      <c r="E2" s="55"/>
      <c r="F2" s="55"/>
      <c r="G2" s="55"/>
      <c r="H2" s="55"/>
      <c r="I2" s="55"/>
      <c r="J2" s="55"/>
      <c r="K2" s="55" t="s">
        <v>6</v>
      </c>
      <c r="L2" s="55"/>
      <c r="M2" s="55"/>
      <c r="N2" s="55"/>
      <c r="XDX2" s="67"/>
      <c r="XDY2" s="67"/>
      <c r="XDZ2" s="67"/>
      <c r="XEA2" s="67"/>
      <c r="XEB2" s="67"/>
      <c r="XEC2" s="67"/>
      <c r="XED2" s="67"/>
      <c r="XEE2" s="67"/>
      <c r="XEF2" s="67"/>
      <c r="XEG2" s="67"/>
      <c r="XEH2" s="67"/>
      <c r="XEI2" s="67"/>
      <c r="XEJ2" s="67"/>
      <c r="XEK2" s="67"/>
      <c r="XEL2" s="67"/>
      <c r="XEM2" s="67"/>
      <c r="XEN2" s="67"/>
      <c r="XEO2" s="67"/>
      <c r="XEP2" s="67"/>
      <c r="XEQ2" s="67"/>
      <c r="XER2" s="67"/>
      <c r="XES2" s="67"/>
      <c r="XET2" s="67"/>
      <c r="XEU2" s="67"/>
    </row>
    <row r="3" s="51" customFormat="1" ht="29" customHeight="1" spans="1:16375">
      <c r="A3" s="55"/>
      <c r="B3" s="55"/>
      <c r="C3" s="55"/>
      <c r="D3" s="55" t="s">
        <v>7</v>
      </c>
      <c r="E3" s="55" t="s">
        <v>8</v>
      </c>
      <c r="F3" s="55" t="s">
        <v>7</v>
      </c>
      <c r="G3" s="55" t="s">
        <v>9</v>
      </c>
      <c r="H3" s="55" t="s">
        <v>7</v>
      </c>
      <c r="I3" s="55" t="s">
        <v>10</v>
      </c>
      <c r="J3" s="55" t="s">
        <v>11</v>
      </c>
      <c r="K3" s="55" t="s">
        <v>12</v>
      </c>
      <c r="L3" s="55" t="s">
        <v>13</v>
      </c>
      <c r="M3" s="55" t="s">
        <v>14</v>
      </c>
      <c r="N3" s="55" t="s">
        <v>15</v>
      </c>
      <c r="XDX3" s="67"/>
      <c r="XDY3" s="67"/>
      <c r="XDZ3" s="67"/>
      <c r="XEA3" s="67"/>
      <c r="XEB3" s="67"/>
      <c r="XEC3" s="67"/>
      <c r="XED3" s="67"/>
      <c r="XEE3" s="67"/>
      <c r="XEF3" s="67"/>
      <c r="XEG3" s="67"/>
      <c r="XEH3" s="67"/>
      <c r="XEI3" s="67"/>
      <c r="XEJ3" s="67"/>
      <c r="XEK3" s="67"/>
      <c r="XEL3" s="67"/>
      <c r="XEM3" s="67"/>
      <c r="XEN3" s="67"/>
      <c r="XEO3" s="67"/>
      <c r="XEP3" s="67"/>
      <c r="XEQ3" s="67"/>
      <c r="XER3" s="67"/>
      <c r="XES3" s="67"/>
      <c r="XET3" s="67"/>
      <c r="XEU3" s="67"/>
    </row>
    <row r="4" s="51" customFormat="1" ht="70" customHeight="1" spans="1:16375">
      <c r="A4" s="56">
        <v>1</v>
      </c>
      <c r="B4" s="56" t="s">
        <v>16</v>
      </c>
      <c r="C4" s="56" t="s">
        <v>17</v>
      </c>
      <c r="D4" s="56"/>
      <c r="E4" s="56"/>
      <c r="F4" s="57">
        <v>4</v>
      </c>
      <c r="G4" s="58" t="s">
        <v>18</v>
      </c>
      <c r="H4" s="57">
        <v>18</v>
      </c>
      <c r="I4" s="58" t="s">
        <v>19</v>
      </c>
      <c r="J4" s="65" t="s">
        <v>20</v>
      </c>
      <c r="K4" s="66"/>
      <c r="L4" s="66">
        <v>78.07</v>
      </c>
      <c r="M4" s="66">
        <v>82.89</v>
      </c>
      <c r="N4" s="66">
        <f>D4*K4+F4*L4+H4*M4</f>
        <v>1804.3</v>
      </c>
      <c r="XDX4" s="67"/>
      <c r="XDY4" s="67"/>
      <c r="XDZ4" s="67"/>
      <c r="XEA4" s="67"/>
      <c r="XEB4" s="67"/>
      <c r="XEC4" s="67"/>
      <c r="XED4" s="67"/>
      <c r="XEE4" s="67"/>
      <c r="XEF4" s="67"/>
      <c r="XEG4" s="67"/>
      <c r="XEH4" s="67"/>
      <c r="XEI4" s="67"/>
      <c r="XEJ4" s="67"/>
      <c r="XEK4" s="67"/>
      <c r="XEL4" s="67"/>
      <c r="XEM4" s="67"/>
      <c r="XEN4" s="67"/>
      <c r="XEO4" s="67"/>
      <c r="XEP4" s="67"/>
      <c r="XEQ4" s="67"/>
      <c r="XER4" s="67"/>
      <c r="XES4" s="67"/>
      <c r="XET4" s="67"/>
      <c r="XEU4" s="67"/>
    </row>
    <row r="5" s="51" customFormat="1" ht="70" customHeight="1" spans="1:16375">
      <c r="A5" s="56">
        <v>2</v>
      </c>
      <c r="B5" s="56" t="s">
        <v>16</v>
      </c>
      <c r="C5" s="56" t="s">
        <v>21</v>
      </c>
      <c r="D5" s="56"/>
      <c r="E5" s="59"/>
      <c r="F5" s="57">
        <v>1</v>
      </c>
      <c r="G5" s="58">
        <v>220</v>
      </c>
      <c r="H5" s="57">
        <v>53</v>
      </c>
      <c r="I5" s="58" t="s">
        <v>22</v>
      </c>
      <c r="J5" s="65" t="s">
        <v>23</v>
      </c>
      <c r="K5" s="55"/>
      <c r="L5" s="66">
        <v>78.07</v>
      </c>
      <c r="M5" s="66">
        <v>82.89</v>
      </c>
      <c r="N5" s="66">
        <f>D5*K5+F5*L5+H5*M5</f>
        <v>4471.24</v>
      </c>
      <c r="XDX5" s="67"/>
      <c r="XDY5" s="67"/>
      <c r="XDZ5" s="67"/>
      <c r="XEA5" s="67"/>
      <c r="XEB5" s="67"/>
      <c r="XEC5" s="67"/>
      <c r="XED5" s="67"/>
      <c r="XEE5" s="67"/>
      <c r="XEF5" s="67"/>
      <c r="XEG5" s="67"/>
      <c r="XEH5" s="67"/>
      <c r="XEI5" s="67"/>
      <c r="XEJ5" s="67"/>
      <c r="XEK5" s="67"/>
      <c r="XEL5" s="67"/>
      <c r="XEM5" s="67"/>
      <c r="XEN5" s="67"/>
      <c r="XEO5" s="67"/>
      <c r="XEP5" s="67"/>
      <c r="XEQ5" s="67"/>
      <c r="XER5" s="67"/>
      <c r="XES5" s="67"/>
      <c r="XET5" s="67"/>
      <c r="XEU5" s="67"/>
    </row>
    <row r="6" s="51" customFormat="1" ht="70" customHeight="1" spans="1:16375">
      <c r="A6" s="56">
        <v>3</v>
      </c>
      <c r="B6" s="56" t="s">
        <v>16</v>
      </c>
      <c r="C6" s="56" t="s">
        <v>24</v>
      </c>
      <c r="D6" s="56"/>
      <c r="E6" s="59"/>
      <c r="F6" s="56"/>
      <c r="G6" s="60"/>
      <c r="H6" s="57">
        <v>5</v>
      </c>
      <c r="I6" s="58" t="s">
        <v>25</v>
      </c>
      <c r="J6" s="55"/>
      <c r="K6" s="55"/>
      <c r="L6" s="66"/>
      <c r="M6" s="66">
        <v>82.89</v>
      </c>
      <c r="N6" s="66">
        <f>D6*K6+F6*L6+H6*M6</f>
        <v>414.45</v>
      </c>
      <c r="XDX6" s="67"/>
      <c r="XDY6" s="67"/>
      <c r="XDZ6" s="67"/>
      <c r="XEA6" s="67"/>
      <c r="XEB6" s="67"/>
      <c r="XEC6" s="67"/>
      <c r="XED6" s="67"/>
      <c r="XEE6" s="67"/>
      <c r="XEF6" s="67"/>
      <c r="XEG6" s="67"/>
      <c r="XEH6" s="67"/>
      <c r="XEI6" s="67"/>
      <c r="XEJ6" s="67"/>
      <c r="XEK6" s="67"/>
      <c r="XEL6" s="67"/>
      <c r="XEM6" s="67"/>
      <c r="XEN6" s="67"/>
      <c r="XEO6" s="67"/>
      <c r="XEP6" s="67"/>
      <c r="XEQ6" s="67"/>
      <c r="XER6" s="67"/>
      <c r="XES6" s="67"/>
      <c r="XET6" s="67"/>
      <c r="XEU6" s="67"/>
    </row>
    <row r="7" s="51" customFormat="1" ht="29" customHeight="1" spans="1:16375">
      <c r="A7" s="61" t="s">
        <v>26</v>
      </c>
      <c r="B7" s="62"/>
      <c r="C7" s="63"/>
      <c r="D7" s="55">
        <f>SUM(D4:D6)</f>
        <v>0</v>
      </c>
      <c r="E7" s="55"/>
      <c r="F7" s="55">
        <f>SUM(F4:F6)</f>
        <v>5</v>
      </c>
      <c r="G7" s="55"/>
      <c r="H7" s="55">
        <f>SUM(H4:H6)</f>
        <v>76</v>
      </c>
      <c r="I7" s="55"/>
      <c r="J7" s="55"/>
      <c r="K7" s="55"/>
      <c r="L7" s="55"/>
      <c r="M7" s="55"/>
      <c r="N7" s="55">
        <f>SUM(N4:N6)</f>
        <v>6689.99</v>
      </c>
      <c r="XDX7" s="67"/>
      <c r="XDY7" s="67"/>
      <c r="XDZ7" s="67"/>
      <c r="XEA7" s="67"/>
      <c r="XEB7" s="67"/>
      <c r="XEC7" s="67"/>
      <c r="XED7" s="67"/>
      <c r="XEE7" s="67"/>
      <c r="XEF7" s="67"/>
      <c r="XEG7" s="67"/>
      <c r="XEH7" s="67"/>
      <c r="XEI7" s="67"/>
      <c r="XEJ7" s="67"/>
      <c r="XEK7" s="67"/>
      <c r="XEL7" s="67"/>
      <c r="XEM7" s="67"/>
      <c r="XEN7" s="67"/>
      <c r="XEO7" s="67"/>
      <c r="XEP7" s="67"/>
      <c r="XEQ7" s="67"/>
      <c r="XER7" s="67"/>
      <c r="XES7" s="67"/>
      <c r="XET7" s="67"/>
      <c r="XEU7" s="67"/>
    </row>
    <row r="8" ht="22" customHeight="1" spans="1:14">
      <c r="A8" s="52" t="s">
        <v>27</v>
      </c>
      <c r="J8" s="56"/>
      <c r="K8" s="56"/>
      <c r="L8" s="56"/>
      <c r="M8" s="56"/>
      <c r="N8" s="56"/>
    </row>
    <row r="9" ht="69" customHeight="1" spans="1:10">
      <c r="A9" s="64" t="s">
        <v>28</v>
      </c>
      <c r="B9" s="64"/>
      <c r="C9" s="64"/>
      <c r="D9" s="64"/>
      <c r="E9" s="64"/>
      <c r="F9" s="64"/>
      <c r="G9" s="64"/>
      <c r="H9" s="64"/>
      <c r="I9" s="64"/>
      <c r="J9" s="64"/>
    </row>
  </sheetData>
  <mergeCells count="11">
    <mergeCell ref="A1:J1"/>
    <mergeCell ref="K1:N1"/>
    <mergeCell ref="D2:J2"/>
    <mergeCell ref="K2:N2"/>
    <mergeCell ref="A7:C7"/>
    <mergeCell ref="A8:I8"/>
    <mergeCell ref="J8:M8"/>
    <mergeCell ref="A9:J9"/>
    <mergeCell ref="A2:A3"/>
    <mergeCell ref="B2:B3"/>
    <mergeCell ref="C2:C3"/>
  </mergeCells>
  <pageMargins left="0.590277777777778" right="0.393055555555556" top="0.66875" bottom="0.314583333333333" header="0.5" footer="0.2361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AA10"/>
  <sheetViews>
    <sheetView tabSelected="1" zoomScale="85" zoomScaleNormal="85" topLeftCell="A7" workbookViewId="0">
      <pane xSplit="11" topLeftCell="U1" activePane="topRight" state="frozen"/>
      <selection/>
      <selection pane="topRight" activeCell="W10" sqref="W10:Z10"/>
    </sheetView>
  </sheetViews>
  <sheetFormatPr defaultColWidth="9" defaultRowHeight="15"/>
  <cols>
    <col min="1" max="1" width="6.63636363636364" style="2" customWidth="1"/>
    <col min="2" max="2" width="6.5" style="2" customWidth="1"/>
    <col min="3" max="3" width="7.5" style="2" customWidth="1"/>
    <col min="4" max="4" width="8.5" style="2" customWidth="1"/>
    <col min="5" max="5" width="35.1363636363636" style="2" customWidth="1"/>
    <col min="6" max="9" width="6.13636363636364" style="2" customWidth="1"/>
    <col min="10" max="10" width="9.41818181818182" style="2" customWidth="1"/>
    <col min="11" max="11" width="26.4636363636364" style="2" customWidth="1"/>
    <col min="12" max="17" width="7.5" style="2" customWidth="1"/>
    <col min="18" max="18" width="9.37272727272727" style="2"/>
    <col min="19" max="26" width="9" style="2"/>
    <col min="27" max="27" width="21.2636363636364" style="2" customWidth="1"/>
    <col min="28" max="16365" width="9" style="2"/>
  </cols>
  <sheetData>
    <row r="1" ht="48" customHeight="1" spans="1:27">
      <c r="A1" s="14" t="s">
        <v>29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34"/>
      <c r="R1" s="35" t="s">
        <v>30</v>
      </c>
      <c r="S1" s="36"/>
      <c r="T1" s="36"/>
      <c r="U1" s="36"/>
      <c r="V1" s="36"/>
      <c r="W1" s="36"/>
      <c r="X1" s="36"/>
      <c r="Y1" s="36"/>
      <c r="Z1" s="48"/>
      <c r="AA1" s="49" t="s">
        <v>31</v>
      </c>
    </row>
    <row r="2" ht="41" customHeight="1" spans="1:27">
      <c r="A2" s="4" t="s">
        <v>2</v>
      </c>
      <c r="B2" s="4" t="s">
        <v>3</v>
      </c>
      <c r="C2" s="7" t="s">
        <v>4</v>
      </c>
      <c r="D2" s="16" t="s">
        <v>32</v>
      </c>
      <c r="E2" s="16"/>
      <c r="F2" s="16"/>
      <c r="G2" s="16"/>
      <c r="H2" s="16"/>
      <c r="I2" s="16"/>
      <c r="J2" s="30" t="s">
        <v>33</v>
      </c>
      <c r="K2" s="30"/>
      <c r="L2" s="31" t="s">
        <v>34</v>
      </c>
      <c r="M2" s="31"/>
      <c r="N2" s="31"/>
      <c r="O2" s="31"/>
      <c r="P2" s="31"/>
      <c r="Q2" s="31"/>
      <c r="R2" s="37" t="s">
        <v>35</v>
      </c>
      <c r="S2" s="37"/>
      <c r="T2" s="37"/>
      <c r="U2" s="38" t="s">
        <v>36</v>
      </c>
      <c r="V2" s="38"/>
      <c r="W2" s="38"/>
      <c r="X2" s="39" t="s">
        <v>37</v>
      </c>
      <c r="Y2" s="39"/>
      <c r="Z2" s="39"/>
      <c r="AA2" s="49"/>
    </row>
    <row r="3" s="13" customFormat="1" ht="40" customHeight="1" spans="1:27">
      <c r="A3" s="4"/>
      <c r="B3" s="4"/>
      <c r="C3" s="7"/>
      <c r="D3" s="17" t="s">
        <v>38</v>
      </c>
      <c r="E3" s="4" t="s">
        <v>39</v>
      </c>
      <c r="F3" s="17"/>
      <c r="G3" s="4"/>
      <c r="H3" s="4"/>
      <c r="I3" s="4"/>
      <c r="J3" s="17" t="s">
        <v>38</v>
      </c>
      <c r="K3" s="4" t="s">
        <v>39</v>
      </c>
      <c r="L3" s="17" t="s">
        <v>38</v>
      </c>
      <c r="M3" s="4" t="s">
        <v>39</v>
      </c>
      <c r="N3" s="17" t="s">
        <v>40</v>
      </c>
      <c r="O3" s="4" t="s">
        <v>39</v>
      </c>
      <c r="P3" s="4" t="s">
        <v>41</v>
      </c>
      <c r="Q3" s="4" t="s">
        <v>39</v>
      </c>
      <c r="R3" s="37" t="s">
        <v>42</v>
      </c>
      <c r="S3" s="37" t="s">
        <v>43</v>
      </c>
      <c r="T3" s="37" t="s">
        <v>44</v>
      </c>
      <c r="U3" s="38" t="s">
        <v>42</v>
      </c>
      <c r="V3" s="38" t="s">
        <v>43</v>
      </c>
      <c r="W3" s="38" t="s">
        <v>44</v>
      </c>
      <c r="X3" s="39" t="s">
        <v>42</v>
      </c>
      <c r="Y3" s="50" t="s">
        <v>43</v>
      </c>
      <c r="Z3" s="50" t="s">
        <v>44</v>
      </c>
      <c r="AA3" s="49"/>
    </row>
    <row r="4" s="13" customFormat="1" ht="54" customHeight="1" spans="1:26">
      <c r="A4" s="18" t="s">
        <v>45</v>
      </c>
      <c r="B4" s="19"/>
      <c r="C4" s="20" t="s">
        <v>46</v>
      </c>
      <c r="D4" s="21">
        <v>4</v>
      </c>
      <c r="E4" s="22" t="s">
        <v>47</v>
      </c>
      <c r="F4" s="21"/>
      <c r="G4" s="22"/>
      <c r="H4" s="22"/>
      <c r="I4" s="22"/>
      <c r="J4" s="21">
        <v>4</v>
      </c>
      <c r="K4" s="22" t="s">
        <v>48</v>
      </c>
      <c r="L4" s="21"/>
      <c r="M4" s="22"/>
      <c r="N4" s="21"/>
      <c r="O4" s="22"/>
      <c r="P4" s="22"/>
      <c r="Q4" s="22"/>
      <c r="R4" s="40"/>
      <c r="S4" s="40"/>
      <c r="T4" s="40"/>
      <c r="U4" s="41"/>
      <c r="V4" s="42"/>
      <c r="W4" s="43"/>
      <c r="X4" s="44"/>
      <c r="Y4" s="44"/>
      <c r="Z4" s="44"/>
    </row>
    <row r="5" s="1" customFormat="1" ht="60" customHeight="1" spans="1:26">
      <c r="A5" s="23">
        <v>1</v>
      </c>
      <c r="B5" s="23" t="s">
        <v>49</v>
      </c>
      <c r="C5" s="24" t="s">
        <v>50</v>
      </c>
      <c r="D5" s="25">
        <v>25</v>
      </c>
      <c r="E5" s="26" t="s">
        <v>51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40">
        <f t="shared" ref="R4:R9" si="0">D5*0.9*2.7*2</f>
        <v>121.5</v>
      </c>
      <c r="S5" s="40"/>
      <c r="T5" s="40"/>
      <c r="U5" s="41"/>
      <c r="V5" s="42"/>
      <c r="W5" s="43">
        <f t="shared" ref="W4:W8" si="1">P5*0.7*2.1</f>
        <v>0</v>
      </c>
      <c r="X5" s="44"/>
      <c r="Y5" s="44"/>
      <c r="Z5" s="44"/>
    </row>
    <row r="6" s="1" customFormat="1" ht="93" customHeight="1" spans="1:26">
      <c r="A6" s="23">
        <v>2</v>
      </c>
      <c r="B6" s="23" t="s">
        <v>49</v>
      </c>
      <c r="C6" s="24" t="s">
        <v>17</v>
      </c>
      <c r="D6" s="25">
        <v>26</v>
      </c>
      <c r="E6" s="26" t="s">
        <v>52</v>
      </c>
      <c r="F6" s="8"/>
      <c r="G6" s="8"/>
      <c r="H6" s="8"/>
      <c r="I6" s="8"/>
      <c r="J6" s="8">
        <v>31</v>
      </c>
      <c r="K6" s="32" t="s">
        <v>53</v>
      </c>
      <c r="L6" s="8"/>
      <c r="M6" s="8"/>
      <c r="N6" s="8"/>
      <c r="O6" s="8"/>
      <c r="P6" s="8"/>
      <c r="Q6" s="8"/>
      <c r="R6" s="40">
        <f t="shared" si="0"/>
        <v>126.36</v>
      </c>
      <c r="S6" s="45"/>
      <c r="T6" s="45"/>
      <c r="U6" s="42"/>
      <c r="V6" s="42"/>
      <c r="W6" s="43">
        <f t="shared" si="1"/>
        <v>0</v>
      </c>
      <c r="X6" s="44">
        <f>J6</f>
        <v>31</v>
      </c>
      <c r="Y6" s="44"/>
      <c r="Z6" s="44"/>
    </row>
    <row r="7" s="1" customFormat="1" ht="141" customHeight="1" spans="1:26">
      <c r="A7" s="23">
        <v>3</v>
      </c>
      <c r="B7" s="23" t="s">
        <v>49</v>
      </c>
      <c r="C7" s="24" t="s">
        <v>21</v>
      </c>
      <c r="D7" s="25">
        <v>93</v>
      </c>
      <c r="E7" s="26" t="s">
        <v>54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40">
        <f t="shared" si="0"/>
        <v>451.98</v>
      </c>
      <c r="S7" s="45"/>
      <c r="T7" s="45"/>
      <c r="U7" s="42"/>
      <c r="V7" s="42"/>
      <c r="W7" s="43">
        <f t="shared" si="1"/>
        <v>0</v>
      </c>
      <c r="X7" s="44"/>
      <c r="Y7" s="44"/>
      <c r="Z7" s="44"/>
    </row>
    <row r="8" s="1" customFormat="1" ht="60" customHeight="1" spans="1:26">
      <c r="A8" s="23">
        <v>4</v>
      </c>
      <c r="B8" s="23" t="s">
        <v>49</v>
      </c>
      <c r="C8" s="24" t="s">
        <v>24</v>
      </c>
      <c r="D8" s="25">
        <v>14</v>
      </c>
      <c r="E8" s="26" t="s">
        <v>55</v>
      </c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40">
        <f t="shared" si="0"/>
        <v>68.04</v>
      </c>
      <c r="S8" s="45"/>
      <c r="T8" s="45"/>
      <c r="U8" s="42"/>
      <c r="V8" s="42"/>
      <c r="W8" s="43">
        <f t="shared" si="1"/>
        <v>0</v>
      </c>
      <c r="X8" s="44"/>
      <c r="Y8" s="44"/>
      <c r="Z8" s="44"/>
    </row>
    <row r="9" ht="34" customHeight="1" spans="1:26">
      <c r="A9" s="6"/>
      <c r="B9" s="9" t="s">
        <v>26</v>
      </c>
      <c r="C9" s="10"/>
      <c r="D9" s="27">
        <f>SUM(D5:D8)</f>
        <v>158</v>
      </c>
      <c r="E9" s="11"/>
      <c r="F9" s="11"/>
      <c r="G9" s="11"/>
      <c r="H9" s="11"/>
      <c r="I9" s="11"/>
      <c r="J9" s="27">
        <f>SUM(J5:J8)</f>
        <v>31</v>
      </c>
      <c r="K9" s="11"/>
      <c r="L9" s="11">
        <f>SUM(L5:L8)</f>
        <v>0</v>
      </c>
      <c r="M9" s="11"/>
      <c r="N9" s="11"/>
      <c r="O9" s="11"/>
      <c r="P9" s="11">
        <f>SUM(P5:P8)</f>
        <v>0</v>
      </c>
      <c r="Q9" s="11"/>
      <c r="R9" s="40">
        <f t="shared" si="0"/>
        <v>767.88</v>
      </c>
      <c r="S9" s="45"/>
      <c r="T9" s="45"/>
      <c r="U9" s="42"/>
      <c r="V9" s="42"/>
      <c r="W9" s="43"/>
      <c r="X9" s="44">
        <f>SUM(X4:X8)</f>
        <v>31</v>
      </c>
      <c r="Y9" s="44"/>
      <c r="Z9" s="44"/>
    </row>
    <row r="10" ht="67" customHeight="1" spans="1:26">
      <c r="A10" s="28" t="s">
        <v>56</v>
      </c>
      <c r="B10" s="28"/>
      <c r="C10" s="28"/>
      <c r="D10" s="28"/>
      <c r="E10" s="28"/>
      <c r="F10" s="28"/>
      <c r="G10" s="28"/>
      <c r="H10" s="29"/>
      <c r="I10" s="29"/>
      <c r="J10" s="29"/>
      <c r="K10" s="29"/>
      <c r="L10" s="33"/>
      <c r="M10" s="33"/>
      <c r="N10" s="33"/>
      <c r="O10" s="33"/>
      <c r="P10" s="33"/>
      <c r="Q10" s="33"/>
      <c r="R10" s="10"/>
      <c r="S10" s="10"/>
      <c r="T10" s="10"/>
      <c r="U10" s="10"/>
      <c r="V10" s="10"/>
      <c r="W10" s="46"/>
      <c r="X10" s="47"/>
      <c r="Y10" s="46"/>
      <c r="Z10" s="46"/>
    </row>
  </sheetData>
  <mergeCells count="15">
    <mergeCell ref="A1:Q1"/>
    <mergeCell ref="R1:Z1"/>
    <mergeCell ref="D2:I2"/>
    <mergeCell ref="J2:K2"/>
    <mergeCell ref="L2:Q2"/>
    <mergeCell ref="R2:T2"/>
    <mergeCell ref="U2:W2"/>
    <mergeCell ref="X2:Z2"/>
    <mergeCell ref="A4:B4"/>
    <mergeCell ref="A10:K10"/>
    <mergeCell ref="L10:Q10"/>
    <mergeCell ref="A2:A3"/>
    <mergeCell ref="B2:B3"/>
    <mergeCell ref="C2:C3"/>
    <mergeCell ref="AA1:AA3"/>
  </mergeCells>
  <pageMargins left="0.75" right="0.75" top="1" bottom="1" header="0.5" footer="0.5"/>
  <pageSetup paperSize="9" scale="3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15"/>
    <pageSetUpPr fitToPage="1"/>
  </sheetPr>
  <dimension ref="A1:F15"/>
  <sheetViews>
    <sheetView zoomScale="85" zoomScaleNormal="85" topLeftCell="A9" workbookViewId="0">
      <selection activeCell="A1" sqref="A1:F1"/>
    </sheetView>
  </sheetViews>
  <sheetFormatPr defaultColWidth="9" defaultRowHeight="15" outlineLevelCol="5"/>
  <cols>
    <col min="1" max="2" width="9" style="2"/>
    <col min="3" max="3" width="9.63636363636364" style="2" customWidth="1"/>
    <col min="4" max="4" width="28" style="2" customWidth="1"/>
    <col min="5" max="6" width="42.0545454545455" style="2" customWidth="1"/>
    <col min="7" max="16352" width="9" style="2"/>
  </cols>
  <sheetData>
    <row r="1" ht="42" customHeight="1" spans="1:6">
      <c r="A1" s="3" t="s">
        <v>57</v>
      </c>
      <c r="B1" s="3"/>
      <c r="C1" s="3"/>
      <c r="D1" s="3"/>
      <c r="E1" s="3"/>
      <c r="F1" s="3"/>
    </row>
    <row r="2" ht="41" customHeight="1" spans="1:6">
      <c r="A2" s="4" t="s">
        <v>2</v>
      </c>
      <c r="B2" s="4" t="s">
        <v>3</v>
      </c>
      <c r="C2" s="4" t="s">
        <v>4</v>
      </c>
      <c r="D2" s="5" t="s">
        <v>58</v>
      </c>
      <c r="E2" s="5" t="s">
        <v>39</v>
      </c>
      <c r="F2" s="5" t="s">
        <v>59</v>
      </c>
    </row>
    <row r="3" s="1" customFormat="1" ht="34" customHeight="1" spans="1:6">
      <c r="A3" s="6">
        <v>1</v>
      </c>
      <c r="B3" s="6" t="s">
        <v>60</v>
      </c>
      <c r="C3" s="7" t="s">
        <v>61</v>
      </c>
      <c r="D3" s="8"/>
      <c r="E3" s="8"/>
      <c r="F3" s="8"/>
    </row>
    <row r="4" s="1" customFormat="1" ht="34" customHeight="1" spans="1:6">
      <c r="A4" s="6">
        <v>2</v>
      </c>
      <c r="B4" s="6" t="s">
        <v>60</v>
      </c>
      <c r="C4" s="7" t="s">
        <v>62</v>
      </c>
      <c r="D4" s="8"/>
      <c r="E4" s="8"/>
      <c r="F4" s="8"/>
    </row>
    <row r="5" s="1" customFormat="1" ht="34" customHeight="1" spans="1:6">
      <c r="A5" s="6">
        <v>3</v>
      </c>
      <c r="B5" s="6" t="s">
        <v>60</v>
      </c>
      <c r="C5" s="7" t="s">
        <v>63</v>
      </c>
      <c r="D5" s="8"/>
      <c r="E5" s="8"/>
      <c r="F5" s="8"/>
    </row>
    <row r="6" s="1" customFormat="1" ht="34" customHeight="1" spans="1:6">
      <c r="A6" s="6">
        <v>4</v>
      </c>
      <c r="B6" s="6" t="s">
        <v>60</v>
      </c>
      <c r="C6" s="7" t="s">
        <v>64</v>
      </c>
      <c r="D6" s="8"/>
      <c r="E6" s="8"/>
      <c r="F6" s="8"/>
    </row>
    <row r="7" s="1" customFormat="1" ht="34" customHeight="1" spans="1:6">
      <c r="A7" s="6">
        <v>5</v>
      </c>
      <c r="B7" s="6" t="s">
        <v>60</v>
      </c>
      <c r="C7" s="7" t="s">
        <v>65</v>
      </c>
      <c r="D7" s="8"/>
      <c r="E7" s="8"/>
      <c r="F7" s="8"/>
    </row>
    <row r="8" s="1" customFormat="1" ht="34" customHeight="1" spans="1:6">
      <c r="A8" s="6">
        <v>6</v>
      </c>
      <c r="B8" s="6" t="s">
        <v>60</v>
      </c>
      <c r="C8" s="7" t="s">
        <v>66</v>
      </c>
      <c r="D8" s="8"/>
      <c r="E8" s="8"/>
      <c r="F8" s="8"/>
    </row>
    <row r="9" s="1" customFormat="1" ht="34" customHeight="1" spans="1:6">
      <c r="A9" s="6">
        <v>7</v>
      </c>
      <c r="B9" s="6" t="s">
        <v>60</v>
      </c>
      <c r="C9" s="7" t="s">
        <v>67</v>
      </c>
      <c r="D9" s="8"/>
      <c r="E9" s="8"/>
      <c r="F9" s="8"/>
    </row>
    <row r="10" s="1" customFormat="1" ht="34" customHeight="1" spans="1:6">
      <c r="A10" s="6">
        <v>8</v>
      </c>
      <c r="B10" s="6" t="s">
        <v>60</v>
      </c>
      <c r="C10" s="7" t="s">
        <v>68</v>
      </c>
      <c r="D10" s="8"/>
      <c r="E10" s="8"/>
      <c r="F10" s="8"/>
    </row>
    <row r="11" s="1" customFormat="1" ht="34" customHeight="1" spans="1:6">
      <c r="A11" s="6">
        <v>9</v>
      </c>
      <c r="B11" s="6" t="s">
        <v>60</v>
      </c>
      <c r="C11" s="7" t="s">
        <v>69</v>
      </c>
      <c r="D11" s="8"/>
      <c r="E11" s="8"/>
      <c r="F11" s="8"/>
    </row>
    <row r="12" s="1" customFormat="1" ht="34" customHeight="1" spans="1:6">
      <c r="A12" s="6">
        <v>10</v>
      </c>
      <c r="B12" s="6" t="s">
        <v>60</v>
      </c>
      <c r="C12" s="7" t="s">
        <v>69</v>
      </c>
      <c r="D12" s="8"/>
      <c r="E12" s="8"/>
      <c r="F12" s="8"/>
    </row>
    <row r="13" s="1" customFormat="1" ht="34" customHeight="1" spans="1:6">
      <c r="A13" s="6">
        <v>11</v>
      </c>
      <c r="B13" s="6" t="s">
        <v>60</v>
      </c>
      <c r="C13" s="7" t="s">
        <v>70</v>
      </c>
      <c r="D13" s="8"/>
      <c r="E13" s="8"/>
      <c r="F13" s="8"/>
    </row>
    <row r="14" ht="34" customHeight="1" spans="1:6">
      <c r="A14" s="6"/>
      <c r="B14" s="9" t="s">
        <v>26</v>
      </c>
      <c r="C14" s="10"/>
      <c r="D14" s="11">
        <f>SUM(D3:D13)</f>
        <v>0</v>
      </c>
      <c r="E14" s="11"/>
      <c r="F14" s="11"/>
    </row>
    <row r="15" ht="81" customHeight="1" spans="1:6">
      <c r="A15" s="12" t="s">
        <v>71</v>
      </c>
      <c r="B15" s="12"/>
      <c r="C15" s="12"/>
      <c r="D15" s="12"/>
      <c r="E15" s="12"/>
      <c r="F15" s="12"/>
    </row>
  </sheetData>
  <autoFilter xmlns:etc="http://www.wps.cn/officeDocument/2017/etCustomData" ref="A1:E15" etc:filterBottomFollowUsedRange="0">
    <extLst/>
  </autoFilter>
  <mergeCells count="2">
    <mergeCell ref="A1:F1"/>
    <mergeCell ref="A15:E15"/>
  </mergeCells>
  <pageMargins left="0.75" right="0.75" top="1" bottom="1" header="0.5" footer="0.5"/>
  <pageSetup paperSize="9" scale="3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潮州市饶平县机关及下属单位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表1-户内及阳台粉刷</vt:lpstr>
      <vt:lpstr>表2-木门修缮</vt:lpstr>
      <vt:lpstr>表3-行李柜门油漆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NTKO</cp:lastModifiedBy>
  <dcterms:created xsi:type="dcterms:W3CDTF">2025-03-31T03:14:00Z</dcterms:created>
  <dcterms:modified xsi:type="dcterms:W3CDTF">2025-06-23T08:41:10Z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AA5879B28853403587A291F7EF81CCFE_13</vt:lpwstr>
  </property>
  <property fmtid="{D5CDD505-2E9C-101B-9397-08002B2CF9AE}" pid="3" name="KSOProductBuildVer">
    <vt:lpwstr>2052-12.1.0.19302</vt:lpwstr>
  </property>
</Properties>
</file>