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 activeTab="2"/>
  </bookViews>
  <sheets>
    <sheet name="表1-户内及阳台粉刷" sheetId="1" r:id="rId1"/>
    <sheet name="表2-木门修缮" sheetId="5" r:id="rId2"/>
    <sheet name="表3-行李柜门油漆" sheetId="6" r:id="rId3"/>
    <sheet name="Sheet1" sheetId="2" r:id="rId4"/>
  </sheets>
  <definedNames>
    <definedName name="_xlnm._FilterDatabase" localSheetId="1" hidden="1">'表2-木门修缮'!$A$1:$O$18</definedName>
    <definedName name="_xlnm._FilterDatabase" localSheetId="2" hidden="1">'表3-行李柜门油漆'!$A$1:$E$16</definedName>
    <definedName name="_xlnm.Print_Area" localSheetId="0">'表1-户内及阳台粉刷'!#REF!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<sst xmlns="http://schemas.openxmlformats.org/spreadsheetml/2006/main" count="162" uniqueCount="98">
  <si>
    <t>表1-户内粉刷清单（整间）</t>
  </si>
  <si>
    <t>粉刷面积统计</t>
  </si>
  <si>
    <t>序号</t>
  </si>
  <si>
    <t>区域</t>
  </si>
  <si>
    <t>楼号</t>
  </si>
  <si>
    <t>寝室粉刷，阳台单列</t>
  </si>
  <si>
    <t>寝室粉刷，阳台单列，每个床位扣除2m2遮挡面积</t>
  </si>
  <si>
    <t>数量（间）</t>
  </si>
  <si>
    <t>床位数量2张
寝室号</t>
  </si>
  <si>
    <t>床位数量4张
寝室号</t>
  </si>
  <si>
    <t>床位数量6张
寝室号</t>
  </si>
  <si>
    <t>阳台寝室号</t>
  </si>
  <si>
    <t>备注</t>
  </si>
  <si>
    <t>床位数量2张
单寝室粉刷（m2）</t>
  </si>
  <si>
    <t>床位数量4张
单寝室粉刷（m2）</t>
  </si>
  <si>
    <t>床位数量6张
单寝室面积（m2）</t>
  </si>
  <si>
    <t>单阳台面积（m2）</t>
  </si>
  <si>
    <t>粉刷面积汇总（m2）</t>
  </si>
  <si>
    <t>B区</t>
  </si>
  <si>
    <t>201.202.203.204.205.206.207.208.209.210.211.212.213.214.215.216.217.219.302.304.306.307.308.310.312.314.316.318.320.402.404.406.408.410.412.414.416.418.420.502.504.506.508.510.511.512.513.514.515.516.517.518.519.520.521.601.602.603.604.605.606.607.608.609.610.611.612.613.614.615.616.617.619.620.621.701.702.703.704.705.706.707.708.709.710.711.712.713.714.715.716.717.718.719.720.721</t>
  </si>
  <si>
    <t>202.203.205.206.207.209.211.212.214.215.216.304.306.608.312.314.316.320.402.406.408.410.412.414.416.418.502.506.510.511.512.515.517.518.519.520.521.602.604.605.606.607.609.610.612.613.617.620.621.701.702.703.704.705.706.707.708.709.710.711.712.713.714.715.716.717.718.719.720.721</t>
  </si>
  <si>
    <t>201.202.203.204.205.206.207.208.301.302.303.304.305.306.307.308.401.402.403.404.405.406.407.408.501.502.503.504.505.506.507.508.601.602.603.604.605.606.607.608</t>
  </si>
  <si>
    <t>204.205.504.506.507.508.606</t>
  </si>
  <si>
    <r>
      <rPr>
        <b/>
        <sz val="11"/>
        <rFont val="宋体"/>
        <charset val="134"/>
        <scheme val="minor"/>
      </rPr>
      <t>无数据，参考B</t>
    </r>
    <r>
      <rPr>
        <b/>
        <sz val="11"/>
        <rFont val="宋体"/>
        <charset val="134"/>
        <scheme val="minor"/>
      </rPr>
      <t>1</t>
    </r>
  </si>
  <si>
    <t>218.401.402.403.404.405.406.407.408.409.410.412.413.414.415.416.417.418.419.420.501.502.503.504.505.506.507.508.509.510.511.512.513.514.515.516.517.518.519.520.601.602.603.604.605.606.607.608.609.610.611.612.613.614.615.616.617.618.619.620.701.702.703.704.705.706.707.708.709.710.711.712.713.714.715.716.717.718.719.720.721.722</t>
  </si>
  <si>
    <t>702.703.704.705.706.707.708.709.710.711.712.713.714.715.716.718.719.720</t>
  </si>
  <si>
    <t>604.701.704.708.710</t>
  </si>
  <si>
    <t>211.305.306.309.312.404.406.410.704.705</t>
  </si>
  <si>
    <t>215.219.222.233.235.333.413.416.421.423.425.428.501.502.503.504.505.506.507.508.509.510.511.512.517.520.525.532</t>
  </si>
  <si>
    <t>103.105.106.107.108.109.110.112.113.114.118.630.632</t>
  </si>
  <si>
    <t>102.104.106.107.201.202.203.208</t>
  </si>
  <si>
    <t>102.103.104.105.106.107.201.202.203.208.</t>
  </si>
  <si>
    <t>107.114.116.134.211.224.231.309.328.404.516.623.625.627.634.638</t>
  </si>
  <si>
    <t>134.623.625.634.638</t>
  </si>
  <si>
    <t>合计</t>
  </si>
  <si>
    <t>总合计：409套房间</t>
  </si>
  <si>
    <t>备注：此表B区仅统计户内，阳台部分单独列表；ACDE区户内阳台可以合并报；
     按床位数量区分（一套上床下桌为一个床位，上下铺也同为一个床位）
     如去年粉刷过的寝室，一直没有学生入住的，判断情况保持良好，可以不用上报</t>
  </si>
  <si>
    <t>表2-木门修缮</t>
  </si>
  <si>
    <t>木门修缮面积统计</t>
  </si>
  <si>
    <t xml:space="preserve">
B区寝室门修缮工程量统计单位为：米，每扇门左右两边门框各截断拆除0.5米计入，截断拆除之后，再重新安装木门框，做喷漆处理。
</t>
  </si>
  <si>
    <t>木门刷漆(寝室门有一些门正面为钢板的，所以需备注是门单面刷漆还是正反双面刷漆)</t>
  </si>
  <si>
    <t>木门修缮（门框局部破损、可以维修修复）</t>
  </si>
  <si>
    <t>木门更换（门破损比较严重，上报更换PVC实木门，如为卫生间门，则更换为铝合金门带插销）</t>
  </si>
  <si>
    <t>木门刷漆（按粉刷油漆面积统计）m2</t>
  </si>
  <si>
    <t>木门更换（按门洞面积统计）m2</t>
  </si>
  <si>
    <t>木门修缮（做法见备注）</t>
  </si>
  <si>
    <t>寝室门（扇）</t>
  </si>
  <si>
    <t>具体寝室号</t>
  </si>
  <si>
    <r>
      <rPr>
        <b/>
        <sz val="11"/>
        <color rgb="FF000000"/>
        <rFont val="宋体"/>
        <charset val="134"/>
      </rPr>
      <t>浴室门</t>
    </r>
    <r>
      <rPr>
        <b/>
        <sz val="11"/>
        <color indexed="8"/>
        <rFont val="宋体"/>
        <charset val="134"/>
      </rPr>
      <t>（扇）</t>
    </r>
  </si>
  <si>
    <r>
      <rPr>
        <b/>
        <sz val="11"/>
        <color theme="1"/>
        <rFont val="宋体"/>
        <charset val="134"/>
        <scheme val="minor"/>
      </rPr>
      <t>厕所门</t>
    </r>
    <r>
      <rPr>
        <b/>
        <sz val="11"/>
        <color rgb="FF000000"/>
        <rFont val="宋体"/>
        <charset val="134"/>
      </rPr>
      <t>（扇）</t>
    </r>
  </si>
  <si>
    <t>寝室门</t>
  </si>
  <si>
    <t>浴室门</t>
  </si>
  <si>
    <t>厕所门</t>
  </si>
  <si>
    <t>填报示例：</t>
  </si>
  <si>
    <t>A110</t>
  </si>
  <si>
    <t>单面刷漆：101、102
双面刷漆：103、104</t>
  </si>
  <si>
    <t>101、102、103、104、105</t>
  </si>
  <si>
    <t>门框破损：106、107
门板破损：108、109</t>
  </si>
  <si>
    <t>B1</t>
  </si>
  <si>
    <r>
      <rPr>
        <sz val="11"/>
        <color theme="1"/>
        <rFont val="宋体"/>
        <charset val="134"/>
        <scheme val="minor"/>
      </rPr>
      <t>201.202.206.207.210.310.316.404.406.408.409.412.508.513.607.609.618.711.717.719.</t>
    </r>
    <r>
      <rPr>
        <b/>
        <sz val="11"/>
        <color rgb="FF00B050"/>
        <rFont val="宋体"/>
        <charset val="134"/>
        <scheme val="minor"/>
      </rPr>
      <t>（门尺寸0.95*2.4）</t>
    </r>
  </si>
  <si>
    <r>
      <rPr>
        <sz val="11"/>
        <color theme="1"/>
        <rFont val="宋体"/>
        <charset val="134"/>
        <scheme val="minor"/>
      </rPr>
      <t>301.314.316.416.610.612.619.620.701.702.706.710.713.717</t>
    </r>
    <r>
      <rPr>
        <b/>
        <sz val="11"/>
        <color rgb="FF00B050"/>
        <rFont val="宋体"/>
        <charset val="134"/>
        <scheme val="minor"/>
      </rPr>
      <t>（门尺寸0.7*2.1）</t>
    </r>
  </si>
  <si>
    <t>B2</t>
  </si>
  <si>
    <r>
      <rPr>
        <sz val="11"/>
        <rFont val="宋体"/>
        <charset val="134"/>
        <scheme val="minor"/>
      </rPr>
      <t>201.202.203.204.205.207.301.302.304.305.306.401.402.403.405.406.501.502.503.504.505.506.601.602.604.606</t>
    </r>
    <r>
      <rPr>
        <b/>
        <sz val="11"/>
        <color rgb="FF00B050"/>
        <rFont val="宋体"/>
        <charset val="134"/>
        <scheme val="minor"/>
      </rPr>
      <t>（门尺寸0.95*2.4）</t>
    </r>
  </si>
  <si>
    <r>
      <rPr>
        <sz val="11"/>
        <color theme="1"/>
        <rFont val="宋体"/>
        <charset val="134"/>
        <scheme val="minor"/>
      </rPr>
      <t>201.601.602.604.606.</t>
    </r>
    <r>
      <rPr>
        <b/>
        <sz val="11"/>
        <color rgb="FF00B050"/>
        <rFont val="宋体"/>
        <charset val="134"/>
        <scheme val="minor"/>
      </rPr>
      <t>（门尺寸0.7*2.1）</t>
    </r>
  </si>
  <si>
    <t>厕所门数量错误，已修改</t>
  </si>
  <si>
    <t>B3</t>
  </si>
  <si>
    <r>
      <rPr>
        <sz val="11"/>
        <rFont val="宋体"/>
        <charset val="134"/>
        <scheme val="minor"/>
      </rPr>
      <t>402.405.406.506.511.512.513.518.601.605.617.706.713.716.717.718.722</t>
    </r>
    <r>
      <rPr>
        <b/>
        <sz val="11"/>
        <color rgb="FF00B050"/>
        <rFont val="宋体"/>
        <charset val="134"/>
        <scheme val="minor"/>
      </rPr>
      <t>（门尺寸0.95*2.4）</t>
    </r>
  </si>
  <si>
    <r>
      <rPr>
        <sz val="11"/>
        <color theme="1"/>
        <rFont val="宋体"/>
        <charset val="134"/>
        <scheme val="minor"/>
      </rPr>
      <t>601.603.604.605.616.721</t>
    </r>
    <r>
      <rPr>
        <b/>
        <sz val="11"/>
        <color rgb="FF00B050"/>
        <rFont val="宋体"/>
        <charset val="134"/>
        <scheme val="minor"/>
      </rPr>
      <t>（门尺寸0.7*2.1）</t>
    </r>
  </si>
  <si>
    <t>B4</t>
  </si>
  <si>
    <r>
      <rPr>
        <sz val="11"/>
        <rFont val="宋体"/>
        <charset val="134"/>
        <scheme val="minor"/>
      </rPr>
      <t>202.204.206.207.208.402.403.404.406.408.502.503</t>
    </r>
    <r>
      <rPr>
        <b/>
        <sz val="11"/>
        <color rgb="FF00B050"/>
        <rFont val="宋体"/>
        <charset val="134"/>
        <scheme val="minor"/>
      </rPr>
      <t>（门尺寸0.95*2.4）</t>
    </r>
  </si>
  <si>
    <r>
      <rPr>
        <sz val="11"/>
        <color theme="1"/>
        <rFont val="宋体"/>
        <charset val="134"/>
        <scheme val="minor"/>
      </rPr>
      <t>202.207.208.402.405.406.408</t>
    </r>
    <r>
      <rPr>
        <b/>
        <sz val="11"/>
        <color rgb="FF00B050"/>
        <rFont val="宋体"/>
        <charset val="134"/>
        <scheme val="minor"/>
      </rPr>
      <t>（门尺寸0.7*2.1）</t>
    </r>
  </si>
  <si>
    <t>B5</t>
  </si>
  <si>
    <r>
      <rPr>
        <sz val="11"/>
        <rFont val="宋体"/>
        <charset val="134"/>
        <scheme val="minor"/>
      </rPr>
      <t>204.211.212</t>
    </r>
    <r>
      <rPr>
        <b/>
        <sz val="11"/>
        <color rgb="FF00B050"/>
        <rFont val="宋体"/>
        <charset val="134"/>
        <scheme val="minor"/>
      </rPr>
      <t>（门尺寸0.95*2.4）</t>
    </r>
  </si>
  <si>
    <r>
      <rPr>
        <sz val="11"/>
        <color theme="1"/>
        <rFont val="宋体"/>
        <charset val="134"/>
        <scheme val="minor"/>
      </rPr>
      <t>202.211.212</t>
    </r>
    <r>
      <rPr>
        <b/>
        <sz val="11"/>
        <color rgb="FF00B050"/>
        <rFont val="宋体"/>
        <charset val="134"/>
        <scheme val="minor"/>
      </rPr>
      <t>（门尺寸0.7*2.1）</t>
    </r>
  </si>
  <si>
    <t>B6</t>
  </si>
  <si>
    <r>
      <rPr>
        <sz val="11"/>
        <rFont val="宋体"/>
        <charset val="134"/>
        <scheme val="minor"/>
      </rPr>
      <t>201.202.203.204.205.206.301.303.304.305.401.402.404.406.501.502.503.504.602.603.604.605.606.702</t>
    </r>
    <r>
      <rPr>
        <b/>
        <sz val="11"/>
        <color rgb="FF00B050"/>
        <rFont val="宋体"/>
        <charset val="134"/>
        <scheme val="minor"/>
      </rPr>
      <t>（门尺寸0.95*2.4）</t>
    </r>
  </si>
  <si>
    <r>
      <rPr>
        <sz val="11"/>
        <color theme="1"/>
        <rFont val="宋体"/>
        <charset val="134"/>
        <scheme val="minor"/>
      </rPr>
      <t>303.304</t>
    </r>
    <r>
      <rPr>
        <b/>
        <sz val="11"/>
        <color rgb="FF00B050"/>
        <rFont val="宋体"/>
        <charset val="134"/>
        <scheme val="minor"/>
      </rPr>
      <t>（门尺寸0.7*2.1）</t>
    </r>
  </si>
  <si>
    <t>B7</t>
  </si>
  <si>
    <r>
      <rPr>
        <sz val="11"/>
        <rFont val="宋体"/>
        <charset val="134"/>
        <scheme val="minor"/>
      </rPr>
      <t>201.202.203.204.205.206.207.208.210.301.303.304.307.308.311.312.403.405.406.407.408.409.410.411.412.502.504.506.508.511.512.601.603.608.609.610.611.702.703.704.706.707.711</t>
    </r>
    <r>
      <rPr>
        <b/>
        <sz val="11"/>
        <color rgb="FF00B050"/>
        <rFont val="宋体"/>
        <charset val="134"/>
        <scheme val="minor"/>
      </rPr>
      <t>（门尺寸0.95*2.4）</t>
    </r>
  </si>
  <si>
    <r>
      <rPr>
        <sz val="11"/>
        <color theme="1"/>
        <rFont val="宋体"/>
        <charset val="134"/>
        <scheme val="minor"/>
      </rPr>
      <t>408</t>
    </r>
    <r>
      <rPr>
        <b/>
        <sz val="11"/>
        <color rgb="FF00B050"/>
        <rFont val="宋体"/>
        <charset val="134"/>
        <scheme val="minor"/>
      </rPr>
      <t>（门尺寸0.7*2.1）</t>
    </r>
  </si>
  <si>
    <t>B8</t>
  </si>
  <si>
    <r>
      <rPr>
        <sz val="11"/>
        <color theme="1"/>
        <rFont val="宋体"/>
        <charset val="134"/>
        <scheme val="minor"/>
      </rPr>
      <t>106.107.109.110.112.113.125.217.324.332.333.401.411.419.424</t>
    </r>
    <r>
      <rPr>
        <b/>
        <sz val="11"/>
        <color rgb="FF00B050"/>
        <rFont val="宋体"/>
        <charset val="134"/>
        <scheme val="minor"/>
      </rPr>
      <t>（门尺寸0.95*2.4）</t>
    </r>
  </si>
  <si>
    <r>
      <rPr>
        <sz val="11"/>
        <color theme="1"/>
        <rFont val="宋体"/>
        <charset val="134"/>
        <scheme val="minor"/>
      </rPr>
      <t>103.105.107.113.215.220.233.316.320.323.325.326.329.333.401.418.423.426.427.429.501.509.510.512.513.514.522.525.627.629.632</t>
    </r>
    <r>
      <rPr>
        <b/>
        <sz val="11"/>
        <color rgb="FF00B050"/>
        <rFont val="宋体"/>
        <charset val="134"/>
        <scheme val="minor"/>
      </rPr>
      <t>（门尺寸0.7*2.1）</t>
    </r>
  </si>
  <si>
    <t>B9</t>
  </si>
  <si>
    <r>
      <rPr>
        <sz val="11"/>
        <rFont val="宋体"/>
        <charset val="134"/>
        <scheme val="minor"/>
      </rPr>
      <t>401</t>
    </r>
    <r>
      <rPr>
        <b/>
        <sz val="11"/>
        <color rgb="FF00B050"/>
        <rFont val="宋体"/>
        <charset val="134"/>
        <scheme val="minor"/>
      </rPr>
      <t>（门尺寸0.95*2.4）</t>
    </r>
  </si>
  <si>
    <r>
      <rPr>
        <sz val="11"/>
        <color theme="1"/>
        <rFont val="宋体"/>
        <charset val="134"/>
        <scheme val="minor"/>
      </rPr>
      <t>103.104.105.106.202.208</t>
    </r>
    <r>
      <rPr>
        <b/>
        <sz val="11"/>
        <color rgb="FF00B050"/>
        <rFont val="宋体"/>
        <charset val="134"/>
        <scheme val="minor"/>
      </rPr>
      <t>（门尺寸0.7*2.1）</t>
    </r>
  </si>
  <si>
    <t>B10</t>
  </si>
  <si>
    <r>
      <rPr>
        <sz val="11"/>
        <rFont val="宋体"/>
        <charset val="134"/>
        <scheme val="minor"/>
      </rPr>
      <t>133.204.306.337.630</t>
    </r>
    <r>
      <rPr>
        <b/>
        <sz val="11"/>
        <color rgb="FF00B050"/>
        <rFont val="宋体"/>
        <charset val="134"/>
        <scheme val="minor"/>
      </rPr>
      <t>（门尺寸0.95*2.4）</t>
    </r>
  </si>
  <si>
    <r>
      <rPr>
        <sz val="11"/>
        <color theme="1"/>
        <rFont val="宋体"/>
        <charset val="134"/>
        <scheme val="minor"/>
      </rPr>
      <t>113.116.123.211.214.216.222.224.402.533.602</t>
    </r>
    <r>
      <rPr>
        <b/>
        <sz val="11"/>
        <color rgb="FF00B050"/>
        <rFont val="宋体"/>
        <charset val="134"/>
        <scheme val="minor"/>
      </rPr>
      <t>（门尺寸0.7*2.1）</t>
    </r>
  </si>
  <si>
    <t>备注：寝室门有一些门正面为钢板的，钢板这一面不需要刷漆，所以寝室门需备注是门是单面刷漆还是双面刷漆；
如浴室和厕所是同一个房间，那么表中只需要填一次就可以（可以填在浴室门，也可以填在厕所门），但是不要重复填报
D区卫生间存在抗倍特板的，如果是这种卫生间需要修，单独备注下</t>
  </si>
  <si>
    <t>表3-行李柜门油漆</t>
  </si>
  <si>
    <t>行李柜整体尺寸</t>
  </si>
  <si>
    <t>行李柜油漆面积统计-柜门外侧刷漆（m2）</t>
  </si>
  <si>
    <t>行李柜门（扇）</t>
  </si>
  <si>
    <t>行李柜门尺寸（宽*高）</t>
  </si>
  <si>
    <t>206.219.220.314.316.601.606.610.612.616.705.707.</t>
  </si>
  <si>
    <t>1*2.1</t>
  </si>
  <si>
    <t>备注：仅填报嵌入墙上固定式的行李柜（如右图所示），如存在柜门及柜板零星破损的，提前网上报修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</si>
</sst>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b/>
      <sz val="20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sz val="11"/>
      <name val="宋体"/>
      <charset val="134"/>
    </font>
    <font>
      <sz val="12"/>
      <color theme="1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color theme="1"/>
      <name val="宋体"/>
      <charset val="134"/>
    </font>
    <font>
      <b/>
      <sz val="16"/>
      <name val="宋体"/>
      <charset val="134"/>
      <scheme val="minor"/>
    </font>
    <font>
      <sz val="1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00B050"/>
      <name val="宋体"/>
      <charset val="134"/>
      <scheme val="minor"/>
    </font>
    <font>
      <b/>
      <sz val="11"/>
      <color indexed="8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15" borderId="8" applyNumberFormat="0" applyAlignment="0" applyProtection="0">
      <alignment vertical="center"/>
    </xf>
    <xf numFmtId="0" fontId="29" fillId="16" borderId="9" applyNumberFormat="0" applyAlignment="0" applyProtection="0">
      <alignment vertical="center"/>
    </xf>
    <xf numFmtId="0" fontId="30" fillId="16" borderId="8" applyNumberFormat="0" applyAlignment="0" applyProtection="0">
      <alignment vertical="center"/>
    </xf>
    <xf numFmtId="0" fontId="31" fillId="17" borderId="10" applyNumberFormat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>
      <alignment vertical="center"/>
    </xf>
    <xf numFmtId="0" fontId="3" fillId="0" borderId="1" xfId="49" applyFont="1" applyFill="1" applyBorder="1" applyAlignment="1">
      <alignment horizontal="center" vertical="center"/>
    </xf>
    <xf numFmtId="0" fontId="4" fillId="2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 shrinkToFit="1"/>
    </xf>
    <xf numFmtId="0" fontId="2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0" fillId="0" borderId="0" xfId="0" applyFont="1">
      <alignment vertical="center"/>
    </xf>
    <xf numFmtId="0" fontId="3" fillId="0" borderId="2" xfId="49" applyFont="1" applyFill="1" applyBorder="1" applyAlignment="1">
      <alignment horizontal="center" vertical="center"/>
    </xf>
    <xf numFmtId="0" fontId="3" fillId="0" borderId="3" xfId="49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5" fillId="4" borderId="2" xfId="0" applyFont="1" applyFill="1" applyBorder="1" applyAlignment="1">
      <alignment horizontal="center" vertical="center" wrapText="1" shrinkToFit="1"/>
    </xf>
    <xf numFmtId="0" fontId="5" fillId="4" borderId="4" xfId="0" applyFont="1" applyFill="1" applyBorder="1" applyAlignment="1">
      <alignment horizontal="center" vertical="center" wrapText="1" shrinkToFit="1"/>
    </xf>
    <xf numFmtId="0" fontId="0" fillId="4" borderId="1" xfId="0" applyFont="1" applyFill="1" applyBorder="1" applyAlignment="1">
      <alignment horizontal="center" vertical="center" wrapText="1" shrinkToFit="1"/>
    </xf>
    <xf numFmtId="0" fontId="11" fillId="4" borderId="1" xfId="0" applyFont="1" applyFill="1" applyBorder="1" applyAlignment="1">
      <alignment horizontal="center" vertical="center" wrapText="1" shrinkToFit="1"/>
    </xf>
    <xf numFmtId="0" fontId="5" fillId="4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 shrinkToFit="1"/>
    </xf>
    <xf numFmtId="0" fontId="5" fillId="5" borderId="1" xfId="0" applyFont="1" applyFill="1" applyBorder="1" applyAlignment="1">
      <alignment horizontal="center" vertical="center" wrapText="1" shrinkToFit="1"/>
    </xf>
    <xf numFmtId="0" fontId="5" fillId="6" borderId="1" xfId="0" applyFont="1" applyFill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vertical="center" wrapText="1" shrinkToFi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4" xfId="49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 wrapText="1" shrinkToFit="1"/>
    </xf>
    <xf numFmtId="0" fontId="5" fillId="7" borderId="3" xfId="0" applyFont="1" applyFill="1" applyBorder="1" applyAlignment="1">
      <alignment horizontal="center" vertical="center" wrapText="1" shrinkToFit="1"/>
    </xf>
    <xf numFmtId="0" fontId="5" fillId="8" borderId="1" xfId="0" applyFont="1" applyFill="1" applyBorder="1" applyAlignment="1">
      <alignment horizontal="center" vertical="center" wrapText="1" shrinkToFit="1"/>
    </xf>
    <xf numFmtId="176" fontId="13" fillId="8" borderId="1" xfId="0" applyNumberFormat="1" applyFont="1" applyFill="1" applyBorder="1" applyAlignment="1">
      <alignment horizontal="center" vertical="center" wrapText="1" shrinkToFit="1"/>
    </xf>
    <xf numFmtId="0" fontId="0" fillId="9" borderId="1" xfId="0" applyFont="1" applyFill="1" applyBorder="1" applyAlignment="1">
      <alignment horizontal="center" vertical="center" wrapText="1" shrinkToFit="1"/>
    </xf>
    <xf numFmtId="0" fontId="14" fillId="8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 wrapText="1" shrinkToFit="1"/>
    </xf>
    <xf numFmtId="0" fontId="2" fillId="9" borderId="0" xfId="0" applyFont="1" applyFill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 shrinkToFit="1"/>
    </xf>
    <xf numFmtId="0" fontId="5" fillId="9" borderId="1" xfId="0" applyFont="1" applyFill="1" applyBorder="1" applyAlignment="1">
      <alignment horizontal="center" vertical="center" wrapText="1" shrinkToFit="1"/>
    </xf>
    <xf numFmtId="0" fontId="5" fillId="11" borderId="1" xfId="0" applyFont="1" applyFill="1" applyBorder="1" applyAlignment="1">
      <alignment horizontal="center" vertical="center" wrapText="1" shrinkToFit="1"/>
    </xf>
    <xf numFmtId="176" fontId="13" fillId="10" borderId="1" xfId="0" applyNumberFormat="1" applyFont="1" applyFill="1" applyBorder="1" applyAlignment="1">
      <alignment horizontal="center" vertical="center" wrapText="1" shrinkToFit="1"/>
    </xf>
    <xf numFmtId="0" fontId="14" fillId="10" borderId="1" xfId="0" applyFont="1" applyFill="1" applyBorder="1" applyAlignment="1">
      <alignment horizontal="center" vertical="center" wrapText="1"/>
    </xf>
    <xf numFmtId="176" fontId="1" fillId="10" borderId="1" xfId="0" applyNumberFormat="1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1" fillId="9" borderId="0" xfId="0" applyFont="1" applyFill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/>
    </xf>
    <xf numFmtId="0" fontId="10" fillId="11" borderId="1" xfId="0" applyFont="1" applyFill="1" applyBorder="1">
      <alignment vertical="center"/>
    </xf>
    <xf numFmtId="176" fontId="14" fillId="10" borderId="1" xfId="0" applyNumberFormat="1" applyFont="1" applyFill="1" applyBorder="1" applyAlignment="1">
      <alignment horizontal="center" vertical="center"/>
    </xf>
    <xf numFmtId="176" fontId="1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>
      <alignment vertical="center"/>
    </xf>
    <xf numFmtId="0" fontId="4" fillId="0" borderId="0" xfId="0" applyFont="1" applyAlignment="1">
      <alignment horizontal="center" vertical="center" wrapText="1" shrinkToFit="1"/>
    </xf>
    <xf numFmtId="0" fontId="12" fillId="0" borderId="0" xfId="0" applyFont="1" applyAlignment="1">
      <alignment horizontal="center" vertical="center" wrapText="1" shrinkToFit="1"/>
    </xf>
    <xf numFmtId="0" fontId="12" fillId="12" borderId="0" xfId="0" applyFont="1" applyFill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12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18" fillId="13" borderId="1" xfId="0" applyFont="1" applyFill="1" applyBorder="1" applyAlignment="1">
      <alignment horizontal="center" vertical="center" wrapText="1" shrinkToFit="1"/>
    </xf>
    <xf numFmtId="0" fontId="18" fillId="13" borderId="1" xfId="0" applyFont="1" applyFill="1" applyBorder="1" applyAlignment="1">
      <alignment horizontal="left" vertical="center" wrapText="1" shrinkToFit="1"/>
    </xf>
    <xf numFmtId="0" fontId="18" fillId="0" borderId="1" xfId="0" applyFont="1" applyFill="1" applyBorder="1" applyAlignment="1">
      <alignment horizontal="center" vertical="center" wrapText="1" shrinkToFit="1"/>
    </xf>
    <xf numFmtId="0" fontId="1" fillId="1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 shrinkToFit="1"/>
    </xf>
    <xf numFmtId="0" fontId="13" fillId="0" borderId="2" xfId="0" applyFont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 wrapText="1" shrinkToFit="1"/>
    </xf>
    <xf numFmtId="0" fontId="13" fillId="0" borderId="4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 shrinkToFit="1"/>
    </xf>
    <xf numFmtId="0" fontId="13" fillId="13" borderId="1" xfId="0" applyFont="1" applyFill="1" applyBorder="1" applyAlignment="1">
      <alignment horizontal="center" vertical="center" wrapText="1" shrinkToFit="1"/>
    </xf>
    <xf numFmtId="0" fontId="13" fillId="3" borderId="1" xfId="0" applyFont="1" applyFill="1" applyBorder="1" applyAlignment="1">
      <alignment horizontal="center" vertical="center" wrapText="1" shrinkToFit="1"/>
    </xf>
    <xf numFmtId="0" fontId="19" fillId="0" borderId="0" xfId="0" applyFont="1" applyAlignment="1">
      <alignment horizontal="left" vertical="center" wrapText="1" shrinkToFit="1"/>
    </xf>
    <xf numFmtId="0" fontId="17" fillId="12" borderId="1" xfId="0" applyFont="1" applyFill="1" applyBorder="1" applyAlignment="1">
      <alignment horizontal="center" vertical="center" wrapText="1" shrinkToFit="1"/>
    </xf>
    <xf numFmtId="0" fontId="5" fillId="7" borderId="1" xfId="0" applyFont="1" applyFill="1" applyBorder="1" applyAlignment="1">
      <alignment horizontal="center" vertical="center" wrapText="1" shrinkToFit="1"/>
    </xf>
    <xf numFmtId="0" fontId="5" fillId="12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176" fontId="13" fillId="7" borderId="1" xfId="0" applyNumberFormat="1" applyFont="1" applyFill="1" applyBorder="1" applyAlignment="1">
      <alignment horizontal="center" vertical="center" wrapText="1" shrinkToFit="1"/>
    </xf>
    <xf numFmtId="176" fontId="13" fillId="9" borderId="1" xfId="0" applyNumberFormat="1" applyFont="1" applyFill="1" applyBorder="1" applyAlignment="1">
      <alignment horizontal="center" vertical="center" wrapText="1" shrinkToFit="1"/>
    </xf>
    <xf numFmtId="0" fontId="13" fillId="12" borderId="1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center" vertical="center" wrapText="1" shrinkToFit="1"/>
    </xf>
    <xf numFmtId="0" fontId="0" fillId="0" borderId="1" xfId="0" applyFill="1" applyBorder="1" applyAlignment="1">
      <alignment horizontal="center" vertical="center" wrapText="1" shrinkToFit="1"/>
    </xf>
    <xf numFmtId="0" fontId="19" fillId="12" borderId="0" xfId="0" applyFont="1" applyFill="1" applyAlignment="1">
      <alignment horizontal="left" vertical="center" wrapText="1" shrinkToFit="1"/>
    </xf>
    <xf numFmtId="176" fontId="0" fillId="0" borderId="1" xfId="0" applyNumberForma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219075</xdr:colOff>
      <xdr:row>0</xdr:row>
      <xdr:rowOff>67945</xdr:rowOff>
    </xdr:from>
    <xdr:to>
      <xdr:col>16</xdr:col>
      <xdr:colOff>205741</xdr:colOff>
      <xdr:row>14</xdr:row>
      <xdr:rowOff>360680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225020" y="67945"/>
          <a:ext cx="5015865" cy="653542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X14"/>
  <sheetViews>
    <sheetView zoomScale="70" zoomScaleNormal="70" workbookViewId="0">
      <selection activeCell="A14" sqref="A14:L14"/>
    </sheetView>
  </sheetViews>
  <sheetFormatPr defaultColWidth="8.89090909090909" defaultRowHeight="14"/>
  <cols>
    <col min="1" max="2" width="5.10909090909091" style="71" customWidth="1"/>
    <col min="3" max="3" width="8.89090909090909" style="71"/>
    <col min="4" max="4" width="6.10909090909091" style="71" hidden="1" customWidth="1"/>
    <col min="5" max="5" width="10.8909090909091" style="71" hidden="1" customWidth="1"/>
    <col min="6" max="6" width="6.22727272727273" style="71" customWidth="1"/>
    <col min="7" max="7" width="40.3363636363636" style="71" customWidth="1"/>
    <col min="8" max="8" width="6.89090909090909" style="71" customWidth="1"/>
    <col min="9" max="9" width="39.6636363636364" style="71" customWidth="1"/>
    <col min="10" max="10" width="9.44545454545455" style="72" customWidth="1"/>
    <col min="11" max="11" width="32.4454545454545" style="72" customWidth="1"/>
    <col min="12" max="12" width="24.3363636363636" style="71" customWidth="1"/>
    <col min="13" max="13" width="13.8909090909091" style="73" hidden="1" customWidth="1"/>
    <col min="14" max="14" width="13.3363636363636" style="73" customWidth="1"/>
    <col min="15" max="16" width="15" style="73" customWidth="1"/>
    <col min="17" max="17" width="13.4454545454545" style="73" customWidth="1"/>
    <col min="18" max="16331" width="8.89090909090909" style="71"/>
    <col min="16332" max="16384" width="8.89090909090909" style="74"/>
  </cols>
  <sheetData>
    <row r="1" ht="34.95" customHeight="1" spans="1:17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89"/>
      <c r="K1" s="89"/>
      <c r="L1" s="75"/>
      <c r="M1" s="90" t="s">
        <v>1</v>
      </c>
      <c r="N1" s="90"/>
      <c r="O1" s="90"/>
      <c r="P1" s="90"/>
      <c r="Q1" s="90"/>
    </row>
    <row r="2" s="70" customFormat="1" ht="24" customHeight="1" spans="1:16378">
      <c r="A2" s="76" t="s">
        <v>2</v>
      </c>
      <c r="B2" s="6" t="s">
        <v>3</v>
      </c>
      <c r="C2" s="76" t="s">
        <v>4</v>
      </c>
      <c r="D2" s="56" t="s">
        <v>5</v>
      </c>
      <c r="E2" s="56"/>
      <c r="F2" s="56"/>
      <c r="G2" s="56"/>
      <c r="H2" s="56"/>
      <c r="I2" s="56"/>
      <c r="J2" s="56"/>
      <c r="K2" s="56"/>
      <c r="L2" s="56"/>
      <c r="M2" s="56" t="s">
        <v>6</v>
      </c>
      <c r="N2" s="56"/>
      <c r="O2" s="56"/>
      <c r="P2" s="56"/>
      <c r="Q2" s="56"/>
      <c r="XEA2" s="101"/>
      <c r="XEB2" s="101"/>
      <c r="XEC2" s="101"/>
      <c r="XED2" s="101"/>
      <c r="XEE2" s="101"/>
      <c r="XEF2" s="101"/>
      <c r="XEG2" s="101"/>
      <c r="XEH2" s="101"/>
      <c r="XEI2" s="101"/>
      <c r="XEJ2" s="101"/>
      <c r="XEK2" s="101"/>
      <c r="XEL2" s="101"/>
      <c r="XEM2" s="101"/>
      <c r="XEN2" s="101"/>
      <c r="XEO2" s="101"/>
      <c r="XEP2" s="101"/>
      <c r="XEQ2" s="101"/>
      <c r="XER2" s="101"/>
      <c r="XES2" s="101"/>
      <c r="XET2" s="101"/>
      <c r="XEU2" s="101"/>
      <c r="XEV2" s="101"/>
      <c r="XEW2" s="101"/>
      <c r="XEX2" s="101"/>
    </row>
    <row r="3" s="70" customFormat="1" ht="28.95" customHeight="1" spans="1:16378">
      <c r="A3" s="76"/>
      <c r="B3" s="6"/>
      <c r="C3" s="76"/>
      <c r="D3" s="76" t="s">
        <v>7</v>
      </c>
      <c r="E3" s="25" t="s">
        <v>8</v>
      </c>
      <c r="F3" s="76" t="s">
        <v>7</v>
      </c>
      <c r="G3" s="25" t="s">
        <v>9</v>
      </c>
      <c r="H3" s="76" t="s">
        <v>7</v>
      </c>
      <c r="I3" s="25" t="s">
        <v>10</v>
      </c>
      <c r="J3" s="91" t="s">
        <v>7</v>
      </c>
      <c r="K3" s="91" t="s">
        <v>11</v>
      </c>
      <c r="L3" s="92" t="s">
        <v>12</v>
      </c>
      <c r="M3" s="90" t="s">
        <v>13</v>
      </c>
      <c r="N3" s="90" t="s">
        <v>14</v>
      </c>
      <c r="O3" s="90" t="s">
        <v>15</v>
      </c>
      <c r="P3" s="90" t="s">
        <v>16</v>
      </c>
      <c r="Q3" s="90" t="s">
        <v>17</v>
      </c>
      <c r="XEA3" s="101"/>
      <c r="XEB3" s="101"/>
      <c r="XEC3" s="101"/>
      <c r="XED3" s="101"/>
      <c r="XEE3" s="101"/>
      <c r="XEF3" s="101"/>
      <c r="XEG3" s="101"/>
      <c r="XEH3" s="101"/>
      <c r="XEI3" s="101"/>
      <c r="XEJ3" s="101"/>
      <c r="XEK3" s="101"/>
      <c r="XEL3" s="101"/>
      <c r="XEM3" s="101"/>
      <c r="XEN3" s="101"/>
      <c r="XEO3" s="101"/>
      <c r="XEP3" s="101"/>
      <c r="XEQ3" s="101"/>
      <c r="XER3" s="101"/>
      <c r="XES3" s="101"/>
      <c r="XET3" s="101"/>
      <c r="XEU3" s="101"/>
      <c r="XEV3" s="101"/>
      <c r="XEW3" s="101"/>
      <c r="XEX3" s="101"/>
    </row>
    <row r="4" s="70" customFormat="1" ht="156" customHeight="1" spans="1:16378">
      <c r="A4" s="77">
        <v>1</v>
      </c>
      <c r="B4" s="77" t="s">
        <v>18</v>
      </c>
      <c r="C4" s="77">
        <v>1</v>
      </c>
      <c r="D4" s="77"/>
      <c r="E4" s="77"/>
      <c r="F4" s="77">
        <v>96</v>
      </c>
      <c r="G4" s="78" t="s">
        <v>19</v>
      </c>
      <c r="H4" s="79"/>
      <c r="I4" s="79"/>
      <c r="J4" s="77">
        <v>70</v>
      </c>
      <c r="K4" s="77" t="s">
        <v>20</v>
      </c>
      <c r="L4" s="93"/>
      <c r="M4" s="94"/>
      <c r="N4" s="94">
        <v>54.921</v>
      </c>
      <c r="O4" s="94"/>
      <c r="P4" s="94">
        <v>23.12</v>
      </c>
      <c r="Q4" s="94">
        <f>D4*M4+F4*N4+H4*O4+J4*P4</f>
        <v>6890.816</v>
      </c>
      <c r="XEA4" s="101"/>
      <c r="XEB4" s="101"/>
      <c r="XEC4" s="101"/>
      <c r="XED4" s="101"/>
      <c r="XEE4" s="101"/>
      <c r="XEF4" s="101"/>
      <c r="XEG4" s="101"/>
      <c r="XEH4" s="101"/>
      <c r="XEI4" s="101"/>
      <c r="XEJ4" s="101"/>
      <c r="XEK4" s="101"/>
      <c r="XEL4" s="101"/>
      <c r="XEM4" s="101"/>
      <c r="XEN4" s="101"/>
      <c r="XEO4" s="101"/>
      <c r="XEP4" s="101"/>
      <c r="XEQ4" s="101"/>
      <c r="XER4" s="101"/>
      <c r="XES4" s="101"/>
      <c r="XET4" s="101"/>
      <c r="XEU4" s="101"/>
      <c r="XEV4" s="101"/>
      <c r="XEW4" s="101"/>
      <c r="XEX4" s="101"/>
    </row>
    <row r="5" s="70" customFormat="1" ht="96" customHeight="1" spans="1:16378">
      <c r="A5" s="77">
        <v>2</v>
      </c>
      <c r="B5" s="77" t="s">
        <v>18</v>
      </c>
      <c r="C5" s="77">
        <v>2</v>
      </c>
      <c r="D5" s="77"/>
      <c r="E5" s="77"/>
      <c r="F5" s="77">
        <v>40</v>
      </c>
      <c r="G5" s="77" t="s">
        <v>21</v>
      </c>
      <c r="H5" s="79"/>
      <c r="I5" s="79"/>
      <c r="J5" s="77">
        <v>7</v>
      </c>
      <c r="K5" s="77" t="s">
        <v>22</v>
      </c>
      <c r="L5" s="93"/>
      <c r="M5" s="94"/>
      <c r="N5" s="95">
        <v>54.921</v>
      </c>
      <c r="O5" s="94"/>
      <c r="P5" s="95">
        <v>23.12</v>
      </c>
      <c r="Q5" s="94">
        <f t="shared" ref="Q5:Q8" si="0">D5*M5+F5*N5+H5*O5+J5*P5</f>
        <v>2358.68</v>
      </c>
      <c r="R5" s="70" t="s">
        <v>23</v>
      </c>
      <c r="XEA5" s="101"/>
      <c r="XEB5" s="101"/>
      <c r="XEC5" s="101"/>
      <c r="XED5" s="101"/>
      <c r="XEE5" s="101"/>
      <c r="XEF5" s="101"/>
      <c r="XEG5" s="101"/>
      <c r="XEH5" s="101"/>
      <c r="XEI5" s="101"/>
      <c r="XEJ5" s="101"/>
      <c r="XEK5" s="101"/>
      <c r="XEL5" s="101"/>
      <c r="XEM5" s="101"/>
      <c r="XEN5" s="101"/>
      <c r="XEO5" s="101"/>
      <c r="XEP5" s="101"/>
      <c r="XEQ5" s="101"/>
      <c r="XER5" s="101"/>
      <c r="XES5" s="101"/>
      <c r="XET5" s="101"/>
      <c r="XEU5" s="101"/>
      <c r="XEV5" s="101"/>
      <c r="XEW5" s="101"/>
      <c r="XEX5" s="101"/>
    </row>
    <row r="6" s="70" customFormat="1" ht="139.05" customHeight="1" spans="1:16378">
      <c r="A6" s="77">
        <v>3</v>
      </c>
      <c r="B6" s="77" t="s">
        <v>18</v>
      </c>
      <c r="C6" s="77">
        <v>3</v>
      </c>
      <c r="D6" s="77"/>
      <c r="E6" s="77"/>
      <c r="F6" s="77">
        <v>82</v>
      </c>
      <c r="G6" s="80" t="s">
        <v>24</v>
      </c>
      <c r="H6" s="79"/>
      <c r="I6" s="79"/>
      <c r="J6" s="77">
        <v>18</v>
      </c>
      <c r="K6" s="77" t="s">
        <v>25</v>
      </c>
      <c r="L6" s="93"/>
      <c r="M6" s="94"/>
      <c r="N6" s="94">
        <v>54.921</v>
      </c>
      <c r="O6" s="94"/>
      <c r="P6" s="94">
        <v>23.12</v>
      </c>
      <c r="Q6" s="94">
        <f t="shared" si="0"/>
        <v>4919.682</v>
      </c>
      <c r="XEA6" s="101"/>
      <c r="XEB6" s="101"/>
      <c r="XEC6" s="101"/>
      <c r="XED6" s="101"/>
      <c r="XEE6" s="101"/>
      <c r="XEF6" s="101"/>
      <c r="XEG6" s="101"/>
      <c r="XEH6" s="101"/>
      <c r="XEI6" s="101"/>
      <c r="XEJ6" s="101"/>
      <c r="XEK6" s="101"/>
      <c r="XEL6" s="101"/>
      <c r="XEM6" s="101"/>
      <c r="XEN6" s="101"/>
      <c r="XEO6" s="101"/>
      <c r="XEP6" s="101"/>
      <c r="XEQ6" s="101"/>
      <c r="XER6" s="101"/>
      <c r="XES6" s="101"/>
      <c r="XET6" s="101"/>
      <c r="XEU6" s="101"/>
      <c r="XEV6" s="101"/>
      <c r="XEW6" s="101"/>
      <c r="XEX6" s="101"/>
    </row>
    <row r="7" s="70" customFormat="1" ht="28.95" customHeight="1" spans="1:16378">
      <c r="A7" s="77">
        <v>4</v>
      </c>
      <c r="B7" s="77" t="s">
        <v>18</v>
      </c>
      <c r="C7" s="77">
        <v>6</v>
      </c>
      <c r="D7" s="77"/>
      <c r="E7" s="77"/>
      <c r="F7" s="77">
        <v>1</v>
      </c>
      <c r="G7" s="77">
        <v>602</v>
      </c>
      <c r="H7" s="79"/>
      <c r="I7" s="79"/>
      <c r="J7" s="79"/>
      <c r="K7" s="79"/>
      <c r="L7" s="93"/>
      <c r="M7" s="94"/>
      <c r="N7" s="94">
        <v>54.921</v>
      </c>
      <c r="O7" s="94"/>
      <c r="P7" s="94">
        <v>23.12</v>
      </c>
      <c r="Q7" s="94">
        <f t="shared" si="0"/>
        <v>54.921</v>
      </c>
      <c r="XEA7" s="101"/>
      <c r="XEB7" s="101"/>
      <c r="XEC7" s="101"/>
      <c r="XED7" s="101"/>
      <c r="XEE7" s="101"/>
      <c r="XEF7" s="101"/>
      <c r="XEG7" s="101"/>
      <c r="XEH7" s="101"/>
      <c r="XEI7" s="101"/>
      <c r="XEJ7" s="101"/>
      <c r="XEK7" s="101"/>
      <c r="XEL7" s="101"/>
      <c r="XEM7" s="101"/>
      <c r="XEN7" s="101"/>
      <c r="XEO7" s="101"/>
      <c r="XEP7" s="101"/>
      <c r="XEQ7" s="101"/>
      <c r="XER7" s="101"/>
      <c r="XES7" s="101"/>
      <c r="XET7" s="101"/>
      <c r="XEU7" s="101"/>
      <c r="XEV7" s="101"/>
      <c r="XEW7" s="101"/>
      <c r="XEX7" s="101"/>
    </row>
    <row r="8" s="70" customFormat="1" ht="36" customHeight="1" spans="1:16378">
      <c r="A8" s="77">
        <v>5</v>
      </c>
      <c r="B8" s="77" t="s">
        <v>18</v>
      </c>
      <c r="C8" s="77">
        <v>7</v>
      </c>
      <c r="D8" s="77"/>
      <c r="E8" s="77"/>
      <c r="F8" s="77">
        <v>5</v>
      </c>
      <c r="G8" s="77" t="s">
        <v>26</v>
      </c>
      <c r="H8" s="79"/>
      <c r="I8" s="79"/>
      <c r="J8" s="77">
        <v>10</v>
      </c>
      <c r="K8" s="77" t="s">
        <v>27</v>
      </c>
      <c r="L8" s="93"/>
      <c r="M8" s="94"/>
      <c r="N8" s="94">
        <v>54.921</v>
      </c>
      <c r="O8" s="94"/>
      <c r="P8" s="94">
        <v>23.12</v>
      </c>
      <c r="Q8" s="94">
        <f t="shared" si="0"/>
        <v>505.805</v>
      </c>
      <c r="XEA8" s="101"/>
      <c r="XEB8" s="101"/>
      <c r="XEC8" s="101"/>
      <c r="XED8" s="101"/>
      <c r="XEE8" s="101"/>
      <c r="XEF8" s="101"/>
      <c r="XEG8" s="101"/>
      <c r="XEH8" s="101"/>
      <c r="XEI8" s="101"/>
      <c r="XEJ8" s="101"/>
      <c r="XEK8" s="101"/>
      <c r="XEL8" s="101"/>
      <c r="XEM8" s="101"/>
      <c r="XEN8" s="101"/>
      <c r="XEO8" s="101"/>
      <c r="XEP8" s="101"/>
      <c r="XEQ8" s="101"/>
      <c r="XER8" s="101"/>
      <c r="XES8" s="101"/>
      <c r="XET8" s="101"/>
      <c r="XEU8" s="101"/>
      <c r="XEV8" s="101"/>
      <c r="XEW8" s="101"/>
      <c r="XEX8" s="101"/>
    </row>
    <row r="9" s="70" customFormat="1" ht="70.95" customHeight="1" spans="1:16378">
      <c r="A9" s="79">
        <v>6</v>
      </c>
      <c r="B9" s="79" t="s">
        <v>18</v>
      </c>
      <c r="C9" s="79">
        <v>8</v>
      </c>
      <c r="D9" s="79"/>
      <c r="E9" s="79"/>
      <c r="F9" s="79"/>
      <c r="G9" s="79"/>
      <c r="H9" s="81">
        <v>28</v>
      </c>
      <c r="I9" s="81" t="s">
        <v>28</v>
      </c>
      <c r="J9" s="77">
        <v>13</v>
      </c>
      <c r="K9" s="77" t="s">
        <v>29</v>
      </c>
      <c r="L9" s="93"/>
      <c r="M9" s="94"/>
      <c r="N9" s="94"/>
      <c r="O9" s="94">
        <v>60.5412</v>
      </c>
      <c r="P9" s="94">
        <v>22.781</v>
      </c>
      <c r="Q9" s="94">
        <f t="shared" ref="Q9:Q11" si="1">D9*M9+F9*N9+H9*O9+J9*P9</f>
        <v>1991.3066</v>
      </c>
      <c r="XEA9" s="101"/>
      <c r="XEB9" s="101"/>
      <c r="XEC9" s="101"/>
      <c r="XED9" s="101"/>
      <c r="XEE9" s="101"/>
      <c r="XEF9" s="101"/>
      <c r="XEG9" s="101"/>
      <c r="XEH9" s="101"/>
      <c r="XEI9" s="101"/>
      <c r="XEJ9" s="101"/>
      <c r="XEK9" s="101"/>
      <c r="XEL9" s="101"/>
      <c r="XEM9" s="101"/>
      <c r="XEN9" s="101"/>
      <c r="XEO9" s="101"/>
      <c r="XEP9" s="101"/>
      <c r="XEQ9" s="101"/>
      <c r="XER9" s="101"/>
      <c r="XES9" s="101"/>
      <c r="XET9" s="101"/>
      <c r="XEU9" s="101"/>
      <c r="XEV9" s="101"/>
      <c r="XEW9" s="101"/>
      <c r="XEX9" s="101"/>
    </row>
    <row r="10" s="70" customFormat="1" ht="28.95" customHeight="1" spans="1:16378">
      <c r="A10" s="79">
        <v>7</v>
      </c>
      <c r="B10" s="79" t="s">
        <v>18</v>
      </c>
      <c r="C10" s="79">
        <v>9</v>
      </c>
      <c r="D10" s="79"/>
      <c r="E10" s="79"/>
      <c r="F10" s="79"/>
      <c r="G10" s="79"/>
      <c r="H10" s="81">
        <v>8</v>
      </c>
      <c r="I10" s="81" t="s">
        <v>30</v>
      </c>
      <c r="J10" s="79">
        <v>10</v>
      </c>
      <c r="K10" s="79" t="s">
        <v>31</v>
      </c>
      <c r="L10" s="93"/>
      <c r="M10" s="94"/>
      <c r="N10" s="94"/>
      <c r="O10" s="94">
        <v>60.5412</v>
      </c>
      <c r="P10" s="94">
        <v>22.781</v>
      </c>
      <c r="Q10" s="94">
        <f t="shared" si="1"/>
        <v>712.1396</v>
      </c>
      <c r="XEA10" s="101"/>
      <c r="XEB10" s="101"/>
      <c r="XEC10" s="101"/>
      <c r="XED10" s="101"/>
      <c r="XEE10" s="101"/>
      <c r="XEF10" s="101"/>
      <c r="XEG10" s="101"/>
      <c r="XEH10" s="101"/>
      <c r="XEI10" s="101"/>
      <c r="XEJ10" s="101"/>
      <c r="XEK10" s="101"/>
      <c r="XEL10" s="101"/>
      <c r="XEM10" s="101"/>
      <c r="XEN10" s="101"/>
      <c r="XEO10" s="101"/>
      <c r="XEP10" s="101"/>
      <c r="XEQ10" s="101"/>
      <c r="XER10" s="101"/>
      <c r="XES10" s="101"/>
      <c r="XET10" s="101"/>
      <c r="XEU10" s="101"/>
      <c r="XEV10" s="101"/>
      <c r="XEW10" s="101"/>
      <c r="XEX10" s="101"/>
    </row>
    <row r="11" s="70" customFormat="1" ht="28.95" customHeight="1" spans="1:16378">
      <c r="A11" s="79">
        <v>8</v>
      </c>
      <c r="B11" s="79" t="s">
        <v>18</v>
      </c>
      <c r="C11" s="79">
        <v>10</v>
      </c>
      <c r="D11" s="79"/>
      <c r="E11" s="79"/>
      <c r="F11" s="79"/>
      <c r="G11" s="79"/>
      <c r="H11" s="81">
        <v>16</v>
      </c>
      <c r="I11" s="81" t="s">
        <v>32</v>
      </c>
      <c r="J11" s="77">
        <v>5</v>
      </c>
      <c r="K11" s="77" t="s">
        <v>33</v>
      </c>
      <c r="L11" s="93"/>
      <c r="M11" s="94"/>
      <c r="N11" s="94"/>
      <c r="O11" s="94">
        <v>60.5412</v>
      </c>
      <c r="P11" s="94">
        <v>22.781</v>
      </c>
      <c r="Q11" s="94">
        <f t="shared" si="1"/>
        <v>1082.5642</v>
      </c>
      <c r="XEA11" s="101"/>
      <c r="XEB11" s="101"/>
      <c r="XEC11" s="101"/>
      <c r="XED11" s="101"/>
      <c r="XEE11" s="101"/>
      <c r="XEF11" s="101"/>
      <c r="XEG11" s="101"/>
      <c r="XEH11" s="101"/>
      <c r="XEI11" s="101"/>
      <c r="XEJ11" s="101"/>
      <c r="XEK11" s="101"/>
      <c r="XEL11" s="101"/>
      <c r="XEM11" s="101"/>
      <c r="XEN11" s="101"/>
      <c r="XEO11" s="101"/>
      <c r="XEP11" s="101"/>
      <c r="XEQ11" s="101"/>
      <c r="XER11" s="101"/>
      <c r="XES11" s="101"/>
      <c r="XET11" s="101"/>
      <c r="XEU11" s="101"/>
      <c r="XEV11" s="101"/>
      <c r="XEW11" s="101"/>
      <c r="XEX11" s="101"/>
    </row>
    <row r="12" s="70" customFormat="1" ht="28.95" customHeight="1" spans="1:16378">
      <c r="A12" s="82" t="s">
        <v>34</v>
      </c>
      <c r="B12" s="83"/>
      <c r="C12" s="84"/>
      <c r="D12" s="85"/>
      <c r="E12" s="85"/>
      <c r="F12" s="86">
        <f>SUM(F4:F11)</f>
        <v>224</v>
      </c>
      <c r="G12" s="85"/>
      <c r="H12" s="87">
        <f>SUM(H4:H11)</f>
        <v>52</v>
      </c>
      <c r="I12" s="85"/>
      <c r="J12" s="86">
        <f>SUM(J4:J11)</f>
        <v>133</v>
      </c>
      <c r="K12" s="96"/>
      <c r="L12" s="92"/>
      <c r="M12" s="94"/>
      <c r="N12" s="94"/>
      <c r="O12" s="94"/>
      <c r="P12" s="94"/>
      <c r="Q12" s="94">
        <f>SUM(Q4:Q11)</f>
        <v>18515.9144</v>
      </c>
      <c r="XEA12" s="101"/>
      <c r="XEB12" s="101"/>
      <c r="XEC12" s="101"/>
      <c r="XED12" s="101"/>
      <c r="XEE12" s="101"/>
      <c r="XEF12" s="101"/>
      <c r="XEG12" s="101"/>
      <c r="XEH12" s="101"/>
      <c r="XEI12" s="101"/>
      <c r="XEJ12" s="101"/>
      <c r="XEK12" s="101"/>
      <c r="XEL12" s="101"/>
      <c r="XEM12" s="101"/>
      <c r="XEN12" s="101"/>
      <c r="XEO12" s="101"/>
      <c r="XEP12" s="101"/>
      <c r="XEQ12" s="101"/>
      <c r="XER12" s="101"/>
      <c r="XES12" s="101"/>
      <c r="XET12" s="101"/>
      <c r="XEU12" s="101"/>
      <c r="XEV12" s="101"/>
      <c r="XEW12" s="101"/>
      <c r="XEX12" s="101"/>
    </row>
    <row r="13" ht="27" customHeight="1" spans="1:17">
      <c r="A13" s="71" t="s">
        <v>35</v>
      </c>
      <c r="J13" s="97"/>
      <c r="K13" s="97"/>
      <c r="N13" s="98"/>
      <c r="O13" s="98"/>
      <c r="P13" s="98"/>
      <c r="Q13" s="100"/>
    </row>
    <row r="14" ht="69" customHeight="1" spans="1:12">
      <c r="A14" s="88" t="s">
        <v>36</v>
      </c>
      <c r="B14" s="88"/>
      <c r="C14" s="88"/>
      <c r="D14" s="88"/>
      <c r="E14" s="88"/>
      <c r="F14" s="88"/>
      <c r="G14" s="88"/>
      <c r="H14" s="88"/>
      <c r="I14" s="88"/>
      <c r="J14" s="99"/>
      <c r="K14" s="99"/>
      <c r="L14" s="88"/>
    </row>
  </sheetData>
  <mergeCells count="11">
    <mergeCell ref="A1:L1"/>
    <mergeCell ref="M1:Q1"/>
    <mergeCell ref="D2:L2"/>
    <mergeCell ref="M2:Q2"/>
    <mergeCell ref="A12:C12"/>
    <mergeCell ref="A13:L13"/>
    <mergeCell ref="N13:P13"/>
    <mergeCell ref="A14:L14"/>
    <mergeCell ref="A2:A3"/>
    <mergeCell ref="B2:B3"/>
    <mergeCell ref="C2:C3"/>
  </mergeCells>
  <pageMargins left="0.590277777777778" right="0.393055555555556" top="0.66875" bottom="0.314583333333333" header="0.5" footer="0.2361111111111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 tint="-0.249977111117893"/>
    <pageSetUpPr fitToPage="1"/>
  </sheetPr>
  <dimension ref="A1:AE18"/>
  <sheetViews>
    <sheetView zoomScale="55" zoomScaleNormal="55" topLeftCell="H1" workbookViewId="0">
      <pane ySplit="3" topLeftCell="A14" activePane="bottomLeft" state="frozen"/>
      <selection/>
      <selection pane="bottomLeft" activeCell="T19" sqref="T19"/>
    </sheetView>
  </sheetViews>
  <sheetFormatPr defaultColWidth="9" defaultRowHeight="15"/>
  <cols>
    <col min="1" max="2" width="9" style="2"/>
    <col min="3" max="3" width="9.66363636363636" style="2" customWidth="1"/>
    <col min="4" max="4" width="12" style="2" customWidth="1"/>
    <col min="5" max="5" width="20.2272727272727" style="2" customWidth="1"/>
    <col min="6" max="9" width="12" style="2" customWidth="1"/>
    <col min="10" max="10" width="9.33636363636364" style="2"/>
    <col min="11" max="11" width="26.2272727272727" style="21" customWidth="1"/>
    <col min="12" max="12" width="10.3363636363636" style="2" customWidth="1"/>
    <col min="13" max="13" width="9" style="2"/>
    <col min="14" max="14" width="8.55454545454545" style="2" customWidth="1"/>
    <col min="15" max="15" width="22.3363636363636" style="2" customWidth="1"/>
    <col min="16" max="16" width="9.33636363636364" style="2"/>
    <col min="17" max="17" width="27.6636363636364" style="2" customWidth="1"/>
    <col min="18" max="20" width="9" style="2"/>
    <col min="21" max="21" width="26.6636363636364" style="2" customWidth="1"/>
    <col min="22" max="26" width="9" style="22"/>
    <col min="27" max="27" width="11.1363636363636" style="22" customWidth="1"/>
    <col min="28" max="30" width="9" style="22"/>
    <col min="31" max="31" width="21" style="2" customWidth="1"/>
    <col min="32" max="16369" width="9" style="2"/>
  </cols>
  <sheetData>
    <row r="1" ht="48" customHeight="1" spans="1:31">
      <c r="A1" s="23" t="s">
        <v>37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44"/>
      <c r="V1" s="45" t="s">
        <v>38</v>
      </c>
      <c r="W1" s="46"/>
      <c r="X1" s="46"/>
      <c r="Y1" s="46"/>
      <c r="Z1" s="46"/>
      <c r="AA1" s="46"/>
      <c r="AB1" s="46"/>
      <c r="AC1" s="46"/>
      <c r="AD1" s="53"/>
      <c r="AE1" s="54" t="s">
        <v>39</v>
      </c>
    </row>
    <row r="2" ht="40.95" customHeight="1" spans="1:31">
      <c r="A2" s="6" t="s">
        <v>2</v>
      </c>
      <c r="B2" s="6" t="s">
        <v>3</v>
      </c>
      <c r="C2" s="9" t="s">
        <v>4</v>
      </c>
      <c r="D2" s="25" t="s">
        <v>40</v>
      </c>
      <c r="E2" s="25"/>
      <c r="F2" s="25"/>
      <c r="G2" s="25"/>
      <c r="H2" s="25"/>
      <c r="I2" s="25"/>
      <c r="J2" s="34" t="s">
        <v>41</v>
      </c>
      <c r="K2" s="34"/>
      <c r="L2" s="34"/>
      <c r="M2" s="34"/>
      <c r="N2" s="34"/>
      <c r="O2" s="34"/>
      <c r="P2" s="35" t="s">
        <v>42</v>
      </c>
      <c r="Q2" s="35"/>
      <c r="R2" s="35"/>
      <c r="S2" s="35"/>
      <c r="T2" s="35"/>
      <c r="U2" s="35"/>
      <c r="V2" s="47" t="s">
        <v>43</v>
      </c>
      <c r="W2" s="47"/>
      <c r="X2" s="47"/>
      <c r="Y2" s="55" t="s">
        <v>44</v>
      </c>
      <c r="Z2" s="55"/>
      <c r="AA2" s="55"/>
      <c r="AB2" s="56" t="s">
        <v>45</v>
      </c>
      <c r="AC2" s="56"/>
      <c r="AD2" s="56"/>
      <c r="AE2" s="54"/>
    </row>
    <row r="3" s="20" customFormat="1" ht="40.05" customHeight="1" spans="1:31">
      <c r="A3" s="6"/>
      <c r="B3" s="6"/>
      <c r="C3" s="9"/>
      <c r="D3" s="26" t="s">
        <v>46</v>
      </c>
      <c r="E3" s="6" t="s">
        <v>47</v>
      </c>
      <c r="F3" s="26" t="s">
        <v>48</v>
      </c>
      <c r="G3" s="6" t="s">
        <v>47</v>
      </c>
      <c r="H3" s="6" t="s">
        <v>49</v>
      </c>
      <c r="I3" s="6" t="s">
        <v>47</v>
      </c>
      <c r="J3" s="26" t="s">
        <v>46</v>
      </c>
      <c r="K3" s="6" t="s">
        <v>47</v>
      </c>
      <c r="L3" s="26" t="s">
        <v>48</v>
      </c>
      <c r="M3" s="6" t="s">
        <v>47</v>
      </c>
      <c r="N3" s="6" t="s">
        <v>49</v>
      </c>
      <c r="O3" s="6" t="s">
        <v>47</v>
      </c>
      <c r="P3" s="26" t="s">
        <v>46</v>
      </c>
      <c r="Q3" s="6" t="s">
        <v>47</v>
      </c>
      <c r="R3" s="26" t="s">
        <v>48</v>
      </c>
      <c r="S3" s="6" t="s">
        <v>47</v>
      </c>
      <c r="T3" s="6" t="s">
        <v>49</v>
      </c>
      <c r="U3" s="6" t="s">
        <v>47</v>
      </c>
      <c r="V3" s="47" t="s">
        <v>50</v>
      </c>
      <c r="W3" s="47" t="s">
        <v>51</v>
      </c>
      <c r="X3" s="47" t="s">
        <v>52</v>
      </c>
      <c r="Y3" s="55" t="s">
        <v>50</v>
      </c>
      <c r="Z3" s="55" t="s">
        <v>51</v>
      </c>
      <c r="AA3" s="55" t="s">
        <v>52</v>
      </c>
      <c r="AB3" s="56" t="s">
        <v>50</v>
      </c>
      <c r="AC3" s="57" t="s">
        <v>51</v>
      </c>
      <c r="AD3" s="57" t="s">
        <v>52</v>
      </c>
      <c r="AE3" s="54"/>
    </row>
    <row r="4" s="20" customFormat="1" ht="58" customHeight="1" spans="1:30">
      <c r="A4" s="27" t="s">
        <v>53</v>
      </c>
      <c r="B4" s="28"/>
      <c r="C4" s="29" t="s">
        <v>54</v>
      </c>
      <c r="D4" s="30">
        <v>4</v>
      </c>
      <c r="E4" s="31" t="s">
        <v>55</v>
      </c>
      <c r="F4" s="30"/>
      <c r="G4" s="31"/>
      <c r="H4" s="31">
        <v>5</v>
      </c>
      <c r="I4" s="31" t="s">
        <v>56</v>
      </c>
      <c r="J4" s="30">
        <v>4</v>
      </c>
      <c r="K4" s="31" t="s">
        <v>57</v>
      </c>
      <c r="L4" s="30"/>
      <c r="M4" s="31"/>
      <c r="N4" s="31"/>
      <c r="O4" s="31"/>
      <c r="P4" s="30"/>
      <c r="Q4" s="31"/>
      <c r="R4" s="30"/>
      <c r="S4" s="31"/>
      <c r="T4" s="31"/>
      <c r="U4" s="31"/>
      <c r="V4" s="48"/>
      <c r="W4" s="48"/>
      <c r="X4" s="48"/>
      <c r="Y4" s="58"/>
      <c r="Z4" s="59"/>
      <c r="AA4" s="60"/>
      <c r="AB4" s="61"/>
      <c r="AC4" s="61"/>
      <c r="AD4" s="61"/>
    </row>
    <row r="5" s="1" customFormat="1" ht="89" customHeight="1" spans="1:30">
      <c r="A5" s="8">
        <v>1</v>
      </c>
      <c r="B5" s="8" t="s">
        <v>18</v>
      </c>
      <c r="C5" s="9" t="s">
        <v>58</v>
      </c>
      <c r="D5" s="10"/>
      <c r="E5" s="10"/>
      <c r="F5" s="10"/>
      <c r="G5" s="10"/>
      <c r="H5" s="10"/>
      <c r="I5" s="10"/>
      <c r="J5" s="36">
        <v>20</v>
      </c>
      <c r="K5" s="37" t="s">
        <v>59</v>
      </c>
      <c r="L5" s="10"/>
      <c r="M5" s="8"/>
      <c r="N5" s="38"/>
      <c r="O5" s="38"/>
      <c r="P5" s="10"/>
      <c r="Q5" s="10"/>
      <c r="R5" s="10"/>
      <c r="S5" s="10"/>
      <c r="T5" s="37">
        <v>14</v>
      </c>
      <c r="U5" s="37" t="s">
        <v>60</v>
      </c>
      <c r="V5" s="48"/>
      <c r="W5" s="48"/>
      <c r="X5" s="48"/>
      <c r="Y5" s="58"/>
      <c r="Z5" s="59"/>
      <c r="AA5" s="60">
        <f>T5*0.7*2.1</f>
        <v>20.58</v>
      </c>
      <c r="AB5" s="61">
        <f>J5</f>
        <v>20</v>
      </c>
      <c r="AC5" s="61"/>
      <c r="AD5" s="61"/>
    </row>
    <row r="6" s="1" customFormat="1" ht="95" customHeight="1" spans="1:31">
      <c r="A6" s="8">
        <v>2</v>
      </c>
      <c r="B6" s="8" t="s">
        <v>18</v>
      </c>
      <c r="C6" s="9" t="s">
        <v>61</v>
      </c>
      <c r="D6" s="10"/>
      <c r="E6" s="10"/>
      <c r="F6" s="10"/>
      <c r="G6" s="10"/>
      <c r="H6" s="10"/>
      <c r="I6" s="10"/>
      <c r="J6" s="36">
        <v>26</v>
      </c>
      <c r="K6" s="39" t="s">
        <v>62</v>
      </c>
      <c r="L6" s="10"/>
      <c r="M6" s="8"/>
      <c r="N6" s="38"/>
      <c r="O6" s="38"/>
      <c r="P6" s="10"/>
      <c r="Q6" s="10"/>
      <c r="R6" s="10"/>
      <c r="S6" s="10"/>
      <c r="T6" s="49">
        <v>5</v>
      </c>
      <c r="U6" s="37" t="s">
        <v>63</v>
      </c>
      <c r="V6" s="48"/>
      <c r="W6" s="48"/>
      <c r="X6" s="48"/>
      <c r="Y6" s="58"/>
      <c r="Z6" s="59"/>
      <c r="AA6" s="60">
        <f>T6*0.7*2.1</f>
        <v>7.35</v>
      </c>
      <c r="AB6" s="61">
        <f t="shared" ref="AB6:AB14" si="0">J6</f>
        <v>26</v>
      </c>
      <c r="AC6" s="61"/>
      <c r="AD6" s="61"/>
      <c r="AE6" s="62" t="s">
        <v>64</v>
      </c>
    </row>
    <row r="7" s="1" customFormat="1" ht="73.95" customHeight="1" spans="1:31">
      <c r="A7" s="8">
        <v>3</v>
      </c>
      <c r="B7" s="8" t="s">
        <v>18</v>
      </c>
      <c r="C7" s="9" t="s">
        <v>65</v>
      </c>
      <c r="D7" s="10"/>
      <c r="E7" s="10"/>
      <c r="F7" s="10"/>
      <c r="G7" s="10"/>
      <c r="H7" s="10"/>
      <c r="I7" s="10"/>
      <c r="J7" s="36">
        <v>17</v>
      </c>
      <c r="K7" s="39" t="s">
        <v>66</v>
      </c>
      <c r="L7" s="10"/>
      <c r="M7" s="8"/>
      <c r="N7" s="38"/>
      <c r="O7" s="38"/>
      <c r="P7" s="10"/>
      <c r="Q7" s="10"/>
      <c r="R7" s="10"/>
      <c r="S7" s="10"/>
      <c r="T7" s="49">
        <v>6</v>
      </c>
      <c r="U7" s="37" t="s">
        <v>67</v>
      </c>
      <c r="V7" s="48"/>
      <c r="W7" s="50"/>
      <c r="X7" s="50"/>
      <c r="Y7" s="59"/>
      <c r="Z7" s="59"/>
      <c r="AA7" s="60">
        <f t="shared" ref="AA7:AA14" si="1">T7*0.7*2.1</f>
        <v>8.82</v>
      </c>
      <c r="AB7" s="61">
        <f t="shared" si="0"/>
        <v>17</v>
      </c>
      <c r="AC7" s="61"/>
      <c r="AD7" s="61"/>
      <c r="AE7" s="62" t="s">
        <v>64</v>
      </c>
    </row>
    <row r="8" s="1" customFormat="1" ht="63.6" customHeight="1" spans="1:30">
      <c r="A8" s="8">
        <v>4</v>
      </c>
      <c r="B8" s="8" t="s">
        <v>18</v>
      </c>
      <c r="C8" s="9" t="s">
        <v>68</v>
      </c>
      <c r="D8" s="10"/>
      <c r="E8" s="10"/>
      <c r="F8" s="10"/>
      <c r="G8" s="10"/>
      <c r="H8" s="10"/>
      <c r="I8" s="10"/>
      <c r="J8" s="36">
        <v>12</v>
      </c>
      <c r="K8" s="39" t="s">
        <v>69</v>
      </c>
      <c r="L8" s="10"/>
      <c r="M8" s="8"/>
      <c r="N8" s="10"/>
      <c r="O8" s="38"/>
      <c r="P8" s="10"/>
      <c r="Q8" s="10"/>
      <c r="R8" s="10"/>
      <c r="S8" s="10"/>
      <c r="T8" s="36">
        <v>7</v>
      </c>
      <c r="U8" s="37" t="s">
        <v>70</v>
      </c>
      <c r="V8" s="48"/>
      <c r="W8" s="50"/>
      <c r="X8" s="50"/>
      <c r="Y8" s="59"/>
      <c r="Z8" s="59"/>
      <c r="AA8" s="60">
        <f t="shared" si="1"/>
        <v>10.29</v>
      </c>
      <c r="AB8" s="61">
        <f t="shared" si="0"/>
        <v>12</v>
      </c>
      <c r="AC8" s="61"/>
      <c r="AD8" s="61"/>
    </row>
    <row r="9" s="1" customFormat="1" ht="34.05" customHeight="1" spans="1:30">
      <c r="A9" s="8">
        <v>5</v>
      </c>
      <c r="B9" s="8" t="s">
        <v>18</v>
      </c>
      <c r="C9" s="9" t="s">
        <v>71</v>
      </c>
      <c r="D9" s="10"/>
      <c r="E9" s="10"/>
      <c r="F9" s="10"/>
      <c r="G9" s="10"/>
      <c r="H9" s="10"/>
      <c r="I9" s="10"/>
      <c r="J9" s="36">
        <v>3</v>
      </c>
      <c r="K9" s="39" t="s">
        <v>72</v>
      </c>
      <c r="L9" s="10"/>
      <c r="M9" s="8"/>
      <c r="N9" s="10"/>
      <c r="O9" s="38"/>
      <c r="P9" s="10"/>
      <c r="Q9" s="10"/>
      <c r="R9" s="10"/>
      <c r="S9" s="10"/>
      <c r="T9" s="36">
        <v>3</v>
      </c>
      <c r="U9" s="37" t="s">
        <v>73</v>
      </c>
      <c r="V9" s="48"/>
      <c r="W9" s="51"/>
      <c r="X9" s="51"/>
      <c r="Y9" s="63"/>
      <c r="Z9" s="63"/>
      <c r="AA9" s="60">
        <f t="shared" si="1"/>
        <v>4.41</v>
      </c>
      <c r="AB9" s="61">
        <f t="shared" si="0"/>
        <v>3</v>
      </c>
      <c r="AC9" s="64"/>
      <c r="AD9" s="61"/>
    </row>
    <row r="10" s="1" customFormat="1" ht="103.2" customHeight="1" spans="1:30">
      <c r="A10" s="8">
        <v>6</v>
      </c>
      <c r="B10" s="8" t="s">
        <v>18</v>
      </c>
      <c r="C10" s="9" t="s">
        <v>74</v>
      </c>
      <c r="D10" s="10"/>
      <c r="E10" s="10"/>
      <c r="F10" s="10"/>
      <c r="G10" s="10"/>
      <c r="H10" s="10"/>
      <c r="I10" s="10"/>
      <c r="J10" s="36">
        <v>24</v>
      </c>
      <c r="K10" s="39" t="s">
        <v>75</v>
      </c>
      <c r="L10" s="10"/>
      <c r="M10" s="8"/>
      <c r="N10" s="10"/>
      <c r="O10" s="38"/>
      <c r="P10" s="10"/>
      <c r="Q10" s="10"/>
      <c r="R10" s="10"/>
      <c r="S10" s="10"/>
      <c r="T10" s="36">
        <v>2</v>
      </c>
      <c r="U10" s="37" t="s">
        <v>76</v>
      </c>
      <c r="V10" s="48"/>
      <c r="W10" s="50"/>
      <c r="X10" s="50"/>
      <c r="Y10" s="59"/>
      <c r="Z10" s="59"/>
      <c r="AA10" s="60">
        <f t="shared" si="1"/>
        <v>2.94</v>
      </c>
      <c r="AB10" s="61">
        <f t="shared" si="0"/>
        <v>24</v>
      </c>
      <c r="AC10" s="61"/>
      <c r="AD10" s="61"/>
    </row>
    <row r="11" s="1" customFormat="1" ht="124" customHeight="1" spans="1:30">
      <c r="A11" s="8">
        <v>7</v>
      </c>
      <c r="B11" s="8" t="s">
        <v>18</v>
      </c>
      <c r="C11" s="9" t="s">
        <v>77</v>
      </c>
      <c r="D11" s="10"/>
      <c r="E11" s="10"/>
      <c r="F11" s="10"/>
      <c r="G11" s="10"/>
      <c r="H11" s="10"/>
      <c r="I11" s="10"/>
      <c r="J11" s="36">
        <v>43</v>
      </c>
      <c r="K11" s="39" t="s">
        <v>78</v>
      </c>
      <c r="L11" s="10"/>
      <c r="M11" s="8"/>
      <c r="N11" s="10"/>
      <c r="O11" s="38"/>
      <c r="P11" s="10"/>
      <c r="Q11" s="10"/>
      <c r="R11" s="10"/>
      <c r="S11" s="10"/>
      <c r="T11" s="36">
        <v>1</v>
      </c>
      <c r="U11" s="37" t="s">
        <v>79</v>
      </c>
      <c r="V11" s="48"/>
      <c r="W11" s="50"/>
      <c r="X11" s="50"/>
      <c r="Y11" s="59"/>
      <c r="Z11" s="59"/>
      <c r="AA11" s="60">
        <f t="shared" si="1"/>
        <v>1.47</v>
      </c>
      <c r="AB11" s="61">
        <f t="shared" si="0"/>
        <v>43</v>
      </c>
      <c r="AC11" s="61"/>
      <c r="AD11" s="61"/>
    </row>
    <row r="12" s="1" customFormat="1" ht="77" customHeight="1" spans="1:30">
      <c r="A12" s="8">
        <v>8</v>
      </c>
      <c r="B12" s="8" t="s">
        <v>18</v>
      </c>
      <c r="C12" s="9" t="s">
        <v>80</v>
      </c>
      <c r="D12" s="10"/>
      <c r="E12" s="10"/>
      <c r="F12" s="10"/>
      <c r="G12" s="10"/>
      <c r="H12" s="10"/>
      <c r="I12" s="10"/>
      <c r="J12" s="36">
        <v>15</v>
      </c>
      <c r="K12" s="37" t="s">
        <v>81</v>
      </c>
      <c r="L12" s="10"/>
      <c r="M12" s="8"/>
      <c r="N12" s="10"/>
      <c r="O12" s="38"/>
      <c r="P12" s="10"/>
      <c r="Q12" s="10"/>
      <c r="R12" s="10"/>
      <c r="S12" s="10"/>
      <c r="T12" s="36">
        <v>31</v>
      </c>
      <c r="U12" s="37" t="s">
        <v>82</v>
      </c>
      <c r="V12" s="48"/>
      <c r="W12" s="50"/>
      <c r="X12" s="50"/>
      <c r="Y12" s="59"/>
      <c r="Z12" s="59"/>
      <c r="AA12" s="60">
        <f t="shared" si="1"/>
        <v>45.57</v>
      </c>
      <c r="AB12" s="61">
        <f t="shared" si="0"/>
        <v>15</v>
      </c>
      <c r="AC12" s="61"/>
      <c r="AD12" s="61"/>
    </row>
    <row r="13" s="1" customFormat="1" ht="34.05" customHeight="1" spans="1:30">
      <c r="A13" s="8">
        <v>9</v>
      </c>
      <c r="B13" s="8" t="s">
        <v>18</v>
      </c>
      <c r="C13" s="9" t="s">
        <v>83</v>
      </c>
      <c r="D13" s="10"/>
      <c r="E13" s="10"/>
      <c r="F13" s="10"/>
      <c r="G13" s="10"/>
      <c r="H13" s="10"/>
      <c r="I13" s="10"/>
      <c r="J13" s="36">
        <v>1</v>
      </c>
      <c r="K13" s="39" t="s">
        <v>84</v>
      </c>
      <c r="L13" s="10"/>
      <c r="M13" s="8"/>
      <c r="N13" s="10"/>
      <c r="O13" s="38"/>
      <c r="P13" s="10"/>
      <c r="Q13" s="10"/>
      <c r="R13" s="10"/>
      <c r="S13" s="10"/>
      <c r="T13" s="36">
        <v>6</v>
      </c>
      <c r="U13" s="37" t="s">
        <v>85</v>
      </c>
      <c r="V13" s="48"/>
      <c r="W13" s="50"/>
      <c r="X13" s="50"/>
      <c r="Y13" s="59"/>
      <c r="Z13" s="59"/>
      <c r="AA13" s="60">
        <f t="shared" si="1"/>
        <v>8.82</v>
      </c>
      <c r="AB13" s="61">
        <f t="shared" si="0"/>
        <v>1</v>
      </c>
      <c r="AC13" s="61"/>
      <c r="AD13" s="61"/>
    </row>
    <row r="14" s="1" customFormat="1" ht="79.95" customHeight="1" spans="1:30">
      <c r="A14" s="8">
        <v>10</v>
      </c>
      <c r="B14" s="8" t="s">
        <v>18</v>
      </c>
      <c r="C14" s="9" t="s">
        <v>86</v>
      </c>
      <c r="D14" s="10"/>
      <c r="E14" s="10"/>
      <c r="F14" s="10"/>
      <c r="G14" s="10"/>
      <c r="H14" s="10"/>
      <c r="I14" s="10"/>
      <c r="J14" s="36">
        <v>5</v>
      </c>
      <c r="K14" s="39" t="s">
        <v>87</v>
      </c>
      <c r="L14" s="10"/>
      <c r="M14" s="8"/>
      <c r="N14" s="10"/>
      <c r="O14" s="38"/>
      <c r="P14" s="10"/>
      <c r="Q14" s="10"/>
      <c r="R14" s="10"/>
      <c r="S14" s="10"/>
      <c r="T14" s="36">
        <v>11</v>
      </c>
      <c r="U14" s="37" t="s">
        <v>88</v>
      </c>
      <c r="V14" s="48"/>
      <c r="W14" s="52"/>
      <c r="X14" s="52"/>
      <c r="Y14" s="65"/>
      <c r="Z14" s="65"/>
      <c r="AA14" s="60">
        <f t="shared" si="1"/>
        <v>16.17</v>
      </c>
      <c r="AB14" s="61">
        <f t="shared" si="0"/>
        <v>5</v>
      </c>
      <c r="AC14" s="66"/>
      <c r="AD14" s="61"/>
    </row>
    <row r="15" s="1" customFormat="1" ht="34.05" customHeight="1" spans="1:30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40"/>
      <c r="L15" s="10"/>
      <c r="M15" s="10"/>
      <c r="N15" s="15"/>
      <c r="O15" s="10"/>
      <c r="P15" s="10"/>
      <c r="Q15" s="10"/>
      <c r="R15" s="10"/>
      <c r="S15" s="10"/>
      <c r="T15" s="36"/>
      <c r="U15" s="10"/>
      <c r="V15" s="48"/>
      <c r="W15" s="52"/>
      <c r="X15" s="52"/>
      <c r="Y15" s="67"/>
      <c r="Z15" s="65"/>
      <c r="AA15" s="60"/>
      <c r="AB15" s="66"/>
      <c r="AC15" s="66"/>
      <c r="AD15" s="66"/>
    </row>
    <row r="16" ht="34.05" customHeight="1" spans="1:30">
      <c r="A16" s="8"/>
      <c r="B16" s="13" t="s">
        <v>34</v>
      </c>
      <c r="C16" s="14"/>
      <c r="D16" s="15">
        <f>SUM(D5:D14)</f>
        <v>0</v>
      </c>
      <c r="E16" s="15"/>
      <c r="F16" s="15"/>
      <c r="G16" s="15"/>
      <c r="H16" s="15"/>
      <c r="I16" s="15"/>
      <c r="J16" s="41">
        <f>SUM(J5:J14)</f>
        <v>166</v>
      </c>
      <c r="K16" s="42"/>
      <c r="L16" s="15"/>
      <c r="M16" s="15"/>
      <c r="N16" s="43">
        <f>SUM(N5:N15)</f>
        <v>0</v>
      </c>
      <c r="O16" s="15"/>
      <c r="P16" s="15">
        <f>SUM(P5:P14)</f>
        <v>0</v>
      </c>
      <c r="Q16" s="15"/>
      <c r="R16" s="15"/>
      <c r="S16" s="15"/>
      <c r="T16" s="41">
        <f>SUM(T5:T14)</f>
        <v>86</v>
      </c>
      <c r="U16" s="15"/>
      <c r="V16" s="52">
        <f>SUM(V4:V15)</f>
        <v>0</v>
      </c>
      <c r="W16" s="52"/>
      <c r="X16" s="52"/>
      <c r="Y16" s="65"/>
      <c r="Z16" s="65"/>
      <c r="AA16" s="67">
        <f>SUM(AA4:AA15)</f>
        <v>126.42</v>
      </c>
      <c r="AB16" s="66">
        <f>SUM(AB5:AB15)</f>
        <v>166</v>
      </c>
      <c r="AC16" s="66"/>
      <c r="AD16" s="66"/>
    </row>
    <row r="17" ht="34.05" customHeight="1" spans="1:30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68"/>
      <c r="AB17" s="69"/>
      <c r="AC17" s="66"/>
      <c r="AD17" s="66"/>
    </row>
    <row r="18" ht="81" customHeight="1" spans="1:21">
      <c r="A18" s="19" t="s">
        <v>89</v>
      </c>
      <c r="B18" s="19"/>
      <c r="C18" s="19"/>
      <c r="D18" s="19"/>
      <c r="E18" s="19"/>
      <c r="F18" s="19"/>
      <c r="G18" s="19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</row>
  </sheetData>
  <autoFilter xmlns:etc="http://www.wps.cn/officeDocument/2017/etCustomData" ref="A1:O18" etc:filterBottomFollowUsedRange="0">
    <extLst/>
  </autoFilter>
  <mergeCells count="15">
    <mergeCell ref="A1:U1"/>
    <mergeCell ref="V1:AD1"/>
    <mergeCell ref="D2:I2"/>
    <mergeCell ref="J2:O2"/>
    <mergeCell ref="P2:U2"/>
    <mergeCell ref="V2:X2"/>
    <mergeCell ref="Y2:AA2"/>
    <mergeCell ref="AB2:AD2"/>
    <mergeCell ref="A4:B4"/>
    <mergeCell ref="A17:Z17"/>
    <mergeCell ref="A18:O18"/>
    <mergeCell ref="A2:A3"/>
    <mergeCell ref="B2:B3"/>
    <mergeCell ref="C2:C3"/>
    <mergeCell ref="AE1:AE3"/>
  </mergeCells>
  <pageMargins left="0.75" right="0.75" top="1" bottom="1" header="0.5" footer="0.5"/>
  <pageSetup paperSize="9" scale="3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 tint="-0.149998474074526"/>
    <pageSetUpPr fitToPage="1"/>
  </sheetPr>
  <dimension ref="A1:H17"/>
  <sheetViews>
    <sheetView tabSelected="1" zoomScale="85" zoomScaleNormal="85" topLeftCell="A10" workbookViewId="0">
      <selection activeCell="A15" sqref="A15:H15"/>
    </sheetView>
  </sheetViews>
  <sheetFormatPr defaultColWidth="9" defaultRowHeight="15" outlineLevelCol="7"/>
  <cols>
    <col min="1" max="2" width="9" style="2"/>
    <col min="3" max="3" width="9.66363636363636" style="2" customWidth="1"/>
    <col min="4" max="4" width="28" style="2" customWidth="1"/>
    <col min="5" max="6" width="42" style="2" customWidth="1"/>
    <col min="7" max="7" width="15.4454545454545" style="3" customWidth="1"/>
    <col min="8" max="8" width="16.7727272727273" style="3" customWidth="1"/>
    <col min="9" max="16352" width="9" style="2"/>
  </cols>
  <sheetData>
    <row r="1" ht="42" customHeight="1" spans="1:8">
      <c r="A1" s="4" t="s">
        <v>90</v>
      </c>
      <c r="B1" s="4"/>
      <c r="C1" s="4"/>
      <c r="D1" s="4"/>
      <c r="E1" s="4"/>
      <c r="F1" s="4"/>
      <c r="G1" s="5" t="s">
        <v>91</v>
      </c>
      <c r="H1" s="5" t="s">
        <v>92</v>
      </c>
    </row>
    <row r="2" ht="40.95" customHeight="1" spans="1:8">
      <c r="A2" s="6" t="s">
        <v>2</v>
      </c>
      <c r="B2" s="6" t="s">
        <v>3</v>
      </c>
      <c r="C2" s="6" t="s">
        <v>4</v>
      </c>
      <c r="D2" s="7" t="s">
        <v>93</v>
      </c>
      <c r="E2" s="7" t="s">
        <v>47</v>
      </c>
      <c r="F2" s="7" t="s">
        <v>94</v>
      </c>
      <c r="G2" s="5"/>
      <c r="H2" s="5"/>
    </row>
    <row r="3" s="1" customFormat="1" ht="34.05" customHeight="1" spans="1:8">
      <c r="A3" s="8">
        <v>1</v>
      </c>
      <c r="B3" s="8" t="s">
        <v>18</v>
      </c>
      <c r="C3" s="9" t="s">
        <v>58</v>
      </c>
      <c r="D3" s="10">
        <v>12</v>
      </c>
      <c r="E3" s="10" t="s">
        <v>95</v>
      </c>
      <c r="F3" s="10"/>
      <c r="G3" s="11" t="s">
        <v>96</v>
      </c>
      <c r="H3" s="11">
        <f>D3*1*2.1</f>
        <v>25.2</v>
      </c>
    </row>
    <row r="4" s="1" customFormat="1" ht="34.05" customHeight="1" spans="1:8">
      <c r="A4" s="8">
        <v>2</v>
      </c>
      <c r="B4" s="8" t="s">
        <v>18</v>
      </c>
      <c r="C4" s="9" t="s">
        <v>61</v>
      </c>
      <c r="D4" s="10">
        <v>1</v>
      </c>
      <c r="E4" s="10">
        <v>508</v>
      </c>
      <c r="F4" s="10"/>
      <c r="G4" s="11" t="s">
        <v>96</v>
      </c>
      <c r="H4" s="11">
        <f>D4*1*2.1</f>
        <v>2.1</v>
      </c>
    </row>
    <row r="5" s="1" customFormat="1" ht="34.05" customHeight="1" spans="1:8">
      <c r="A5" s="8">
        <v>3</v>
      </c>
      <c r="B5" s="8" t="s">
        <v>18</v>
      </c>
      <c r="C5" s="9"/>
      <c r="D5" s="10"/>
      <c r="E5" s="10"/>
      <c r="F5" s="10"/>
      <c r="G5" s="11"/>
      <c r="H5" s="11"/>
    </row>
    <row r="6" s="1" customFormat="1" ht="34.05" customHeight="1" spans="1:8">
      <c r="A6" s="8">
        <v>4</v>
      </c>
      <c r="B6" s="8" t="s">
        <v>18</v>
      </c>
      <c r="C6" s="9"/>
      <c r="D6" s="10"/>
      <c r="E6" s="10"/>
      <c r="F6" s="10"/>
      <c r="G6" s="11"/>
      <c r="H6" s="11"/>
    </row>
    <row r="7" s="1" customFormat="1" ht="34.05" customHeight="1" spans="1:8">
      <c r="A7" s="8">
        <v>5</v>
      </c>
      <c r="B7" s="8" t="s">
        <v>18</v>
      </c>
      <c r="C7" s="9"/>
      <c r="D7" s="10"/>
      <c r="E7" s="10"/>
      <c r="F7" s="10"/>
      <c r="G7" s="11"/>
      <c r="H7" s="11"/>
    </row>
    <row r="8" s="1" customFormat="1" ht="34.05" customHeight="1" spans="1:8">
      <c r="A8" s="8">
        <v>6</v>
      </c>
      <c r="B8" s="8" t="s">
        <v>18</v>
      </c>
      <c r="C8" s="9"/>
      <c r="D8" s="10"/>
      <c r="E8" s="10"/>
      <c r="F8" s="10"/>
      <c r="G8" s="11"/>
      <c r="H8" s="11"/>
    </row>
    <row r="9" s="1" customFormat="1" ht="34.05" customHeight="1" spans="1:8">
      <c r="A9" s="8">
        <v>7</v>
      </c>
      <c r="B9" s="8" t="s">
        <v>18</v>
      </c>
      <c r="C9" s="9"/>
      <c r="D9" s="10"/>
      <c r="E9" s="10"/>
      <c r="F9" s="10"/>
      <c r="G9" s="11"/>
      <c r="H9" s="11"/>
    </row>
    <row r="10" s="1" customFormat="1" ht="34.05" customHeight="1" spans="1:8">
      <c r="A10" s="8">
        <v>8</v>
      </c>
      <c r="B10" s="8" t="s">
        <v>18</v>
      </c>
      <c r="C10" s="9"/>
      <c r="D10" s="10"/>
      <c r="E10" s="10"/>
      <c r="F10" s="10"/>
      <c r="G10" s="11"/>
      <c r="H10" s="11"/>
    </row>
    <row r="11" s="1" customFormat="1" ht="34.05" customHeight="1" spans="1:8">
      <c r="A11" s="8">
        <v>9</v>
      </c>
      <c r="B11" s="8" t="s">
        <v>18</v>
      </c>
      <c r="C11" s="9"/>
      <c r="D11" s="10"/>
      <c r="E11" s="10"/>
      <c r="F11" s="10"/>
      <c r="G11" s="11"/>
      <c r="H11" s="11"/>
    </row>
    <row r="12" s="1" customFormat="1" ht="34.05" customHeight="1" spans="1:8">
      <c r="A12" s="8">
        <v>10</v>
      </c>
      <c r="B12" s="8" t="s">
        <v>18</v>
      </c>
      <c r="C12" s="9"/>
      <c r="D12" s="10"/>
      <c r="E12" s="10"/>
      <c r="F12" s="10"/>
      <c r="G12" s="12"/>
      <c r="H12" s="12"/>
    </row>
    <row r="13" s="1" customFormat="1" ht="34.05" customHeight="1" spans="1:8">
      <c r="A13" s="8">
        <v>11</v>
      </c>
      <c r="B13" s="8" t="s">
        <v>18</v>
      </c>
      <c r="C13" s="9"/>
      <c r="D13" s="10"/>
      <c r="E13" s="10"/>
      <c r="F13" s="10"/>
      <c r="G13" s="12"/>
      <c r="H13" s="12"/>
    </row>
    <row r="14" ht="34.05" customHeight="1" spans="1:8">
      <c r="A14" s="8"/>
      <c r="B14" s="13" t="s">
        <v>34</v>
      </c>
      <c r="C14" s="14"/>
      <c r="D14" s="15">
        <f>SUM(D3:D13)</f>
        <v>13</v>
      </c>
      <c r="E14" s="15"/>
      <c r="F14" s="15"/>
      <c r="G14" s="16"/>
      <c r="H14" s="16">
        <f>SUM(H3:H13)</f>
        <v>27.3</v>
      </c>
    </row>
    <row r="15" ht="34.05" customHeight="1" spans="1:8">
      <c r="A15" s="17"/>
      <c r="B15" s="17"/>
      <c r="C15" s="17"/>
      <c r="D15" s="17"/>
      <c r="E15" s="17"/>
      <c r="F15" s="17"/>
      <c r="G15" s="17"/>
      <c r="H15" s="18"/>
    </row>
    <row r="16" ht="81" customHeight="1" spans="1:6">
      <c r="A16" s="19" t="s">
        <v>97</v>
      </c>
      <c r="B16" s="19"/>
      <c r="C16" s="19"/>
      <c r="D16" s="19"/>
      <c r="E16" s="19"/>
      <c r="F16" s="19"/>
    </row>
    <row r="17" ht="17.5" spans="7:8">
      <c r="G17" s="19"/>
      <c r="H17" s="19"/>
    </row>
  </sheetData>
  <autoFilter xmlns:etc="http://www.wps.cn/officeDocument/2017/etCustomData" ref="A1:E16" etc:filterBottomFollowUsedRange="0">
    <extLst/>
  </autoFilter>
  <mergeCells count="5">
    <mergeCell ref="A1:F1"/>
    <mergeCell ref="A15:G15"/>
    <mergeCell ref="A16:E16"/>
    <mergeCell ref="G1:G2"/>
    <mergeCell ref="H1:H2"/>
  </mergeCells>
  <pageMargins left="0.75" right="0.75" top="1" bottom="1" header="0.5" footer="0.5"/>
  <pageSetup paperSize="9" scale="39" fitToHeight="0" orientation="landscape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L40" sqref="L40"/>
    </sheetView>
  </sheetViews>
  <sheetFormatPr defaultColWidth="9" defaultRowHeight="1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潮州市饶平县机关及下属单位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表1-户内及阳台粉刷</vt:lpstr>
      <vt:lpstr>表2-木门修缮</vt:lpstr>
      <vt:lpstr>表3-行李柜门油漆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NTKO</cp:lastModifiedBy>
  <dcterms:created xsi:type="dcterms:W3CDTF">2025-03-31T03:14:00Z</dcterms:created>
  <dcterms:modified xsi:type="dcterms:W3CDTF">2025-06-23T07:01:48Z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17138F4A6FE4426B95DD9678D5E19755_11</vt:lpwstr>
  </property>
  <property fmtid="{D5CDD505-2E9C-101B-9397-08002B2CF9AE}" pid="3" name="KSOProductBuildVer">
    <vt:lpwstr>2052-12.1.0.19302</vt:lpwstr>
  </property>
</Properties>
</file>