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一期" sheetId="1" r:id="rId1"/>
    <sheet name="二期" sheetId="2" r:id="rId2"/>
  </sheets>
  <definedNames>
    <definedName name="_xlnm.Print_Area" localSheetId="0">一期!$A$1:$I$34</definedName>
    <definedName name="_xlnm.Print_Area" localSheetId="1">二期!$A$1:$I$10</definedName>
  </definedNames>
  <calcPr calcId="144525"/>
</workbook>
</file>

<file path=xl/sharedStrings.xml><?xml version="1.0" encoding="utf-8"?>
<sst xmlns="http://schemas.openxmlformats.org/spreadsheetml/2006/main" count="152" uniqueCount="87">
  <si>
    <t>孔浦村安置房（一期）交通设施工程量清单</t>
  </si>
  <si>
    <t>序号</t>
  </si>
  <si>
    <t>图列</t>
  </si>
  <si>
    <t>产品名称</t>
  </si>
  <si>
    <t>规  格（mm）</t>
  </si>
  <si>
    <t>单位</t>
  </si>
  <si>
    <t>数量</t>
  </si>
  <si>
    <t>单价（元）</t>
  </si>
  <si>
    <t>金额（元）</t>
  </si>
  <si>
    <t>备注</t>
  </si>
  <si>
    <t>后退式停车</t>
  </si>
  <si>
    <t>1000*400</t>
  </si>
  <si>
    <t>块</t>
  </si>
  <si>
    <r>
      <rPr>
        <b/>
        <sz val="10"/>
        <rFont val="宋体"/>
        <charset val="134"/>
        <scheme val="minor"/>
      </rPr>
      <t>铝板厚1.2mm，高强级反光膜；</t>
    </r>
    <r>
      <rPr>
        <b/>
        <sz val="10"/>
        <color rgb="FFFF0000"/>
        <rFont val="宋体"/>
        <charset val="134"/>
        <scheme val="minor"/>
      </rPr>
      <t>有条件处可直接固定于墙面，</t>
    </r>
    <r>
      <rPr>
        <b/>
        <sz val="10"/>
        <rFont val="宋体"/>
        <charset val="134"/>
        <scheme val="minor"/>
      </rPr>
      <t>吊挂采用∅6mm不锈钢螺杆及螺丝固定；</t>
    </r>
  </si>
  <si>
    <t>导向牌</t>
  </si>
  <si>
    <t>400*500</t>
  </si>
  <si>
    <t>编号牌</t>
  </si>
  <si>
    <t>200*400</t>
  </si>
  <si>
    <t>指示牌</t>
  </si>
  <si>
    <t>1000*500</t>
  </si>
  <si>
    <t>人行出口牌</t>
  </si>
  <si>
    <t>车行出口</t>
  </si>
  <si>
    <t>掉头牌</t>
  </si>
  <si>
    <t>φ600</t>
  </si>
  <si>
    <t>标线(热熔)</t>
  </si>
  <si>
    <t>国标</t>
  </si>
  <si>
    <t>平方米</t>
  </si>
  <si>
    <t>环保型道路专用标线漆（包含地下室所有热熔线）</t>
  </si>
  <si>
    <t>抗撞击广角镜（室内）</t>
  </si>
  <si>
    <t>φ800</t>
  </si>
  <si>
    <t>面</t>
  </si>
  <si>
    <t>镜面采用进口PC或亚克力，具很好的耐撞击性采用∅8mm镀锌膨胀螺丝固定在墙上</t>
  </si>
  <si>
    <t>橡胶减速带</t>
  </si>
  <si>
    <t>1000*350*45</t>
  </si>
  <si>
    <t>米</t>
  </si>
  <si>
    <t>用高耐磨橡塑加工而成。产品实用，可靠，使用寿命更长，外形更美观。</t>
  </si>
  <si>
    <t>分道垄</t>
  </si>
  <si>
    <t>800*300*60</t>
  </si>
  <si>
    <t>钢管定位器</t>
  </si>
  <si>
    <t>φ76*2000*2.5</t>
  </si>
  <si>
    <t>采用∅12mm电钻地面打洞并用∅12mm铁钉将其固定在地面上</t>
  </si>
  <si>
    <t>轮廓标</t>
  </si>
  <si>
    <t>40*180</t>
  </si>
  <si>
    <t>只</t>
  </si>
  <si>
    <t>防撞护角</t>
  </si>
  <si>
    <t>800*100*8</t>
  </si>
  <si>
    <t>根</t>
  </si>
  <si>
    <t>高强度优质抗老化橡胶材料，贴高强级反光膜</t>
  </si>
  <si>
    <t>踢脚线（3M)</t>
  </si>
  <si>
    <t>200*1000</t>
  </si>
  <si>
    <t>铝板厚1mm，高强级反光膜；</t>
  </si>
  <si>
    <t>警示柱</t>
  </si>
  <si>
    <t>H800</t>
  </si>
  <si>
    <t>PE材料制成</t>
  </si>
  <si>
    <t>铸铝道钉</t>
  </si>
  <si>
    <t>100*100</t>
  </si>
  <si>
    <t>个</t>
  </si>
  <si>
    <t>小计</t>
  </si>
  <si>
    <t>地面交通设施</t>
  </si>
  <si>
    <t>图例</t>
  </si>
  <si>
    <t>让行标志（不加立杆）</t>
  </si>
  <si>
    <t>三角形700mm</t>
  </si>
  <si>
    <t>套</t>
  </si>
  <si>
    <t>热镀锌管立柱，高强度铝板1.5mm，高强级反光膜，包安装</t>
  </si>
  <si>
    <t>太阳能爆闪灯</t>
  </si>
  <si>
    <t>双面
76*3000mm*2mm立柱</t>
  </si>
  <si>
    <t>可视距离2KM，含立柱含立柱包安装</t>
  </si>
  <si>
    <t>消防车通道禁止占用警示牌</t>
  </si>
  <si>
    <t>600*800 mmΦ76*3000mm*2mm立柱</t>
  </si>
  <si>
    <t xml:space="preserve">热镀锌管立柱，铝板厚1.5mm，高强级反光膜；               </t>
  </si>
  <si>
    <t>车轮定位器</t>
  </si>
  <si>
    <t>φ76*2000</t>
  </si>
  <si>
    <t>用高耐磨橡塑加工而成。产品实用，可靠，使用寿命更长，外形更美观。采用∅12mm电钻地面打洞并用∅12mm铁钉将其固定在地面上</t>
  </si>
  <si>
    <t>消防车通道路面警示标志</t>
  </si>
  <si>
    <t>边线：15m</t>
  </si>
  <si>
    <t>组</t>
  </si>
  <si>
    <t>环保型道路专用标线漆，暂按3平方/组</t>
  </si>
  <si>
    <t>环保型道路专用标线漆</t>
  </si>
  <si>
    <t>消防登高面(热熔)</t>
  </si>
  <si>
    <t xml:space="preserve"> </t>
  </si>
  <si>
    <t>广角镜（室外）</t>
  </si>
  <si>
    <t>镜面采用进口PC或亚克力，具很好的耐撞击性，含立柱包安装</t>
  </si>
  <si>
    <t>总合计（元）</t>
  </si>
  <si>
    <t>孔浦村安置房（二期）交通设地下施工程量清单</t>
  </si>
  <si>
    <t>地下交通设施</t>
  </si>
  <si>
    <t>铝板厚1.2mm，高强级反光膜；有条件处可直接固定于墙面，吊挂采用∅6mm不锈钢螺杆及螺丝固定；</t>
  </si>
  <si>
    <t>热镀锌管立柱，高强度铝板1.2mm，高强级反光膜，含立柱包安装</t>
  </si>
</sst>
</file>

<file path=xl/styles.xml><?xml version="1.0" encoding="utf-8"?>
<styleSheet xmlns="http://schemas.openxmlformats.org/spreadsheetml/2006/main">
  <numFmts count="9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7" formatCode="0.0_ "/>
    <numFmt numFmtId="178" formatCode="[DBNum2][$RMB]General;[Red][DBNum2][$RMB]General"/>
    <numFmt numFmtId="179" formatCode="[DBNum2][$-804]General"/>
    <numFmt numFmtId="180" formatCode="0.00_);[Red]\(0.00\)"/>
  </numFmts>
  <fonts count="37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b/>
      <u/>
      <sz val="12"/>
      <color theme="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8"/>
      <color rgb="FFFF0000"/>
      <name val="宋体"/>
      <charset val="134"/>
      <scheme val="minor"/>
    </font>
    <font>
      <sz val="16"/>
      <color rgb="FFFF0000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5" fillId="19" borderId="15" applyNumberFormat="0" applyAlignment="0" applyProtection="0">
      <alignment vertical="center"/>
    </xf>
    <xf numFmtId="0" fontId="27" fillId="19" borderId="11" applyNumberFormat="0" applyAlignment="0" applyProtection="0">
      <alignment vertical="center"/>
    </xf>
    <xf numFmtId="0" fontId="35" fillId="32" borderId="18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2" fillId="0" borderId="0"/>
    <xf numFmtId="0" fontId="20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4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3" xfId="4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80" fontId="1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1" xfId="4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2" fillId="0" borderId="1" xfId="4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" xfId="4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8" fillId="0" borderId="1" xfId="41" applyFont="1" applyFill="1" applyBorder="1" applyAlignment="1">
      <alignment horizontal="center" vertical="center" wrapText="1"/>
    </xf>
    <xf numFmtId="0" fontId="7" fillId="0" borderId="8" xfId="41" applyFont="1" applyFill="1" applyBorder="1" applyAlignment="1">
      <alignment horizontal="center" vertical="center" wrapText="1"/>
    </xf>
    <xf numFmtId="0" fontId="7" fillId="0" borderId="1" xfId="4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常规_地面" xf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常规 16 2" xfId="49"/>
    <cellStyle name="40% - 强调文字颜色 6" xfId="50" builtinId="51"/>
    <cellStyle name="60% - 强调文字颜色 6" xfId="51" builtinId="52"/>
    <cellStyle name="常规 3" xf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png"/><Relationship Id="rId8" Type="http://schemas.openxmlformats.org/officeDocument/2006/relationships/image" Target="../media/image8.png"/><Relationship Id="rId7" Type="http://schemas.openxmlformats.org/officeDocument/2006/relationships/image" Target="../media/image7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Relationship Id="rId3" Type="http://schemas.openxmlformats.org/officeDocument/2006/relationships/image" Target="../media/image3.png"/><Relationship Id="rId23" Type="http://schemas.openxmlformats.org/officeDocument/2006/relationships/image" Target="../media/image23.png"/><Relationship Id="rId22" Type="http://schemas.openxmlformats.org/officeDocument/2006/relationships/image" Target="../media/image22.png"/><Relationship Id="rId21" Type="http://schemas.openxmlformats.org/officeDocument/2006/relationships/image" Target="../media/image21.png"/><Relationship Id="rId20" Type="http://schemas.openxmlformats.org/officeDocument/2006/relationships/image" Target="../media/image20.png"/><Relationship Id="rId2" Type="http://schemas.openxmlformats.org/officeDocument/2006/relationships/image" Target="../media/image2.jpeg"/><Relationship Id="rId19" Type="http://schemas.openxmlformats.org/officeDocument/2006/relationships/image" Target="../media/image19.png"/><Relationship Id="rId18" Type="http://schemas.openxmlformats.org/officeDocument/2006/relationships/image" Target="../media/image18.png"/><Relationship Id="rId17" Type="http://schemas.openxmlformats.org/officeDocument/2006/relationships/image" Target="../media/image17.jpeg"/><Relationship Id="rId16" Type="http://schemas.openxmlformats.org/officeDocument/2006/relationships/image" Target="../media/image16.png"/><Relationship Id="rId15" Type="http://schemas.openxmlformats.org/officeDocument/2006/relationships/image" Target="../media/image15.png"/><Relationship Id="rId14" Type="http://schemas.openxmlformats.org/officeDocument/2006/relationships/image" Target="../media/image14.png"/><Relationship Id="rId13" Type="http://schemas.openxmlformats.org/officeDocument/2006/relationships/image" Target="../media/image13.png"/><Relationship Id="rId12" Type="http://schemas.openxmlformats.org/officeDocument/2006/relationships/image" Target="../media/image12.png"/><Relationship Id="rId11" Type="http://schemas.openxmlformats.org/officeDocument/2006/relationships/image" Target="../media/image11.png"/><Relationship Id="rId10" Type="http://schemas.openxmlformats.org/officeDocument/2006/relationships/image" Target="../media/image10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5" Type="http://schemas.openxmlformats.org/officeDocument/2006/relationships/image" Target="../media/image21.png"/><Relationship Id="rId4" Type="http://schemas.openxmlformats.org/officeDocument/2006/relationships/image" Target="../media/image11.png"/><Relationship Id="rId3" Type="http://schemas.openxmlformats.org/officeDocument/2006/relationships/image" Target="../media/image22.png"/><Relationship Id="rId2" Type="http://schemas.openxmlformats.org/officeDocument/2006/relationships/image" Target="../media/image19.png"/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47625</xdr:colOff>
      <xdr:row>2</xdr:row>
      <xdr:rowOff>57150</xdr:rowOff>
    </xdr:from>
    <xdr:to>
      <xdr:col>1</xdr:col>
      <xdr:colOff>838201</xdr:colOff>
      <xdr:row>2</xdr:row>
      <xdr:rowOff>308647</xdr:rowOff>
    </xdr:to>
    <xdr:pic>
      <xdr:nvPicPr>
        <xdr:cNvPr id="2" name="Picture 22" descr="后退式停车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590550" y="819150"/>
          <a:ext cx="790575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5</xdr:row>
      <xdr:rowOff>55245</xdr:rowOff>
    </xdr:from>
    <xdr:to>
      <xdr:col>1</xdr:col>
      <xdr:colOff>775970</xdr:colOff>
      <xdr:row>5</xdr:row>
      <xdr:rowOff>419100</xdr:rowOff>
    </xdr:to>
    <xdr:pic>
      <xdr:nvPicPr>
        <xdr:cNvPr id="3" name="Picture 32" descr="FZB`0P8W)YM4B11E824M_SO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638175" y="2017395"/>
          <a:ext cx="680720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16</xdr:row>
      <xdr:rowOff>19050</xdr:rowOff>
    </xdr:from>
    <xdr:to>
      <xdr:col>1</xdr:col>
      <xdr:colOff>704850</xdr:colOff>
      <xdr:row>16</xdr:row>
      <xdr:rowOff>308264</xdr:rowOff>
    </xdr:to>
    <xdr:pic>
      <xdr:nvPicPr>
        <xdr:cNvPr id="4" name="Picture 35"/>
        <xdr:cNvPicPr>
          <a:picLocks noChangeAspect="1" noChangeArrowheads="1"/>
        </xdr:cNvPicPr>
      </xdr:nvPicPr>
      <xdr:blipFill>
        <a:blip r:embed="rId3" cstate="print"/>
        <a:srcRect/>
        <a:stretch>
          <a:fillRect/>
        </a:stretch>
      </xdr:blipFill>
      <xdr:spPr>
        <a:xfrm>
          <a:off x="638175" y="7829550"/>
          <a:ext cx="609600" cy="288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132715</xdr:colOff>
      <xdr:row>10</xdr:row>
      <xdr:rowOff>238125</xdr:rowOff>
    </xdr:from>
    <xdr:to>
      <xdr:col>1</xdr:col>
      <xdr:colOff>695109</xdr:colOff>
      <xdr:row>10</xdr:row>
      <xdr:rowOff>571500</xdr:rowOff>
    </xdr:to>
    <xdr:pic>
      <xdr:nvPicPr>
        <xdr:cNvPr id="5" name="Picture 36" descr="图形1"/>
        <xdr:cNvPicPr>
          <a:picLocks noChangeAspect="1" noChangeArrowheads="1"/>
        </xdr:cNvPicPr>
      </xdr:nvPicPr>
      <xdr:blipFill>
        <a:blip r:embed="rId4" cstate="print"/>
        <a:srcRect/>
        <a:stretch>
          <a:fillRect/>
        </a:stretch>
      </xdr:blipFill>
      <xdr:spPr>
        <a:xfrm>
          <a:off x="675640" y="4552950"/>
          <a:ext cx="5619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12</xdr:row>
      <xdr:rowOff>333375</xdr:rowOff>
    </xdr:from>
    <xdr:to>
      <xdr:col>1</xdr:col>
      <xdr:colOff>704850</xdr:colOff>
      <xdr:row>12</xdr:row>
      <xdr:rowOff>571500</xdr:rowOff>
    </xdr:to>
    <xdr:pic>
      <xdr:nvPicPr>
        <xdr:cNvPr id="6" name="Picture 37"/>
        <xdr:cNvPicPr>
          <a:picLocks noChangeAspect="1" noChangeArrowheads="1"/>
        </xdr:cNvPicPr>
      </xdr:nvPicPr>
      <xdr:blipFill>
        <a:blip r:embed="rId5" cstate="print"/>
        <a:srcRect/>
        <a:stretch>
          <a:fillRect/>
        </a:stretch>
      </xdr:blipFill>
      <xdr:spPr>
        <a:xfrm>
          <a:off x="657225" y="5972175"/>
          <a:ext cx="5905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14</xdr:row>
      <xdr:rowOff>76835</xdr:rowOff>
    </xdr:from>
    <xdr:to>
      <xdr:col>1</xdr:col>
      <xdr:colOff>829310</xdr:colOff>
      <xdr:row>14</xdr:row>
      <xdr:rowOff>369570</xdr:rowOff>
    </xdr:to>
    <xdr:pic>
      <xdr:nvPicPr>
        <xdr:cNvPr id="7" name="Picture 38"/>
        <xdr:cNvPicPr>
          <a:picLocks noChangeAspect="1" noChangeArrowheads="1"/>
        </xdr:cNvPicPr>
      </xdr:nvPicPr>
      <xdr:blipFill>
        <a:blip r:embed="rId6" cstate="print"/>
        <a:srcRect/>
        <a:stretch>
          <a:fillRect/>
        </a:stretch>
      </xdr:blipFill>
      <xdr:spPr>
        <a:xfrm>
          <a:off x="714375" y="6972935"/>
          <a:ext cx="657860" cy="292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11</xdr:row>
      <xdr:rowOff>57150</xdr:rowOff>
    </xdr:from>
    <xdr:to>
      <xdr:col>1</xdr:col>
      <xdr:colOff>800100</xdr:colOff>
      <xdr:row>11</xdr:row>
      <xdr:rowOff>304801</xdr:rowOff>
    </xdr:to>
    <xdr:pic>
      <xdr:nvPicPr>
        <xdr:cNvPr id="8" name="Picture 39"/>
        <xdr:cNvPicPr>
          <a:picLocks noChangeAspect="1" noChangeArrowheads="1"/>
        </xdr:cNvPicPr>
      </xdr:nvPicPr>
      <xdr:blipFill>
        <a:blip r:embed="rId7" cstate="print"/>
        <a:srcRect/>
        <a:stretch>
          <a:fillRect/>
        </a:stretch>
      </xdr:blipFill>
      <xdr:spPr>
        <a:xfrm>
          <a:off x="647700" y="5267325"/>
          <a:ext cx="695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4</xdr:row>
      <xdr:rowOff>28575</xdr:rowOff>
    </xdr:from>
    <xdr:to>
      <xdr:col>1</xdr:col>
      <xdr:colOff>828675</xdr:colOff>
      <xdr:row>4</xdr:row>
      <xdr:rowOff>323850</xdr:rowOff>
    </xdr:to>
    <xdr:pic>
      <xdr:nvPicPr>
        <xdr:cNvPr id="11" name="Picture 19"/>
        <xdr:cNvPicPr>
          <a:picLocks noChangeAspect="1" noChangeArrowheads="1"/>
        </xdr:cNvPicPr>
      </xdr:nvPicPr>
      <xdr:blipFill>
        <a:blip r:embed="rId8" cstate="print"/>
        <a:srcRect/>
        <a:stretch>
          <a:fillRect/>
        </a:stretch>
      </xdr:blipFill>
      <xdr:spPr>
        <a:xfrm>
          <a:off x="619125" y="1609725"/>
          <a:ext cx="7524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86995</xdr:colOff>
      <xdr:row>22</xdr:row>
      <xdr:rowOff>133350</xdr:rowOff>
    </xdr:from>
    <xdr:to>
      <xdr:col>1</xdr:col>
      <xdr:colOff>732985</xdr:colOff>
      <xdr:row>22</xdr:row>
      <xdr:rowOff>466723</xdr:rowOff>
    </xdr:to>
    <xdr:pic>
      <xdr:nvPicPr>
        <xdr:cNvPr id="12" name="Picture 47"/>
        <xdr:cNvPicPr>
          <a:picLocks noChangeAspect="1" noChangeArrowheads="1"/>
        </xdr:cNvPicPr>
      </xdr:nvPicPr>
      <xdr:blipFill>
        <a:blip r:embed="rId9" cstate="print"/>
        <a:srcRect/>
        <a:stretch>
          <a:fillRect/>
        </a:stretch>
      </xdr:blipFill>
      <xdr:spPr>
        <a:xfrm>
          <a:off x="629920" y="10439400"/>
          <a:ext cx="645795" cy="332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170180</xdr:colOff>
      <xdr:row>23</xdr:row>
      <xdr:rowOff>123825</xdr:rowOff>
    </xdr:from>
    <xdr:to>
      <xdr:col>1</xdr:col>
      <xdr:colOff>723497</xdr:colOff>
      <xdr:row>23</xdr:row>
      <xdr:rowOff>600075</xdr:rowOff>
    </xdr:to>
    <xdr:pic>
      <xdr:nvPicPr>
        <xdr:cNvPr id="13" name="Picture 26" descr="u=2406916853,2948937165&amp;fm=21&amp;gp=0"/>
        <xdr:cNvPicPr>
          <a:picLocks noChangeAspect="1" noChangeArrowheads="1"/>
        </xdr:cNvPicPr>
      </xdr:nvPicPr>
      <xdr:blipFill>
        <a:blip r:embed="rId10" cstate="print"/>
        <a:srcRect/>
        <a:stretch>
          <a:fillRect/>
        </a:stretch>
      </xdr:blipFill>
      <xdr:spPr>
        <a:xfrm>
          <a:off x="713105" y="11134725"/>
          <a:ext cx="55308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94615</xdr:colOff>
      <xdr:row>9</xdr:row>
      <xdr:rowOff>38100</xdr:rowOff>
    </xdr:from>
    <xdr:to>
      <xdr:col>1</xdr:col>
      <xdr:colOff>837566</xdr:colOff>
      <xdr:row>9</xdr:row>
      <xdr:rowOff>327314</xdr:rowOff>
    </xdr:to>
    <xdr:pic>
      <xdr:nvPicPr>
        <xdr:cNvPr id="14" name="Picture 42"/>
        <xdr:cNvPicPr>
          <a:picLocks noChangeAspect="1" noChangeArrowheads="1"/>
        </xdr:cNvPicPr>
      </xdr:nvPicPr>
      <xdr:blipFill>
        <a:blip r:embed="rId11" cstate="print"/>
        <a:srcRect/>
        <a:stretch>
          <a:fillRect/>
        </a:stretch>
      </xdr:blipFill>
      <xdr:spPr>
        <a:xfrm flipV="1">
          <a:off x="637540" y="3844925"/>
          <a:ext cx="742950" cy="288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113030</xdr:colOff>
      <xdr:row>24</xdr:row>
      <xdr:rowOff>161925</xdr:rowOff>
    </xdr:from>
    <xdr:to>
      <xdr:col>1</xdr:col>
      <xdr:colOff>780646</xdr:colOff>
      <xdr:row>24</xdr:row>
      <xdr:rowOff>428624</xdr:rowOff>
    </xdr:to>
    <xdr:pic>
      <xdr:nvPicPr>
        <xdr:cNvPr id="15" name="Picture 41"/>
        <xdr:cNvPicPr>
          <a:picLocks noChangeAspect="1" noChangeArrowheads="1"/>
        </xdr:cNvPicPr>
      </xdr:nvPicPr>
      <xdr:blipFill>
        <a:blip r:embed="rId12" cstate="print"/>
        <a:srcRect/>
        <a:stretch>
          <a:fillRect/>
        </a:stretch>
      </xdr:blipFill>
      <xdr:spPr>
        <a:xfrm>
          <a:off x="655955" y="11839575"/>
          <a:ext cx="667385" cy="266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207818</xdr:colOff>
      <xdr:row>25</xdr:row>
      <xdr:rowOff>0</xdr:rowOff>
    </xdr:from>
    <xdr:to>
      <xdr:col>2</xdr:col>
      <xdr:colOff>683202</xdr:colOff>
      <xdr:row>25</xdr:row>
      <xdr:rowOff>2599</xdr:rowOff>
    </xdr:to>
    <xdr:pic>
      <xdr:nvPicPr>
        <xdr:cNvPr id="16" name="Picture 49"/>
        <xdr:cNvPicPr>
          <a:picLocks noChangeAspect="1" noChangeArrowheads="1"/>
        </xdr:cNvPicPr>
      </xdr:nvPicPr>
      <xdr:blipFill>
        <a:blip r:embed="rId13" cstate="print"/>
        <a:srcRect/>
        <a:stretch>
          <a:fillRect/>
        </a:stretch>
      </xdr:blipFill>
      <xdr:spPr>
        <a:xfrm>
          <a:off x="1626870" y="12134850"/>
          <a:ext cx="474980" cy="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34925</xdr:colOff>
      <xdr:row>27</xdr:row>
      <xdr:rowOff>514350</xdr:rowOff>
    </xdr:from>
    <xdr:to>
      <xdr:col>1</xdr:col>
      <xdr:colOff>685597</xdr:colOff>
      <xdr:row>27</xdr:row>
      <xdr:rowOff>857250</xdr:rowOff>
    </xdr:to>
    <xdr:pic>
      <xdr:nvPicPr>
        <xdr:cNvPr id="17" name="Picture 39"/>
        <xdr:cNvPicPr>
          <a:picLocks noChangeAspect="1" noChangeArrowheads="1"/>
        </xdr:cNvPicPr>
      </xdr:nvPicPr>
      <xdr:blipFill>
        <a:blip r:embed="rId7" cstate="print"/>
        <a:srcRect/>
        <a:stretch>
          <a:fillRect/>
        </a:stretch>
      </xdr:blipFill>
      <xdr:spPr>
        <a:xfrm rot="10800000" flipV="1">
          <a:off x="577850" y="14214475"/>
          <a:ext cx="6502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29</xdr:row>
      <xdr:rowOff>57150</xdr:rowOff>
    </xdr:from>
    <xdr:to>
      <xdr:col>1</xdr:col>
      <xdr:colOff>752475</xdr:colOff>
      <xdr:row>29</xdr:row>
      <xdr:rowOff>266700</xdr:rowOff>
    </xdr:to>
    <xdr:pic>
      <xdr:nvPicPr>
        <xdr:cNvPr id="18" name="Picture 42"/>
        <xdr:cNvPicPr>
          <a:picLocks noChangeAspect="1" noChangeArrowheads="1"/>
        </xdr:cNvPicPr>
      </xdr:nvPicPr>
      <xdr:blipFill>
        <a:blip r:embed="rId11" cstate="print"/>
        <a:srcRect/>
        <a:stretch>
          <a:fillRect/>
        </a:stretch>
      </xdr:blipFill>
      <xdr:spPr>
        <a:xfrm>
          <a:off x="647700" y="15763875"/>
          <a:ext cx="6477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3</xdr:row>
      <xdr:rowOff>28575</xdr:rowOff>
    </xdr:from>
    <xdr:to>
      <xdr:col>1</xdr:col>
      <xdr:colOff>800100</xdr:colOff>
      <xdr:row>3</xdr:row>
      <xdr:rowOff>276224</xdr:rowOff>
    </xdr:to>
    <xdr:pic>
      <xdr:nvPicPr>
        <xdr:cNvPr id="19" name="图片 1" descr="4~``]NMBMKI8XKC_FI~~288"/>
        <xdr:cNvPicPr>
          <a:picLocks noChangeAspect="1" noChangeArrowheads="1"/>
        </xdr:cNvPicPr>
      </xdr:nvPicPr>
      <xdr:blipFill>
        <a:blip r:embed="rId14" cstate="print"/>
        <a:srcRect/>
        <a:stretch>
          <a:fillRect/>
        </a:stretch>
      </xdr:blipFill>
      <xdr:spPr>
        <a:xfrm>
          <a:off x="666750" y="1219200"/>
          <a:ext cx="676275" cy="24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132715</xdr:colOff>
      <xdr:row>7</xdr:row>
      <xdr:rowOff>247650</xdr:rowOff>
    </xdr:from>
    <xdr:to>
      <xdr:col>1</xdr:col>
      <xdr:colOff>808991</xdr:colOff>
      <xdr:row>7</xdr:row>
      <xdr:rowOff>483176</xdr:rowOff>
    </xdr:to>
    <xdr:pic>
      <xdr:nvPicPr>
        <xdr:cNvPr id="20" name="图片 2" descr="EE{(X`V2DGH89L((B(}{TJN"/>
        <xdr:cNvPicPr>
          <a:picLocks noChangeAspect="1" noChangeArrowheads="1"/>
        </xdr:cNvPicPr>
      </xdr:nvPicPr>
      <xdr:blipFill>
        <a:blip r:embed="rId15" cstate="print"/>
        <a:srcRect/>
        <a:stretch>
          <a:fillRect/>
        </a:stretch>
      </xdr:blipFill>
      <xdr:spPr>
        <a:xfrm>
          <a:off x="675640" y="3076575"/>
          <a:ext cx="676275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17</xdr:row>
      <xdr:rowOff>28575</xdr:rowOff>
    </xdr:from>
    <xdr:to>
      <xdr:col>1</xdr:col>
      <xdr:colOff>733424</xdr:colOff>
      <xdr:row>17</xdr:row>
      <xdr:rowOff>276225</xdr:rowOff>
    </xdr:to>
    <xdr:pic>
      <xdr:nvPicPr>
        <xdr:cNvPr id="21" name="Picture 41"/>
        <xdr:cNvPicPr>
          <a:picLocks noChangeAspect="1" noChangeArrowheads="1"/>
        </xdr:cNvPicPr>
      </xdr:nvPicPr>
      <xdr:blipFill>
        <a:blip r:embed="rId12" cstate="print"/>
        <a:srcRect/>
        <a:stretch>
          <a:fillRect/>
        </a:stretch>
      </xdr:blipFill>
      <xdr:spPr>
        <a:xfrm>
          <a:off x="704850" y="8296275"/>
          <a:ext cx="57086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31</xdr:row>
      <xdr:rowOff>47625</xdr:rowOff>
    </xdr:from>
    <xdr:to>
      <xdr:col>1</xdr:col>
      <xdr:colOff>771524</xdr:colOff>
      <xdr:row>31</xdr:row>
      <xdr:rowOff>262369</xdr:rowOff>
    </xdr:to>
    <xdr:pic>
      <xdr:nvPicPr>
        <xdr:cNvPr id="25" name="图片 3" descr="50MN(8J}(Q0Y(X9VH%E$})4"/>
        <xdr:cNvPicPr>
          <a:picLocks noChangeAspect="1" noChangeArrowheads="1"/>
        </xdr:cNvPicPr>
      </xdr:nvPicPr>
      <xdr:blipFill>
        <a:blip r:embed="rId16" cstate="print"/>
        <a:srcRect/>
        <a:stretch>
          <a:fillRect/>
        </a:stretch>
      </xdr:blipFill>
      <xdr:spPr>
        <a:xfrm>
          <a:off x="590550" y="16554450"/>
          <a:ext cx="723265" cy="214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133351</xdr:colOff>
      <xdr:row>15</xdr:row>
      <xdr:rowOff>104775</xdr:rowOff>
    </xdr:from>
    <xdr:to>
      <xdr:col>1</xdr:col>
      <xdr:colOff>781051</xdr:colOff>
      <xdr:row>15</xdr:row>
      <xdr:rowOff>381000</xdr:rowOff>
    </xdr:to>
    <xdr:pic>
      <xdr:nvPicPr>
        <xdr:cNvPr id="26" name="图片 4" descr="说明: 护角"/>
        <xdr:cNvPicPr>
          <a:picLocks noChangeAspect="1" noChangeArrowheads="1"/>
        </xdr:cNvPicPr>
      </xdr:nvPicPr>
      <xdr:blipFill>
        <a:blip r:embed="rId17" cstate="print"/>
        <a:srcRect/>
        <a:stretch>
          <a:fillRect/>
        </a:stretch>
      </xdr:blipFill>
      <xdr:spPr>
        <a:xfrm>
          <a:off x="676275" y="7410450"/>
          <a:ext cx="647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8</xdr:row>
      <xdr:rowOff>57150</xdr:rowOff>
    </xdr:from>
    <xdr:to>
      <xdr:col>1</xdr:col>
      <xdr:colOff>624320</xdr:colOff>
      <xdr:row>8</xdr:row>
      <xdr:rowOff>309996</xdr:rowOff>
    </xdr:to>
    <xdr:pic>
      <xdr:nvPicPr>
        <xdr:cNvPr id="30" name="Picture 23"/>
        <xdr:cNvPicPr>
          <a:picLocks noChangeAspect="1" noChangeArrowheads="1"/>
        </xdr:cNvPicPr>
      </xdr:nvPicPr>
      <xdr:blipFill>
        <a:blip r:embed="rId18" cstate="print"/>
        <a:srcRect/>
        <a:stretch>
          <a:fillRect/>
        </a:stretch>
      </xdr:blipFill>
      <xdr:spPr>
        <a:xfrm>
          <a:off x="771525" y="3482975"/>
          <a:ext cx="395605" cy="25273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46990</xdr:colOff>
      <xdr:row>6</xdr:row>
      <xdr:rowOff>57150</xdr:rowOff>
    </xdr:from>
    <xdr:to>
      <xdr:col>1</xdr:col>
      <xdr:colOff>829310</xdr:colOff>
      <xdr:row>6</xdr:row>
      <xdr:rowOff>362585</xdr:rowOff>
    </xdr:to>
    <xdr:pic>
      <xdr:nvPicPr>
        <xdr:cNvPr id="32" name="图片 31" descr="8d13d91f6f72cbc7bd6bd38b3662b9e"/>
        <xdr:cNvPicPr>
          <a:picLocks noChangeAspect="1"/>
        </xdr:cNvPicPr>
      </xdr:nvPicPr>
      <xdr:blipFill>
        <a:blip r:embed="rId19"/>
        <a:stretch>
          <a:fillRect/>
        </a:stretch>
      </xdr:blipFill>
      <xdr:spPr>
        <a:xfrm>
          <a:off x="589915" y="2476500"/>
          <a:ext cx="782320" cy="305435"/>
        </a:xfrm>
        <a:prstGeom prst="rect">
          <a:avLst/>
        </a:prstGeom>
      </xdr:spPr>
    </xdr:pic>
    <xdr:clientData/>
  </xdr:twoCellAnchor>
  <xdr:twoCellAnchor editAs="oneCell">
    <xdr:from>
      <xdr:col>1</xdr:col>
      <xdr:colOff>332740</xdr:colOff>
      <xdr:row>18</xdr:row>
      <xdr:rowOff>38100</xdr:rowOff>
    </xdr:from>
    <xdr:to>
      <xdr:col>1</xdr:col>
      <xdr:colOff>647700</xdr:colOff>
      <xdr:row>18</xdr:row>
      <xdr:rowOff>342900</xdr:rowOff>
    </xdr:to>
    <xdr:pic>
      <xdr:nvPicPr>
        <xdr:cNvPr id="37" name="图片 24" descr="0SUJEBQ~O5ELNX][UT18M4I.png"/>
        <xdr:cNvPicPr>
          <a:picLocks noChangeAspect="1"/>
        </xdr:cNvPicPr>
      </xdr:nvPicPr>
      <xdr:blipFill>
        <a:blip r:embed="rId20"/>
        <a:stretch>
          <a:fillRect/>
        </a:stretch>
      </xdr:blipFill>
      <xdr:spPr>
        <a:xfrm>
          <a:off x="875665" y="8696325"/>
          <a:ext cx="31496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147320</xdr:colOff>
      <xdr:row>25</xdr:row>
      <xdr:rowOff>323850</xdr:rowOff>
    </xdr:from>
    <xdr:to>
      <xdr:col>1</xdr:col>
      <xdr:colOff>806450</xdr:colOff>
      <xdr:row>25</xdr:row>
      <xdr:rowOff>706120</xdr:rowOff>
    </xdr:to>
    <xdr:pic>
      <xdr:nvPicPr>
        <xdr:cNvPr id="22" name="图片 21" descr="8158c8be48a68c75ed88f815598ede6"/>
        <xdr:cNvPicPr>
          <a:picLocks noChangeAspect="1"/>
        </xdr:cNvPicPr>
      </xdr:nvPicPr>
      <xdr:blipFill>
        <a:blip r:embed="rId21"/>
        <a:stretch>
          <a:fillRect/>
        </a:stretch>
      </xdr:blipFill>
      <xdr:spPr>
        <a:xfrm rot="16200000">
          <a:off x="828675" y="12320270"/>
          <a:ext cx="382270" cy="65913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30</xdr:row>
      <xdr:rowOff>57150</xdr:rowOff>
    </xdr:from>
    <xdr:to>
      <xdr:col>1</xdr:col>
      <xdr:colOff>742950</xdr:colOff>
      <xdr:row>30</xdr:row>
      <xdr:rowOff>266700</xdr:rowOff>
    </xdr:to>
    <xdr:pic>
      <xdr:nvPicPr>
        <xdr:cNvPr id="28" name="Picture 42"/>
        <xdr:cNvPicPr>
          <a:picLocks noChangeAspect="1" noChangeArrowheads="1"/>
        </xdr:cNvPicPr>
      </xdr:nvPicPr>
      <xdr:blipFill>
        <a:blip r:embed="rId11" cstate="print"/>
        <a:srcRect/>
        <a:stretch>
          <a:fillRect/>
        </a:stretch>
      </xdr:blipFill>
      <xdr:spPr>
        <a:xfrm>
          <a:off x="638175" y="16182975"/>
          <a:ext cx="6477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33972</xdr:colOff>
      <xdr:row>28</xdr:row>
      <xdr:rowOff>122872</xdr:rowOff>
    </xdr:from>
    <xdr:to>
      <xdr:col>1</xdr:col>
      <xdr:colOff>833437</xdr:colOff>
      <xdr:row>28</xdr:row>
      <xdr:rowOff>701992</xdr:rowOff>
    </xdr:to>
    <xdr:pic>
      <xdr:nvPicPr>
        <xdr:cNvPr id="23" name="图片 22" descr="6ba5593e59fccc617ea222b33cfa5e7"/>
        <xdr:cNvPicPr>
          <a:picLocks noChangeAspect="1"/>
        </xdr:cNvPicPr>
      </xdr:nvPicPr>
      <xdr:blipFill>
        <a:blip r:embed="rId22"/>
        <a:stretch>
          <a:fillRect/>
        </a:stretch>
      </xdr:blipFill>
      <xdr:spPr>
        <a:xfrm rot="16200000">
          <a:off x="686435" y="14944090"/>
          <a:ext cx="579120" cy="79946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13</xdr:row>
      <xdr:rowOff>28575</xdr:rowOff>
    </xdr:from>
    <xdr:to>
      <xdr:col>1</xdr:col>
      <xdr:colOff>828040</xdr:colOff>
      <xdr:row>13</xdr:row>
      <xdr:rowOff>431165</xdr:rowOff>
    </xdr:to>
    <xdr:pic>
      <xdr:nvPicPr>
        <xdr:cNvPr id="10" name="图片 9"/>
        <xdr:cNvPicPr>
          <a:picLocks noChangeAspect="1"/>
        </xdr:cNvPicPr>
      </xdr:nvPicPr>
      <xdr:blipFill>
        <a:blip r:embed="rId23"/>
        <a:stretch>
          <a:fillRect/>
        </a:stretch>
      </xdr:blipFill>
      <xdr:spPr>
        <a:xfrm>
          <a:off x="571500" y="6467475"/>
          <a:ext cx="799465" cy="402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514350</xdr:colOff>
      <xdr:row>26</xdr:row>
      <xdr:rowOff>88900</xdr:rowOff>
    </xdr:from>
    <xdr:to>
      <xdr:col>1</xdr:col>
      <xdr:colOff>770890</xdr:colOff>
      <xdr:row>26</xdr:row>
      <xdr:rowOff>491490</xdr:rowOff>
    </xdr:to>
    <xdr:pic>
      <xdr:nvPicPr>
        <xdr:cNvPr id="27" name="图片 26"/>
        <xdr:cNvPicPr>
          <a:picLocks noChangeAspect="1"/>
        </xdr:cNvPicPr>
      </xdr:nvPicPr>
      <xdr:blipFill>
        <a:blip r:embed="rId23"/>
        <a:stretch>
          <a:fillRect/>
        </a:stretch>
      </xdr:blipFill>
      <xdr:spPr>
        <a:xfrm>
          <a:off x="514350" y="13112750"/>
          <a:ext cx="799465" cy="40259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207818</xdr:colOff>
      <xdr:row>8</xdr:row>
      <xdr:rowOff>0</xdr:rowOff>
    </xdr:from>
    <xdr:to>
      <xdr:col>2</xdr:col>
      <xdr:colOff>682798</xdr:colOff>
      <xdr:row>8</xdr:row>
      <xdr:rowOff>2540</xdr:rowOff>
    </xdr:to>
    <xdr:pic>
      <xdr:nvPicPr>
        <xdr:cNvPr id="14" name="Picture 49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922145" y="4448175"/>
          <a:ext cx="474980" cy="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46990</xdr:colOff>
      <xdr:row>3</xdr:row>
      <xdr:rowOff>57150</xdr:rowOff>
    </xdr:from>
    <xdr:to>
      <xdr:col>1</xdr:col>
      <xdr:colOff>828675</xdr:colOff>
      <xdr:row>3</xdr:row>
      <xdr:rowOff>361950</xdr:rowOff>
    </xdr:to>
    <xdr:pic>
      <xdr:nvPicPr>
        <xdr:cNvPr id="23" name="图片 22" descr="8d13d91f6f72cbc7bd6bd38b3662b9e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2790" y="990600"/>
          <a:ext cx="781685" cy="304800"/>
        </a:xfrm>
        <a:prstGeom prst="rect">
          <a:avLst/>
        </a:prstGeom>
      </xdr:spPr>
    </xdr:pic>
    <xdr:clientData/>
  </xdr:twoCellAnchor>
  <xdr:twoCellAnchor editAs="oneCell">
    <xdr:from>
      <xdr:col>1</xdr:col>
      <xdr:colOff>68262</xdr:colOff>
      <xdr:row>5</xdr:row>
      <xdr:rowOff>138112</xdr:rowOff>
    </xdr:from>
    <xdr:to>
      <xdr:col>1</xdr:col>
      <xdr:colOff>867727</xdr:colOff>
      <xdr:row>5</xdr:row>
      <xdr:rowOff>717232</xdr:rowOff>
    </xdr:to>
    <xdr:pic>
      <xdr:nvPicPr>
        <xdr:cNvPr id="4" name="图片 3" descr="6ba5593e59fccc617ea222b33cfa5e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 rot="16200000">
          <a:off x="863600" y="2465705"/>
          <a:ext cx="579120" cy="79946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6</xdr:row>
      <xdr:rowOff>57150</xdr:rowOff>
    </xdr:from>
    <xdr:to>
      <xdr:col>1</xdr:col>
      <xdr:colOff>742950</xdr:colOff>
      <xdr:row>6</xdr:row>
      <xdr:rowOff>266700</xdr:rowOff>
    </xdr:to>
    <xdr:pic>
      <xdr:nvPicPr>
        <xdr:cNvPr id="6" name="Picture 42"/>
        <xdr:cNvPicPr>
          <a:picLocks noChangeAspect="1" noChangeArrowheads="1"/>
        </xdr:cNvPicPr>
      </xdr:nvPicPr>
      <xdr:blipFill>
        <a:blip r:embed="rId4" cstate="print"/>
        <a:srcRect/>
        <a:stretch>
          <a:fillRect/>
        </a:stretch>
      </xdr:blipFill>
      <xdr:spPr>
        <a:xfrm>
          <a:off x="781050" y="3257550"/>
          <a:ext cx="6477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207818</xdr:colOff>
      <xdr:row>7</xdr:row>
      <xdr:rowOff>0</xdr:rowOff>
    </xdr:from>
    <xdr:to>
      <xdr:col>2</xdr:col>
      <xdr:colOff>682798</xdr:colOff>
      <xdr:row>7</xdr:row>
      <xdr:rowOff>2540</xdr:rowOff>
    </xdr:to>
    <xdr:pic>
      <xdr:nvPicPr>
        <xdr:cNvPr id="7" name="Picture 49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922145" y="3543300"/>
          <a:ext cx="474980" cy="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147320</xdr:colOff>
      <xdr:row>7</xdr:row>
      <xdr:rowOff>171450</xdr:rowOff>
    </xdr:from>
    <xdr:to>
      <xdr:col>1</xdr:col>
      <xdr:colOff>806450</xdr:colOff>
      <xdr:row>7</xdr:row>
      <xdr:rowOff>553720</xdr:rowOff>
    </xdr:to>
    <xdr:pic>
      <xdr:nvPicPr>
        <xdr:cNvPr id="8" name="图片 7" descr="8158c8be48a68c75ed88f815598ede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 rot="16200000">
          <a:off x="971550" y="3576320"/>
          <a:ext cx="382270" cy="659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4"/>
  <sheetViews>
    <sheetView view="pageBreakPreview" zoomScaleNormal="100" topLeftCell="A24" workbookViewId="0">
      <selection activeCell="L9" sqref="L9"/>
    </sheetView>
  </sheetViews>
  <sheetFormatPr defaultColWidth="9" defaultRowHeight="30" customHeight="1"/>
  <cols>
    <col min="1" max="1" width="7.125" style="26" customWidth="1"/>
    <col min="2" max="2" width="11.5" style="26" customWidth="1"/>
    <col min="3" max="3" width="11.125" style="33" customWidth="1"/>
    <col min="4" max="4" width="15.125" style="26" customWidth="1"/>
    <col min="5" max="5" width="6.625" style="26" customWidth="1"/>
    <col min="6" max="6" width="8.875" style="26" customWidth="1"/>
    <col min="7" max="7" width="8.375" style="26" customWidth="1"/>
    <col min="8" max="8" width="19.125" style="26" customWidth="1"/>
    <col min="9" max="9" width="17.875" style="34" customWidth="1"/>
    <col min="10" max="10" width="23.375" style="26" customWidth="1"/>
    <col min="11" max="16384" width="9" style="26"/>
  </cols>
  <sheetData>
    <row r="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35" t="s">
        <v>6</v>
      </c>
      <c r="G2" s="7" t="s">
        <v>7</v>
      </c>
      <c r="H2" s="36" t="s">
        <v>8</v>
      </c>
      <c r="I2" s="36" t="s">
        <v>9</v>
      </c>
    </row>
    <row r="3" ht="33.75" customHeight="1" spans="1:9">
      <c r="A3" s="18">
        <v>1</v>
      </c>
      <c r="B3" s="7"/>
      <c r="C3" s="9" t="s">
        <v>10</v>
      </c>
      <c r="D3" s="7" t="s">
        <v>11</v>
      </c>
      <c r="E3" s="7" t="s">
        <v>12</v>
      </c>
      <c r="F3" s="18">
        <v>3</v>
      </c>
      <c r="G3" s="10">
        <v>112</v>
      </c>
      <c r="H3" s="20">
        <f>F3*G3</f>
        <v>336</v>
      </c>
      <c r="I3" s="56" t="s">
        <v>13</v>
      </c>
    </row>
    <row r="4" ht="30.75" customHeight="1" spans="1:9">
      <c r="A4" s="18">
        <v>2</v>
      </c>
      <c r="B4" s="7"/>
      <c r="C4" s="9" t="s">
        <v>14</v>
      </c>
      <c r="D4" s="7" t="s">
        <v>15</v>
      </c>
      <c r="E4" s="7" t="s">
        <v>12</v>
      </c>
      <c r="F4" s="18">
        <v>580</v>
      </c>
      <c r="G4" s="10">
        <v>70</v>
      </c>
      <c r="H4" s="20">
        <f t="shared" ref="H4:H19" si="0">F4*G4</f>
        <v>40600</v>
      </c>
      <c r="I4" s="28"/>
    </row>
    <row r="5" customHeight="1" spans="1:9">
      <c r="A5" s="18">
        <v>3</v>
      </c>
      <c r="B5" s="7"/>
      <c r="C5" s="9" t="s">
        <v>16</v>
      </c>
      <c r="D5" s="7" t="s">
        <v>17</v>
      </c>
      <c r="E5" s="7" t="s">
        <v>12</v>
      </c>
      <c r="F5" s="18">
        <v>868</v>
      </c>
      <c r="G5" s="37">
        <v>28</v>
      </c>
      <c r="H5" s="20">
        <f t="shared" si="0"/>
        <v>24304</v>
      </c>
      <c r="I5" s="28"/>
    </row>
    <row r="6" ht="36" customHeight="1" spans="1:9">
      <c r="A6" s="18">
        <v>4</v>
      </c>
      <c r="B6" s="7"/>
      <c r="C6" s="9" t="s">
        <v>18</v>
      </c>
      <c r="D6" s="7" t="s">
        <v>19</v>
      </c>
      <c r="E6" s="7" t="s">
        <v>12</v>
      </c>
      <c r="F6" s="18">
        <v>45</v>
      </c>
      <c r="G6" s="10">
        <v>140</v>
      </c>
      <c r="H6" s="20">
        <f t="shared" si="0"/>
        <v>6300</v>
      </c>
      <c r="I6" s="28"/>
    </row>
    <row r="7" ht="32.25" customHeight="1" spans="1:9">
      <c r="A7" s="18">
        <v>5</v>
      </c>
      <c r="B7" s="8"/>
      <c r="C7" s="9" t="s">
        <v>20</v>
      </c>
      <c r="D7" s="7" t="s">
        <v>19</v>
      </c>
      <c r="E7" s="7" t="s">
        <v>12</v>
      </c>
      <c r="F7" s="18">
        <v>22</v>
      </c>
      <c r="G7" s="10">
        <v>140</v>
      </c>
      <c r="H7" s="20">
        <f t="shared" si="0"/>
        <v>3080</v>
      </c>
      <c r="I7" s="28"/>
    </row>
    <row r="8" ht="47" customHeight="1" spans="1:9">
      <c r="A8" s="18">
        <v>6</v>
      </c>
      <c r="B8" s="8"/>
      <c r="C8" s="9" t="s">
        <v>21</v>
      </c>
      <c r="D8" s="7" t="s">
        <v>19</v>
      </c>
      <c r="E8" s="7" t="s">
        <v>12</v>
      </c>
      <c r="F8" s="18">
        <v>70</v>
      </c>
      <c r="G8" s="10">
        <v>140</v>
      </c>
      <c r="H8" s="20">
        <f t="shared" si="0"/>
        <v>9800</v>
      </c>
      <c r="I8" s="28"/>
    </row>
    <row r="9" customHeight="1" spans="1:9">
      <c r="A9" s="18">
        <v>7</v>
      </c>
      <c r="B9" s="8"/>
      <c r="C9" s="9" t="s">
        <v>22</v>
      </c>
      <c r="D9" s="7" t="s">
        <v>23</v>
      </c>
      <c r="E9" s="7" t="s">
        <v>12</v>
      </c>
      <c r="F9" s="18">
        <v>7</v>
      </c>
      <c r="G9" s="10">
        <v>85</v>
      </c>
      <c r="H9" s="20">
        <f t="shared" si="0"/>
        <v>595</v>
      </c>
      <c r="I9" s="30"/>
    </row>
    <row r="10" ht="40" customHeight="1" spans="1:10">
      <c r="A10" s="18">
        <v>8</v>
      </c>
      <c r="B10" s="7"/>
      <c r="C10" s="9" t="s">
        <v>24</v>
      </c>
      <c r="D10" s="7" t="s">
        <v>25</v>
      </c>
      <c r="E10" s="7" t="s">
        <v>26</v>
      </c>
      <c r="F10" s="18">
        <v>2025</v>
      </c>
      <c r="G10" s="10">
        <v>35</v>
      </c>
      <c r="H10" s="20">
        <f t="shared" si="0"/>
        <v>70875</v>
      </c>
      <c r="I10" s="31" t="s">
        <v>27</v>
      </c>
      <c r="J10" s="31"/>
    </row>
    <row r="11" ht="70.5" customHeight="1" spans="1:10">
      <c r="A11" s="18">
        <v>9</v>
      </c>
      <c r="B11" s="7"/>
      <c r="C11" s="9" t="s">
        <v>28</v>
      </c>
      <c r="D11" s="7" t="s">
        <v>29</v>
      </c>
      <c r="E11" s="7" t="s">
        <v>30</v>
      </c>
      <c r="F11" s="18">
        <v>14</v>
      </c>
      <c r="G11" s="7">
        <v>180</v>
      </c>
      <c r="H11" s="20">
        <f t="shared" si="0"/>
        <v>2520</v>
      </c>
      <c r="I11" s="31" t="s">
        <v>31</v>
      </c>
      <c r="J11" s="57"/>
    </row>
    <row r="12" ht="33.75" customHeight="1" spans="1:9">
      <c r="A12" s="18">
        <v>10</v>
      </c>
      <c r="B12" s="7"/>
      <c r="C12" s="9" t="s">
        <v>32</v>
      </c>
      <c r="D12" s="7" t="s">
        <v>33</v>
      </c>
      <c r="E12" s="7" t="s">
        <v>34</v>
      </c>
      <c r="F12" s="18">
        <v>385</v>
      </c>
      <c r="G12" s="7">
        <v>45</v>
      </c>
      <c r="H12" s="20">
        <f t="shared" si="0"/>
        <v>17325</v>
      </c>
      <c r="I12" s="58" t="s">
        <v>35</v>
      </c>
    </row>
    <row r="13" ht="63" customHeight="1" spans="1:9">
      <c r="A13" s="18">
        <v>11</v>
      </c>
      <c r="B13" s="7"/>
      <c r="C13" s="9" t="s">
        <v>36</v>
      </c>
      <c r="D13" s="7" t="s">
        <v>37</v>
      </c>
      <c r="E13" s="7" t="s">
        <v>34</v>
      </c>
      <c r="F13" s="18">
        <v>120</v>
      </c>
      <c r="G13" s="7">
        <v>35</v>
      </c>
      <c r="H13" s="20">
        <f t="shared" si="0"/>
        <v>4200</v>
      </c>
      <c r="I13" s="59"/>
    </row>
    <row r="14" s="32" customFormat="1" ht="36" customHeight="1" spans="1:9">
      <c r="A14" s="38">
        <v>12</v>
      </c>
      <c r="B14" s="14"/>
      <c r="C14" s="39" t="s">
        <v>38</v>
      </c>
      <c r="D14" s="14" t="s">
        <v>39</v>
      </c>
      <c r="E14" s="14" t="s">
        <v>34</v>
      </c>
      <c r="F14" s="38">
        <v>1736</v>
      </c>
      <c r="G14" s="14">
        <v>93.7</v>
      </c>
      <c r="H14" s="40">
        <f t="shared" si="0"/>
        <v>162663.2</v>
      </c>
      <c r="I14" s="27" t="s">
        <v>40</v>
      </c>
    </row>
    <row r="15" ht="32.25" customHeight="1" spans="1:9">
      <c r="A15" s="18">
        <v>13</v>
      </c>
      <c r="B15" s="7"/>
      <c r="C15" s="9" t="s">
        <v>41</v>
      </c>
      <c r="D15" s="7" t="s">
        <v>42</v>
      </c>
      <c r="E15" s="7" t="s">
        <v>43</v>
      </c>
      <c r="F15" s="18">
        <v>162</v>
      </c>
      <c r="G15" s="7">
        <v>3.5</v>
      </c>
      <c r="H15" s="20">
        <f t="shared" si="0"/>
        <v>567</v>
      </c>
      <c r="I15" s="31"/>
    </row>
    <row r="16" ht="39.75" customHeight="1" spans="1:9">
      <c r="A16" s="18">
        <v>14</v>
      </c>
      <c r="B16" s="7"/>
      <c r="C16" s="9" t="s">
        <v>44</v>
      </c>
      <c r="D16" s="7" t="s">
        <v>45</v>
      </c>
      <c r="E16" s="41" t="s">
        <v>46</v>
      </c>
      <c r="F16" s="18">
        <v>2200</v>
      </c>
      <c r="G16" s="7">
        <v>9</v>
      </c>
      <c r="H16" s="20">
        <f t="shared" si="0"/>
        <v>19800</v>
      </c>
      <c r="I16" s="31" t="s">
        <v>47</v>
      </c>
    </row>
    <row r="17" ht="36" customHeight="1" spans="1:9">
      <c r="A17" s="18">
        <v>15</v>
      </c>
      <c r="B17" s="7"/>
      <c r="C17" s="9" t="s">
        <v>48</v>
      </c>
      <c r="D17" s="7" t="s">
        <v>49</v>
      </c>
      <c r="E17" s="7" t="s">
        <v>34</v>
      </c>
      <c r="F17" s="18">
        <v>735</v>
      </c>
      <c r="G17" s="7">
        <v>48</v>
      </c>
      <c r="H17" s="20">
        <f t="shared" si="0"/>
        <v>35280</v>
      </c>
      <c r="I17" s="31" t="s">
        <v>50</v>
      </c>
    </row>
    <row r="18" ht="30.75" customHeight="1" spans="1:9">
      <c r="A18" s="18">
        <v>16</v>
      </c>
      <c r="B18" s="4"/>
      <c r="C18" s="42" t="s">
        <v>51</v>
      </c>
      <c r="D18" s="7" t="s">
        <v>52</v>
      </c>
      <c r="E18" s="7" t="s">
        <v>46</v>
      </c>
      <c r="F18" s="18">
        <v>265</v>
      </c>
      <c r="G18" s="7">
        <v>25</v>
      </c>
      <c r="H18" s="20">
        <f t="shared" si="0"/>
        <v>6625</v>
      </c>
      <c r="I18" s="31" t="s">
        <v>53</v>
      </c>
    </row>
    <row r="19" customHeight="1" spans="1:9">
      <c r="A19" s="18">
        <v>17</v>
      </c>
      <c r="B19" s="43"/>
      <c r="C19" s="42" t="s">
        <v>54</v>
      </c>
      <c r="D19" s="42" t="s">
        <v>55</v>
      </c>
      <c r="E19" s="42" t="s">
        <v>56</v>
      </c>
      <c r="F19" s="18">
        <v>240</v>
      </c>
      <c r="G19" s="44">
        <v>6</v>
      </c>
      <c r="H19" s="20">
        <f t="shared" si="0"/>
        <v>1440</v>
      </c>
      <c r="I19" s="60"/>
    </row>
    <row r="20" customHeight="1" spans="1:9">
      <c r="A20" s="7"/>
      <c r="B20" s="10" t="s">
        <v>57</v>
      </c>
      <c r="C20" s="23"/>
      <c r="D20" s="23"/>
      <c r="E20" s="23"/>
      <c r="F20" s="23"/>
      <c r="G20" s="10"/>
      <c r="H20" s="25">
        <f>SUM(H3:H19)</f>
        <v>406310.2</v>
      </c>
      <c r="I20" s="31"/>
    </row>
    <row r="21" ht="40.5" customHeight="1" spans="1:9">
      <c r="A21" s="45" t="s">
        <v>58</v>
      </c>
      <c r="B21" s="45"/>
      <c r="C21" s="45"/>
      <c r="D21" s="45"/>
      <c r="E21" s="45"/>
      <c r="F21" s="45"/>
      <c r="G21" s="45"/>
      <c r="H21" s="45"/>
      <c r="I21" s="45"/>
    </row>
    <row r="22" ht="29.25" customHeight="1" spans="1:9">
      <c r="A22" s="18" t="s">
        <v>1</v>
      </c>
      <c r="B22" s="18" t="s">
        <v>59</v>
      </c>
      <c r="C22" s="18" t="s">
        <v>3</v>
      </c>
      <c r="D22" s="18" t="s">
        <v>4</v>
      </c>
      <c r="E22" s="18" t="s">
        <v>5</v>
      </c>
      <c r="F22" s="46" t="s">
        <v>6</v>
      </c>
      <c r="G22" s="18" t="s">
        <v>7</v>
      </c>
      <c r="H22" s="47" t="s">
        <v>8</v>
      </c>
      <c r="I22" s="30"/>
    </row>
    <row r="23" ht="55.5" customHeight="1" spans="1:9">
      <c r="A23" s="12">
        <v>1</v>
      </c>
      <c r="B23" s="13"/>
      <c r="C23" s="48" t="s">
        <v>60</v>
      </c>
      <c r="D23" s="49" t="s">
        <v>61</v>
      </c>
      <c r="E23" s="12" t="s">
        <v>62</v>
      </c>
      <c r="F23" s="18">
        <v>2</v>
      </c>
      <c r="G23" s="50">
        <v>350</v>
      </c>
      <c r="H23" s="20">
        <f t="shared" ref="H23:H32" si="1">F23*G23</f>
        <v>700</v>
      </c>
      <c r="I23" s="61" t="s">
        <v>63</v>
      </c>
    </row>
    <row r="24" ht="52.5" customHeight="1" spans="1:9">
      <c r="A24" s="12">
        <v>2</v>
      </c>
      <c r="B24" s="51"/>
      <c r="C24" s="48" t="s">
        <v>64</v>
      </c>
      <c r="D24" s="12" t="s">
        <v>65</v>
      </c>
      <c r="E24" s="12" t="s">
        <v>62</v>
      </c>
      <c r="F24" s="18">
        <v>1</v>
      </c>
      <c r="G24" s="50">
        <v>350</v>
      </c>
      <c r="H24" s="20">
        <f t="shared" si="1"/>
        <v>350</v>
      </c>
      <c r="I24" s="61" t="s">
        <v>66</v>
      </c>
    </row>
    <row r="25" ht="36" customHeight="1" spans="1:9">
      <c r="A25" s="12">
        <v>3</v>
      </c>
      <c r="B25" s="13"/>
      <c r="C25" s="9" t="s">
        <v>51</v>
      </c>
      <c r="D25" s="7" t="s">
        <v>52</v>
      </c>
      <c r="E25" s="7" t="s">
        <v>46</v>
      </c>
      <c r="F25" s="18">
        <v>4</v>
      </c>
      <c r="G25" s="7">
        <v>25</v>
      </c>
      <c r="H25" s="20">
        <f t="shared" si="1"/>
        <v>100</v>
      </c>
      <c r="I25" s="31" t="s">
        <v>53</v>
      </c>
    </row>
    <row r="26" ht="70" customHeight="1" spans="1:9">
      <c r="A26" s="12">
        <v>4</v>
      </c>
      <c r="B26" s="13"/>
      <c r="C26" s="9" t="s">
        <v>67</v>
      </c>
      <c r="D26" s="7" t="s">
        <v>68</v>
      </c>
      <c r="E26" s="7" t="s">
        <v>62</v>
      </c>
      <c r="F26" s="18">
        <v>17</v>
      </c>
      <c r="G26" s="7">
        <v>520</v>
      </c>
      <c r="H26" s="20">
        <f t="shared" si="1"/>
        <v>8840</v>
      </c>
      <c r="I26" s="62" t="s">
        <v>69</v>
      </c>
    </row>
    <row r="27" s="32" customFormat="1" ht="53.25" customHeight="1" spans="1:9">
      <c r="A27" s="52">
        <v>5</v>
      </c>
      <c r="B27" s="53"/>
      <c r="C27" s="39" t="s">
        <v>70</v>
      </c>
      <c r="D27" s="14" t="s">
        <v>71</v>
      </c>
      <c r="E27" s="14" t="s">
        <v>34</v>
      </c>
      <c r="F27" s="38">
        <v>322</v>
      </c>
      <c r="G27" s="14">
        <v>93.7</v>
      </c>
      <c r="H27" s="40">
        <f t="shared" si="1"/>
        <v>30171.4</v>
      </c>
      <c r="I27" s="63" t="s">
        <v>40</v>
      </c>
    </row>
    <row r="28" ht="97" customHeight="1" spans="1:9">
      <c r="A28" s="12">
        <v>6</v>
      </c>
      <c r="B28" s="13"/>
      <c r="C28" s="9" t="s">
        <v>32</v>
      </c>
      <c r="D28" s="7" t="s">
        <v>33</v>
      </c>
      <c r="E28" s="7" t="s">
        <v>34</v>
      </c>
      <c r="F28" s="18">
        <v>123</v>
      </c>
      <c r="G28" s="7">
        <v>45</v>
      </c>
      <c r="H28" s="20">
        <f t="shared" si="1"/>
        <v>5535</v>
      </c>
      <c r="I28" s="31" t="s">
        <v>72</v>
      </c>
    </row>
    <row r="29" s="32" customFormat="1" ht="61" customHeight="1" spans="1:9">
      <c r="A29" s="52">
        <v>7</v>
      </c>
      <c r="B29" s="53"/>
      <c r="C29" s="39" t="s">
        <v>73</v>
      </c>
      <c r="D29" s="14" t="s">
        <v>74</v>
      </c>
      <c r="E29" s="14" t="s">
        <v>75</v>
      </c>
      <c r="F29" s="38">
        <v>17</v>
      </c>
      <c r="G29" s="14">
        <f>35*3</f>
        <v>105</v>
      </c>
      <c r="H29" s="40">
        <f t="shared" si="1"/>
        <v>1785</v>
      </c>
      <c r="I29" s="29" t="s">
        <v>76</v>
      </c>
    </row>
    <row r="30" ht="33" customHeight="1" spans="1:10">
      <c r="A30" s="12">
        <v>8</v>
      </c>
      <c r="B30" s="54"/>
      <c r="C30" s="9" t="s">
        <v>24</v>
      </c>
      <c r="D30" s="7" t="s">
        <v>25</v>
      </c>
      <c r="E30" s="7" t="s">
        <v>26</v>
      </c>
      <c r="F30" s="18">
        <v>60</v>
      </c>
      <c r="G30" s="10">
        <v>35</v>
      </c>
      <c r="H30" s="20">
        <f t="shared" si="1"/>
        <v>2100</v>
      </c>
      <c r="I30" s="29" t="s">
        <v>77</v>
      </c>
      <c r="J30" s="64"/>
    </row>
    <row r="31" customHeight="1" spans="1:17">
      <c r="A31" s="12">
        <v>9</v>
      </c>
      <c r="B31" s="16"/>
      <c r="C31" s="9" t="s">
        <v>78</v>
      </c>
      <c r="D31" s="7" t="s">
        <v>25</v>
      </c>
      <c r="E31" s="7" t="s">
        <v>26</v>
      </c>
      <c r="F31" s="18">
        <v>100</v>
      </c>
      <c r="G31" s="10">
        <v>35</v>
      </c>
      <c r="H31" s="20">
        <f t="shared" si="1"/>
        <v>3500</v>
      </c>
      <c r="I31" s="29" t="s">
        <v>77</v>
      </c>
      <c r="J31" s="65"/>
      <c r="Q31" s="26" t="s">
        <v>79</v>
      </c>
    </row>
    <row r="32" ht="48" customHeight="1" spans="1:9">
      <c r="A32" s="12">
        <v>10</v>
      </c>
      <c r="B32" s="55"/>
      <c r="C32" s="9" t="s">
        <v>80</v>
      </c>
      <c r="D32" s="7" t="s">
        <v>29</v>
      </c>
      <c r="E32" s="7" t="s">
        <v>30</v>
      </c>
      <c r="F32" s="18">
        <v>3</v>
      </c>
      <c r="G32" s="10">
        <v>260</v>
      </c>
      <c r="H32" s="20">
        <f t="shared" si="1"/>
        <v>780</v>
      </c>
      <c r="I32" s="31" t="s">
        <v>81</v>
      </c>
    </row>
    <row r="33" ht="45" customHeight="1" spans="1:9">
      <c r="A33" s="12"/>
      <c r="B33" s="10" t="s">
        <v>57</v>
      </c>
      <c r="C33" s="21"/>
      <c r="D33" s="21"/>
      <c r="E33" s="21"/>
      <c r="F33" s="21"/>
      <c r="G33" s="10"/>
      <c r="H33" s="22">
        <f>SUM(H23:H32)</f>
        <v>53861.4</v>
      </c>
      <c r="I33" s="31"/>
    </row>
    <row r="34" customHeight="1" spans="1:9">
      <c r="A34" s="7" t="s">
        <v>82</v>
      </c>
      <c r="B34" s="7"/>
      <c r="C34" s="23">
        <f>H34</f>
        <v>460171.6</v>
      </c>
      <c r="D34" s="23"/>
      <c r="E34" s="23"/>
      <c r="F34" s="23"/>
      <c r="G34" s="24"/>
      <c r="H34" s="25">
        <f>H20+H33</f>
        <v>460171.6</v>
      </c>
      <c r="I34" s="66"/>
    </row>
  </sheetData>
  <mergeCells count="8">
    <mergeCell ref="A1:I1"/>
    <mergeCell ref="C20:F20"/>
    <mergeCell ref="A21:I21"/>
    <mergeCell ref="C33:F33"/>
    <mergeCell ref="A34:B34"/>
    <mergeCell ref="C34:F34"/>
    <mergeCell ref="I3:I9"/>
    <mergeCell ref="I12:I13"/>
  </mergeCells>
  <pageMargins left="0.707638888888889" right="0.707638888888889" top="0.747916666666667" bottom="0.747916666666667" header="0.313888888888889" footer="0.313888888888889"/>
  <pageSetup paperSize="9" scale="84" orientation="portrait"/>
  <headerFooter/>
  <rowBreaks count="1" manualBreakCount="1">
    <brk id="20" max="8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view="pageBreakPreview" zoomScaleNormal="100" workbookViewId="0">
      <selection activeCell="N7" sqref="N7"/>
    </sheetView>
  </sheetViews>
  <sheetFormatPr defaultColWidth="9" defaultRowHeight="13.5"/>
  <cols>
    <col min="2" max="2" width="13.5" customWidth="1"/>
    <col min="8" max="8" width="12.875" customWidth="1"/>
    <col min="9" max="9" width="20.125" customWidth="1"/>
  </cols>
  <sheetData>
    <row r="1" ht="22.5" spans="1:10">
      <c r="A1" s="2" t="s">
        <v>83</v>
      </c>
      <c r="B1" s="2"/>
      <c r="C1" s="2"/>
      <c r="D1" s="2"/>
      <c r="E1" s="2"/>
      <c r="F1" s="2"/>
      <c r="G1" s="2"/>
      <c r="H1" s="2"/>
      <c r="I1" s="2"/>
      <c r="J1" s="26"/>
    </row>
    <row r="2" ht="22.5" spans="1:10">
      <c r="A2" s="3" t="s">
        <v>84</v>
      </c>
      <c r="B2" s="3"/>
      <c r="C2" s="3"/>
      <c r="D2" s="3"/>
      <c r="E2" s="3"/>
      <c r="F2" s="3"/>
      <c r="G2" s="3"/>
      <c r="H2" s="3"/>
      <c r="I2" s="2"/>
      <c r="J2" s="26"/>
    </row>
    <row r="3" ht="28.5" spans="1:10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4" t="s">
        <v>7</v>
      </c>
      <c r="H3" s="6" t="s">
        <v>8</v>
      </c>
      <c r="I3" s="6" t="s">
        <v>9</v>
      </c>
      <c r="J3" s="26"/>
    </row>
    <row r="4" s="1" customFormat="1" ht="96" customHeight="1" spans="1:10">
      <c r="A4" s="7">
        <v>1</v>
      </c>
      <c r="B4" s="8"/>
      <c r="C4" s="9" t="s">
        <v>20</v>
      </c>
      <c r="D4" s="7" t="s">
        <v>19</v>
      </c>
      <c r="E4" s="7" t="s">
        <v>12</v>
      </c>
      <c r="F4" s="7">
        <v>7</v>
      </c>
      <c r="G4" s="10">
        <v>140</v>
      </c>
      <c r="H4" s="11">
        <f>F4*G4</f>
        <v>980</v>
      </c>
      <c r="I4" s="27" t="s">
        <v>85</v>
      </c>
      <c r="J4" s="13"/>
    </row>
    <row r="5" ht="22.5" spans="1:10">
      <c r="A5" s="3" t="s">
        <v>58</v>
      </c>
      <c r="B5" s="3"/>
      <c r="C5" s="3"/>
      <c r="D5" s="3"/>
      <c r="E5" s="3"/>
      <c r="F5" s="3"/>
      <c r="G5" s="3"/>
      <c r="H5" s="3"/>
      <c r="I5" s="28"/>
      <c r="J5" s="26"/>
    </row>
    <row r="6" s="1" customFormat="1" ht="60" customHeight="1" spans="1:10">
      <c r="A6" s="12">
        <v>2</v>
      </c>
      <c r="B6" s="13"/>
      <c r="C6" s="9" t="s">
        <v>73</v>
      </c>
      <c r="D6" s="7" t="s">
        <v>74</v>
      </c>
      <c r="E6" s="7" t="s">
        <v>75</v>
      </c>
      <c r="F6" s="7">
        <v>3</v>
      </c>
      <c r="G6" s="14">
        <f>35*3</f>
        <v>105</v>
      </c>
      <c r="H6" s="11">
        <f>F6*G6</f>
        <v>315</v>
      </c>
      <c r="I6" s="29" t="s">
        <v>76</v>
      </c>
      <c r="J6" s="13"/>
    </row>
    <row r="7" ht="27" spans="1:9">
      <c r="A7" s="15">
        <v>3</v>
      </c>
      <c r="B7" s="16"/>
      <c r="C7" s="17" t="s">
        <v>78</v>
      </c>
      <c r="D7" s="18" t="s">
        <v>25</v>
      </c>
      <c r="E7" s="18" t="s">
        <v>26</v>
      </c>
      <c r="F7" s="18">
        <v>50</v>
      </c>
      <c r="G7" s="19">
        <v>35</v>
      </c>
      <c r="H7" s="20">
        <f>F7*G7</f>
        <v>1750</v>
      </c>
      <c r="I7" s="30" t="s">
        <v>77</v>
      </c>
    </row>
    <row r="8" ht="71.25" spans="1:9">
      <c r="A8" s="12">
        <v>4</v>
      </c>
      <c r="B8" s="13"/>
      <c r="C8" s="9" t="s">
        <v>67</v>
      </c>
      <c r="D8" s="7" t="s">
        <v>68</v>
      </c>
      <c r="E8" s="7" t="s">
        <v>62</v>
      </c>
      <c r="F8" s="18">
        <v>3</v>
      </c>
      <c r="G8" s="7">
        <v>520</v>
      </c>
      <c r="H8" s="20">
        <f>F8*G8</f>
        <v>1560</v>
      </c>
      <c r="I8" s="31" t="s">
        <v>86</v>
      </c>
    </row>
    <row r="9" ht="14.25" spans="1:9">
      <c r="A9" s="12"/>
      <c r="B9" s="10" t="s">
        <v>57</v>
      </c>
      <c r="C9" s="21"/>
      <c r="D9" s="21"/>
      <c r="E9" s="21"/>
      <c r="F9" s="21"/>
      <c r="G9" s="10"/>
      <c r="H9" s="22">
        <f>H4+H6+H7+H8</f>
        <v>4605</v>
      </c>
      <c r="I9" s="1"/>
    </row>
    <row r="10" ht="14.25" spans="1:9">
      <c r="A10" s="7" t="s">
        <v>82</v>
      </c>
      <c r="B10" s="7"/>
      <c r="C10" s="23"/>
      <c r="D10" s="23"/>
      <c r="E10" s="23"/>
      <c r="F10" s="23"/>
      <c r="G10" s="24"/>
      <c r="H10" s="25">
        <f>H9</f>
        <v>4605</v>
      </c>
      <c r="I10" s="1"/>
    </row>
  </sheetData>
  <mergeCells count="6">
    <mergeCell ref="A1:I1"/>
    <mergeCell ref="A2:H2"/>
    <mergeCell ref="A5:H5"/>
    <mergeCell ref="C9:F9"/>
    <mergeCell ref="A10:B10"/>
    <mergeCell ref="C10:F10"/>
  </mergeCells>
  <pageMargins left="0.699305555555556" right="0.699305555555556" top="0.75" bottom="0.75" header="0.3" footer="0.3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一期</vt:lpstr>
      <vt:lpstr>二期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2019-08-27T08:39:00Z</dcterms:created>
  <cp:lastPrinted>2019-08-28T02:34:00Z</cp:lastPrinted>
  <dcterms:modified xsi:type="dcterms:W3CDTF">2021-11-04T07:54:01Z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B9D483E3AE6140A2B11CF73AF8514613</vt:lpwstr>
  </property>
</Properties>
</file>