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2"/>
  </bookViews>
  <sheets>
    <sheet name="区域1" sheetId="1" r:id="rId1"/>
    <sheet name="区域2" sheetId="2" r:id="rId2"/>
    <sheet name="区域3" sheetId="3" r:id="rId3"/>
    <sheet name="核算" sheetId="4" r:id="rId4"/>
  </sheets>
  <definedNames>
    <definedName name="_xlnm._FilterDatabase" localSheetId="0" hidden="1">'区域1'!$A$1:$H$40</definedName>
    <definedName name="_xlnm._FilterDatabase" localSheetId="1" hidden="1">'区域2'!$A$1:$W$51</definedName>
    <definedName name="_xlnm._FilterDatabase" localSheetId="2" hidden="1">'区域3'!$A$1:$W$29</definedName>
  </definedNames>
  <calcPr fullCalcOnLoad="1"/>
</workbook>
</file>

<file path=xl/sharedStrings.xml><?xml version="1.0" encoding="utf-8"?>
<sst xmlns="http://schemas.openxmlformats.org/spreadsheetml/2006/main" count="462" uniqueCount="197">
  <si>
    <t>序号</t>
  </si>
  <si>
    <t>社区</t>
  </si>
  <si>
    <t>小区</t>
  </si>
  <si>
    <t>总户数</t>
  </si>
  <si>
    <t>多层</t>
  </si>
  <si>
    <t>扩面</t>
  </si>
  <si>
    <t>多层户数（7层及以下）</t>
  </si>
  <si>
    <t>高层户数</t>
  </si>
  <si>
    <t>人员配置</t>
  </si>
  <si>
    <t>项目
经理</t>
  </si>
  <si>
    <t>策划
经理</t>
  </si>
  <si>
    <t>驻点
工程师</t>
  </si>
  <si>
    <t>宣传员</t>
  </si>
  <si>
    <t>再生资源
回收员</t>
  </si>
  <si>
    <t>定时定点
收运员</t>
  </si>
  <si>
    <t>设施设备</t>
  </si>
  <si>
    <t>再生资源
网点</t>
  </si>
  <si>
    <t>再生资源回收智能箱体</t>
  </si>
  <si>
    <t>再生资源回收箱体</t>
  </si>
  <si>
    <t>智能发袋机</t>
  </si>
  <si>
    <t>智能误时投放机</t>
  </si>
  <si>
    <t>误时投放柜</t>
  </si>
  <si>
    <t>定时定点投放点</t>
  </si>
  <si>
    <t>北干一苑社区</t>
  </si>
  <si>
    <t>北干一苑</t>
  </si>
  <si>
    <t>是</t>
  </si>
  <si>
    <t>否</t>
  </si>
  <si>
    <t>凯悦花园</t>
  </si>
  <si>
    <t>永久公寓</t>
  </si>
  <si>
    <t>金茂大厦</t>
  </si>
  <si>
    <t>天宝大厦</t>
  </si>
  <si>
    <t>玺上庭</t>
  </si>
  <si>
    <t>混</t>
  </si>
  <si>
    <t>北干二苑社区</t>
  </si>
  <si>
    <t>新安寓</t>
  </si>
  <si>
    <t>山北新苑</t>
  </si>
  <si>
    <t>红枫一期</t>
  </si>
  <si>
    <t>红枫二期</t>
  </si>
  <si>
    <t>沁园春</t>
  </si>
  <si>
    <t>山河花园</t>
  </si>
  <si>
    <t>绿茵园社区</t>
  </si>
  <si>
    <t>新安寓北</t>
  </si>
  <si>
    <t>新安园</t>
  </si>
  <si>
    <t>绿茵园</t>
  </si>
  <si>
    <t>金苑大厦</t>
  </si>
  <si>
    <t>山阴小区</t>
  </si>
  <si>
    <t>名城大厦</t>
  </si>
  <si>
    <t>华达社区</t>
  </si>
  <si>
    <t>开元名都</t>
  </si>
  <si>
    <t>时代小区</t>
  </si>
  <si>
    <t>永华小区</t>
  </si>
  <si>
    <t>永达小区</t>
  </si>
  <si>
    <t>通惠小区</t>
  </si>
  <si>
    <t>银河社区</t>
  </si>
  <si>
    <t>银河小区</t>
  </si>
  <si>
    <t>雍景湾</t>
  </si>
  <si>
    <t>城建公寓</t>
  </si>
  <si>
    <t>银通大厦</t>
  </si>
  <si>
    <t>广德社区</t>
  </si>
  <si>
    <t>广德小区</t>
  </si>
  <si>
    <t>嘉瑞华庭</t>
  </si>
  <si>
    <t>光耀府</t>
  </si>
  <si>
    <t>馨星大厦</t>
  </si>
  <si>
    <t>中誉新城社区</t>
  </si>
  <si>
    <t>中誉现代城</t>
  </si>
  <si>
    <t>萧悦中御府</t>
  </si>
  <si>
    <t>永久社区</t>
  </si>
  <si>
    <t>北干一苑路165幢</t>
  </si>
  <si>
    <t>高田社区</t>
  </si>
  <si>
    <t>总计</t>
  </si>
  <si>
    <t>再生资源回收智能箱体
500户以上800户/个</t>
  </si>
  <si>
    <t>再生资源回收箱体
500户以下或老旧小区800户/个</t>
  </si>
  <si>
    <t>智能误时投放机
500户以上800户/个</t>
  </si>
  <si>
    <t>误时投放柜
800户/个</t>
  </si>
  <si>
    <t>工人路社区</t>
  </si>
  <si>
    <t>二棉路小区</t>
  </si>
  <si>
    <t>城北新村</t>
  </si>
  <si>
    <t>朗誉府</t>
  </si>
  <si>
    <r>
      <rPr>
        <sz val="11"/>
        <color indexed="8"/>
        <rFont val="SimSun"/>
        <family val="0"/>
      </rPr>
      <t>混</t>
    </r>
  </si>
  <si>
    <t>湘湖变电宿舍</t>
  </si>
  <si>
    <t>星都社区</t>
  </si>
  <si>
    <t>城中花园</t>
  </si>
  <si>
    <t>星都花园</t>
  </si>
  <si>
    <t>沁茵园</t>
  </si>
  <si>
    <t>怡佳公寓</t>
  </si>
  <si>
    <t>心意广场</t>
  </si>
  <si>
    <t>高新科技广场</t>
  </si>
  <si>
    <t>绿都世贸广场</t>
  </si>
  <si>
    <t>国悦府</t>
  </si>
  <si>
    <t>璟悦府</t>
  </si>
  <si>
    <t>天润中心</t>
  </si>
  <si>
    <t>萧然社区</t>
  </si>
  <si>
    <t>萧然人家</t>
  </si>
  <si>
    <t>怡和公寓</t>
  </si>
  <si>
    <t>西湘公寓</t>
  </si>
  <si>
    <t>广聚公寓</t>
  </si>
  <si>
    <t>圣和花园</t>
  </si>
  <si>
    <t>旺角城</t>
  </si>
  <si>
    <t>汇恒公寓</t>
  </si>
  <si>
    <t>金山西苑社区</t>
  </si>
  <si>
    <t>金地德圣</t>
  </si>
  <si>
    <t>星河景庭</t>
  </si>
  <si>
    <r>
      <rPr>
        <sz val="11"/>
        <rFont val="宋体"/>
        <family val="0"/>
      </rPr>
      <t>混</t>
    </r>
  </si>
  <si>
    <t>名仁家园</t>
  </si>
  <si>
    <t>君悦丽景</t>
  </si>
  <si>
    <t>中冠置地</t>
  </si>
  <si>
    <t>金瑞大厦</t>
  </si>
  <si>
    <t>绿洲嘉园</t>
  </si>
  <si>
    <t>蓝爵国际</t>
  </si>
  <si>
    <t>金泰苑社区</t>
  </si>
  <si>
    <t>国泰花园</t>
  </si>
  <si>
    <t>东信莱茵园</t>
  </si>
  <si>
    <t>金浦明苑</t>
  </si>
  <si>
    <t>帝凯大厦</t>
  </si>
  <si>
    <t>太古广场</t>
  </si>
  <si>
    <t>建工广场</t>
  </si>
  <si>
    <t>天汇园</t>
  </si>
  <si>
    <t>星云地带</t>
  </si>
  <si>
    <t>加德社区</t>
  </si>
  <si>
    <t>加州阳光</t>
  </si>
  <si>
    <t>城品华庭</t>
  </si>
  <si>
    <t>加州阳光写字楼</t>
  </si>
  <si>
    <t>金稼苑社区</t>
  </si>
  <si>
    <t>高运锦园</t>
  </si>
  <si>
    <t>知稼苑</t>
  </si>
  <si>
    <t>施家桥社区</t>
  </si>
  <si>
    <t>家乐公寓</t>
  </si>
  <si>
    <t>家联公寓东区</t>
  </si>
  <si>
    <t>畈里张社区</t>
  </si>
  <si>
    <t>永盛家园</t>
  </si>
  <si>
    <t>畈里张公寓</t>
  </si>
  <si>
    <t>荣联社区</t>
  </si>
  <si>
    <t>家联公寓西区区</t>
  </si>
  <si>
    <t>湖滨社区</t>
  </si>
  <si>
    <t>湖滨花园</t>
  </si>
  <si>
    <t>顺发堤香</t>
  </si>
  <si>
    <t>金风社区</t>
  </si>
  <si>
    <t>金色钱塘</t>
  </si>
  <si>
    <t>天悦社区</t>
  </si>
  <si>
    <t>风情雅苑4幢</t>
  </si>
  <si>
    <r>
      <rPr>
        <sz val="11"/>
        <rFont val="宋体"/>
        <family val="0"/>
      </rPr>
      <t>否</t>
    </r>
  </si>
  <si>
    <t>龙湖春江悦茗</t>
  </si>
  <si>
    <t>嘉宸天誉名轩</t>
  </si>
  <si>
    <t>景宸天玺名城</t>
  </si>
  <si>
    <t>江南星城社区</t>
  </si>
  <si>
    <t>江南之星</t>
  </si>
  <si>
    <t>江南国际城</t>
  </si>
  <si>
    <r>
      <rPr>
        <sz val="11"/>
        <color indexed="8"/>
        <rFont val="SimSun"/>
        <family val="0"/>
      </rPr>
      <t>否</t>
    </r>
  </si>
  <si>
    <r>
      <rPr>
        <sz val="11"/>
        <color indexed="8"/>
        <rFont val="SimSun"/>
        <family val="0"/>
      </rPr>
      <t>是</t>
    </r>
  </si>
  <si>
    <t>风情科创社区</t>
  </si>
  <si>
    <t>澜颂奥府</t>
  </si>
  <si>
    <t>中栋国际</t>
  </si>
  <si>
    <t>钱塘明月社区</t>
  </si>
  <si>
    <t>汇通大厦</t>
  </si>
  <si>
    <t>博学路社区</t>
  </si>
  <si>
    <t>白马御府</t>
  </si>
  <si>
    <t>天钜银河府</t>
  </si>
  <si>
    <t>银塆学府</t>
  </si>
  <si>
    <t>国宸滨府</t>
  </si>
  <si>
    <t>桂语听澜社区</t>
  </si>
  <si>
    <t>风情雅苑（1-3幢）</t>
  </si>
  <si>
    <t>明星村</t>
  </si>
  <si>
    <t>明怡花苑</t>
  </si>
  <si>
    <t>兴议村</t>
  </si>
  <si>
    <t>兴议家园</t>
  </si>
  <si>
    <t>荣星村</t>
  </si>
  <si>
    <t>君佳园</t>
  </si>
  <si>
    <t>荣庄村</t>
  </si>
  <si>
    <t>荣庄新区</t>
  </si>
  <si>
    <t>城北村</t>
  </si>
  <si>
    <t>尚博苑</t>
  </si>
  <si>
    <t>欢腾金座</t>
  </si>
  <si>
    <t>塘湾村</t>
  </si>
  <si>
    <t>永丰家园</t>
  </si>
  <si>
    <t>户数</t>
  </si>
  <si>
    <t>均价</t>
  </si>
  <si>
    <t>高层</t>
  </si>
  <si>
    <t>多层费用</t>
  </si>
  <si>
    <t>高层费用</t>
  </si>
  <si>
    <t>总价</t>
  </si>
  <si>
    <t>标项1</t>
  </si>
  <si>
    <t>标项2</t>
  </si>
  <si>
    <t>标项3</t>
  </si>
  <si>
    <t>物业开展</t>
  </si>
  <si>
    <t>标1</t>
  </si>
  <si>
    <t>顺和悦府</t>
  </si>
  <si>
    <t>柳桥名城</t>
  </si>
  <si>
    <t>标2</t>
  </si>
  <si>
    <t>新白马公寓</t>
  </si>
  <si>
    <t>标3</t>
  </si>
  <si>
    <t>桂语江南轩</t>
  </si>
  <si>
    <t>钱塘明月苑</t>
  </si>
  <si>
    <t>博学玉府</t>
  </si>
  <si>
    <t>德鸿公寓</t>
  </si>
  <si>
    <t>荣星东苑</t>
  </si>
  <si>
    <t>荣星南苑</t>
  </si>
  <si>
    <t>丰润家园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</si>
</sst>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0"/>
      <color indexed="8"/>
      <name val="微软雅黑"/>
      <family val="2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8"/>
      <color rgb="FF000000"/>
      <name val="Calibri"/>
      <family val="0"/>
    </font>
    <font>
      <b/>
      <sz val="18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  <font>
      <sz val="11"/>
      <color rgb="FF000000"/>
      <name val="Calibri"/>
      <family val="0"/>
    </font>
    <font>
      <sz val="10"/>
      <color rgb="FF000000"/>
      <name val="微软雅黑"/>
      <family val="2"/>
    </font>
    <font>
      <sz val="12"/>
      <color rgb="FF000000"/>
      <name val="仿宋_GB2312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FF8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 horizontal="center" vertical="center"/>
    </xf>
    <xf numFmtId="0" fontId="53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34" borderId="9" xfId="0" applyFont="1" applyFill="1" applyBorder="1" applyAlignment="1">
      <alignment horizontal="center" vertical="center"/>
    </xf>
    <xf numFmtId="0" fontId="50" fillId="34" borderId="9" xfId="0" applyNumberFormat="1" applyFont="1" applyFill="1" applyBorder="1" applyAlignment="1">
      <alignment horizontal="center" vertical="center"/>
    </xf>
    <xf numFmtId="0" fontId="50" fillId="34" borderId="9" xfId="0" applyNumberFormat="1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0" fontId="53" fillId="0" borderId="9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34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12" xfId="0" applyNumberFormat="1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/>
    </xf>
    <xf numFmtId="0" fontId="53" fillId="0" borderId="9" xfId="0" applyNumberFormat="1" applyFont="1" applyBorder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9"/>
  <sheetViews>
    <sheetView zoomScaleSheetLayoutView="100" workbookViewId="0" topLeftCell="A31">
      <pane xSplit="4" topLeftCell="E1" activePane="topRight" state="frozen"/>
      <selection pane="topRight" activeCell="A42" sqref="A42:IV43"/>
    </sheetView>
  </sheetViews>
  <sheetFormatPr defaultColWidth="8.75390625" defaultRowHeight="15.75"/>
  <cols>
    <col min="1" max="1" width="2.625" style="31" customWidth="1"/>
    <col min="2" max="2" width="5.00390625" style="31" customWidth="1"/>
    <col min="3" max="3" width="8.125" style="31" customWidth="1"/>
    <col min="4" max="4" width="6.125" style="31" customWidth="1"/>
    <col min="5" max="5" width="4.875" style="31" customWidth="1"/>
    <col min="6" max="6" width="6.375" style="31" customWidth="1"/>
    <col min="7" max="7" width="7.625" style="31" customWidth="1"/>
    <col min="8" max="8" width="5.125" style="31" customWidth="1"/>
    <col min="9" max="9" width="4.625" style="31" customWidth="1"/>
    <col min="10" max="10" width="4.875" style="31" customWidth="1"/>
    <col min="11" max="11" width="4.125" style="31" customWidth="1"/>
    <col min="12" max="12" width="6.125" style="31" customWidth="1"/>
    <col min="13" max="13" width="3.625" style="31" customWidth="1"/>
    <col min="14" max="15" width="5.625" style="31" customWidth="1"/>
    <col min="16" max="16" width="4.50390625" style="31" customWidth="1"/>
    <col min="17" max="17" width="5.50390625" style="31" customWidth="1"/>
    <col min="18" max="18" width="6.625" style="31" customWidth="1"/>
    <col min="19" max="19" width="4.875" style="50" customWidth="1"/>
    <col min="20" max="20" width="4.125" style="31" customWidth="1"/>
    <col min="21" max="22" width="5.375" style="31" customWidth="1"/>
    <col min="23" max="23" width="5.625" style="31" customWidth="1"/>
    <col min="24" max="26" width="8.75390625" style="31" customWidth="1"/>
    <col min="27" max="27" width="12.75390625" style="31" bestFit="1" customWidth="1"/>
    <col min="28" max="16384" width="8.75390625" style="31" customWidth="1"/>
  </cols>
  <sheetData>
    <row r="1" spans="1:26" ht="70.5" customHeight="1">
      <c r="A1" s="51" t="s">
        <v>0</v>
      </c>
      <c r="B1" s="14" t="s">
        <v>1</v>
      </c>
      <c r="C1" s="14" t="s">
        <v>2</v>
      </c>
      <c r="D1" s="14" t="s">
        <v>3</v>
      </c>
      <c r="E1" s="13" t="s">
        <v>4</v>
      </c>
      <c r="F1" s="13" t="s">
        <v>5</v>
      </c>
      <c r="G1" s="32" t="s">
        <v>6</v>
      </c>
      <c r="H1" s="13" t="s">
        <v>7</v>
      </c>
      <c r="I1" s="23" t="s">
        <v>8</v>
      </c>
      <c r="J1" s="23" t="s">
        <v>9</v>
      </c>
      <c r="K1" s="44" t="s">
        <v>10</v>
      </c>
      <c r="L1" s="23" t="s">
        <v>11</v>
      </c>
      <c r="M1" s="23" t="s">
        <v>12</v>
      </c>
      <c r="N1" s="44" t="s">
        <v>13</v>
      </c>
      <c r="O1" s="44" t="s">
        <v>14</v>
      </c>
      <c r="P1" s="23" t="s">
        <v>15</v>
      </c>
      <c r="Q1" s="44" t="s">
        <v>16</v>
      </c>
      <c r="R1" s="44" t="s">
        <v>17</v>
      </c>
      <c r="S1" s="48" t="s">
        <v>18</v>
      </c>
      <c r="T1" s="44" t="s">
        <v>19</v>
      </c>
      <c r="U1" s="44" t="s">
        <v>20</v>
      </c>
      <c r="V1" s="44" t="s">
        <v>21</v>
      </c>
      <c r="W1" s="44" t="s">
        <v>22</v>
      </c>
      <c r="X1" s="57"/>
      <c r="Y1" s="43"/>
      <c r="Z1" s="43"/>
    </row>
    <row r="2" spans="1:23" ht="42">
      <c r="A2" s="52">
        <v>1</v>
      </c>
      <c r="B2" s="13" t="s">
        <v>23</v>
      </c>
      <c r="C2" s="14" t="s">
        <v>24</v>
      </c>
      <c r="D2" s="14">
        <v>1343</v>
      </c>
      <c r="E2" s="14" t="s">
        <v>25</v>
      </c>
      <c r="F2" s="14" t="s">
        <v>26</v>
      </c>
      <c r="G2" s="14">
        <v>1343</v>
      </c>
      <c r="H2" s="14">
        <v>0</v>
      </c>
      <c r="I2" s="45"/>
      <c r="J2" s="45"/>
      <c r="K2" s="45"/>
      <c r="L2" s="54"/>
      <c r="M2" s="46">
        <v>1</v>
      </c>
      <c r="N2" s="46">
        <v>1</v>
      </c>
      <c r="O2" s="46">
        <v>7</v>
      </c>
      <c r="P2" s="46"/>
      <c r="Q2" s="46">
        <v>1</v>
      </c>
      <c r="R2" s="46"/>
      <c r="S2" s="49"/>
      <c r="T2" s="46"/>
      <c r="U2" s="46"/>
      <c r="V2" s="49">
        <v>2</v>
      </c>
      <c r="W2" s="46">
        <v>7</v>
      </c>
    </row>
    <row r="3" spans="1:23" ht="15">
      <c r="A3" s="52">
        <v>2</v>
      </c>
      <c r="B3" s="14"/>
      <c r="C3" s="14" t="s">
        <v>27</v>
      </c>
      <c r="D3" s="14">
        <v>181</v>
      </c>
      <c r="E3" s="14" t="s">
        <v>25</v>
      </c>
      <c r="F3" s="14" t="s">
        <v>26</v>
      </c>
      <c r="G3" s="14">
        <v>181</v>
      </c>
      <c r="H3" s="18">
        <v>0</v>
      </c>
      <c r="I3" s="45"/>
      <c r="J3" s="45"/>
      <c r="K3" s="45"/>
      <c r="L3" s="54"/>
      <c r="M3" s="46"/>
      <c r="N3" s="46"/>
      <c r="O3" s="46">
        <v>1</v>
      </c>
      <c r="P3" s="46"/>
      <c r="Q3" s="46"/>
      <c r="R3" s="46"/>
      <c r="S3" s="49">
        <v>1</v>
      </c>
      <c r="T3" s="46"/>
      <c r="U3" s="46"/>
      <c r="V3" s="49">
        <v>1</v>
      </c>
      <c r="W3" s="46">
        <v>1</v>
      </c>
    </row>
    <row r="4" spans="1:23" ht="15">
      <c r="A4" s="52">
        <v>3</v>
      </c>
      <c r="B4" s="14"/>
      <c r="C4" s="14" t="s">
        <v>28</v>
      </c>
      <c r="D4" s="14">
        <v>62</v>
      </c>
      <c r="E4" s="14" t="s">
        <v>25</v>
      </c>
      <c r="F4" s="14" t="s">
        <v>26</v>
      </c>
      <c r="G4" s="14">
        <v>62</v>
      </c>
      <c r="H4" s="18">
        <v>0</v>
      </c>
      <c r="I4" s="45"/>
      <c r="J4" s="45"/>
      <c r="K4" s="45"/>
      <c r="L4" s="54"/>
      <c r="M4" s="46"/>
      <c r="N4" s="46"/>
      <c r="O4" s="46">
        <v>1</v>
      </c>
      <c r="P4" s="46"/>
      <c r="Q4" s="46"/>
      <c r="R4" s="46"/>
      <c r="S4" s="49">
        <v>1</v>
      </c>
      <c r="T4" s="46"/>
      <c r="U4" s="46"/>
      <c r="V4" s="49">
        <v>1</v>
      </c>
      <c r="W4" s="46">
        <v>1</v>
      </c>
    </row>
    <row r="5" spans="1:23" ht="15">
      <c r="A5" s="52">
        <v>4</v>
      </c>
      <c r="B5" s="14"/>
      <c r="C5" s="14" t="s">
        <v>29</v>
      </c>
      <c r="D5" s="14">
        <v>63</v>
      </c>
      <c r="E5" s="14" t="s">
        <v>26</v>
      </c>
      <c r="F5" s="14" t="s">
        <v>26</v>
      </c>
      <c r="G5" s="14">
        <v>0</v>
      </c>
      <c r="H5" s="14">
        <v>63</v>
      </c>
      <c r="I5" s="45"/>
      <c r="J5" s="45"/>
      <c r="K5" s="45"/>
      <c r="L5" s="54"/>
      <c r="M5" s="46"/>
      <c r="N5" s="46"/>
      <c r="O5" s="46">
        <v>1</v>
      </c>
      <c r="P5" s="46"/>
      <c r="Q5" s="46"/>
      <c r="R5" s="46"/>
      <c r="S5" s="49">
        <v>1</v>
      </c>
      <c r="T5" s="46"/>
      <c r="U5" s="46"/>
      <c r="V5" s="49">
        <v>1</v>
      </c>
      <c r="W5" s="46">
        <v>1</v>
      </c>
    </row>
    <row r="6" spans="1:23" ht="15">
      <c r="A6" s="52">
        <v>5</v>
      </c>
      <c r="B6" s="14"/>
      <c r="C6" s="14" t="s">
        <v>30</v>
      </c>
      <c r="D6" s="14">
        <v>72</v>
      </c>
      <c r="E6" s="14" t="s">
        <v>26</v>
      </c>
      <c r="F6" s="14" t="s">
        <v>26</v>
      </c>
      <c r="G6" s="14">
        <v>0</v>
      </c>
      <c r="H6" s="14">
        <v>72</v>
      </c>
      <c r="I6" s="45"/>
      <c r="J6" s="45"/>
      <c r="K6" s="45"/>
      <c r="L6" s="54"/>
      <c r="M6" s="46"/>
      <c r="N6" s="46"/>
      <c r="O6" s="46">
        <v>1</v>
      </c>
      <c r="P6" s="46"/>
      <c r="Q6" s="46"/>
      <c r="R6" s="46"/>
      <c r="S6" s="49">
        <v>1</v>
      </c>
      <c r="T6" s="46"/>
      <c r="U6" s="46"/>
      <c r="V6" s="49">
        <v>1</v>
      </c>
      <c r="W6" s="46">
        <v>1</v>
      </c>
    </row>
    <row r="7" spans="1:23" ht="15">
      <c r="A7" s="52">
        <v>6</v>
      </c>
      <c r="B7" s="14"/>
      <c r="C7" s="14" t="s">
        <v>31</v>
      </c>
      <c r="D7" s="14">
        <v>543</v>
      </c>
      <c r="E7" s="14" t="s">
        <v>32</v>
      </c>
      <c r="F7" s="14" t="s">
        <v>25</v>
      </c>
      <c r="G7" s="14">
        <v>43</v>
      </c>
      <c r="H7" s="14">
        <v>500</v>
      </c>
      <c r="I7" s="45"/>
      <c r="J7" s="45"/>
      <c r="K7" s="45"/>
      <c r="L7" s="54"/>
      <c r="M7" s="46"/>
      <c r="N7" s="46"/>
      <c r="O7" s="46">
        <v>2</v>
      </c>
      <c r="P7" s="46"/>
      <c r="Q7" s="46"/>
      <c r="R7" s="46">
        <v>1</v>
      </c>
      <c r="S7" s="49"/>
      <c r="T7" s="46">
        <v>1</v>
      </c>
      <c r="U7" s="46">
        <v>1</v>
      </c>
      <c r="V7" s="49"/>
      <c r="W7" s="46">
        <v>2</v>
      </c>
    </row>
    <row r="8" spans="1:23" ht="42">
      <c r="A8" s="52">
        <v>7</v>
      </c>
      <c r="B8" s="13" t="s">
        <v>33</v>
      </c>
      <c r="C8" s="14" t="s">
        <v>34</v>
      </c>
      <c r="D8" s="14">
        <v>614</v>
      </c>
      <c r="E8" s="14" t="s">
        <v>25</v>
      </c>
      <c r="F8" s="14" t="s">
        <v>26</v>
      </c>
      <c r="G8" s="14">
        <v>614</v>
      </c>
      <c r="H8" s="18">
        <v>0</v>
      </c>
      <c r="I8" s="45"/>
      <c r="J8" s="45"/>
      <c r="K8" s="45"/>
      <c r="L8" s="54"/>
      <c r="M8" s="46">
        <v>1</v>
      </c>
      <c r="N8" s="46"/>
      <c r="O8" s="46">
        <v>3</v>
      </c>
      <c r="P8" s="46"/>
      <c r="Q8" s="46"/>
      <c r="R8" s="46"/>
      <c r="S8" s="49">
        <v>1</v>
      </c>
      <c r="T8" s="46"/>
      <c r="U8" s="46"/>
      <c r="V8" s="49">
        <v>1</v>
      </c>
      <c r="W8" s="46">
        <v>3</v>
      </c>
    </row>
    <row r="9" spans="1:23" ht="15">
      <c r="A9" s="52">
        <v>8</v>
      </c>
      <c r="B9" s="14"/>
      <c r="C9" s="14" t="s">
        <v>35</v>
      </c>
      <c r="D9" s="14">
        <v>386</v>
      </c>
      <c r="E9" s="14" t="s">
        <v>25</v>
      </c>
      <c r="F9" s="14" t="s">
        <v>26</v>
      </c>
      <c r="G9" s="14">
        <v>386</v>
      </c>
      <c r="H9" s="18">
        <v>0</v>
      </c>
      <c r="I9" s="45"/>
      <c r="J9" s="45"/>
      <c r="K9" s="45"/>
      <c r="L9" s="54"/>
      <c r="M9" s="46"/>
      <c r="N9" s="46"/>
      <c r="O9" s="46">
        <v>2</v>
      </c>
      <c r="P9" s="46"/>
      <c r="Q9" s="46"/>
      <c r="R9" s="46"/>
      <c r="S9" s="49">
        <v>1</v>
      </c>
      <c r="T9" s="46"/>
      <c r="U9" s="46"/>
      <c r="V9" s="49">
        <v>1</v>
      </c>
      <c r="W9" s="46">
        <v>2</v>
      </c>
    </row>
    <row r="10" spans="1:23" ht="15">
      <c r="A10" s="52">
        <v>9</v>
      </c>
      <c r="B10" s="14"/>
      <c r="C10" s="14" t="s">
        <v>36</v>
      </c>
      <c r="D10" s="14">
        <v>384</v>
      </c>
      <c r="E10" s="14" t="s">
        <v>25</v>
      </c>
      <c r="F10" s="14" t="s">
        <v>26</v>
      </c>
      <c r="G10" s="14">
        <v>384</v>
      </c>
      <c r="H10" s="18">
        <v>0</v>
      </c>
      <c r="I10" s="45"/>
      <c r="J10" s="45"/>
      <c r="K10" s="45"/>
      <c r="L10" s="54"/>
      <c r="M10" s="46"/>
      <c r="N10" s="46"/>
      <c r="O10" s="46">
        <v>2</v>
      </c>
      <c r="P10" s="46"/>
      <c r="Q10" s="46"/>
      <c r="R10" s="46"/>
      <c r="S10" s="49">
        <v>1</v>
      </c>
      <c r="T10" s="46"/>
      <c r="U10" s="46"/>
      <c r="V10" s="49">
        <v>1</v>
      </c>
      <c r="W10" s="46">
        <v>2</v>
      </c>
    </row>
    <row r="11" spans="1:23" ht="15">
      <c r="A11" s="52">
        <v>10</v>
      </c>
      <c r="B11" s="14"/>
      <c r="C11" s="14" t="s">
        <v>37</v>
      </c>
      <c r="D11" s="14">
        <v>299</v>
      </c>
      <c r="E11" s="14" t="s">
        <v>25</v>
      </c>
      <c r="F11" s="14" t="s">
        <v>26</v>
      </c>
      <c r="G11" s="14">
        <v>299</v>
      </c>
      <c r="H11" s="18">
        <v>0</v>
      </c>
      <c r="I11" s="45"/>
      <c r="J11" s="45"/>
      <c r="K11" s="45"/>
      <c r="L11" s="54"/>
      <c r="M11" s="46"/>
      <c r="N11" s="46"/>
      <c r="O11" s="46">
        <v>1</v>
      </c>
      <c r="P11" s="46"/>
      <c r="Q11" s="46"/>
      <c r="R11" s="46"/>
      <c r="S11" s="49">
        <v>1</v>
      </c>
      <c r="T11" s="46"/>
      <c r="U11" s="46"/>
      <c r="V11" s="49">
        <v>1</v>
      </c>
      <c r="W11" s="46">
        <v>1</v>
      </c>
    </row>
    <row r="12" spans="1:23" ht="15">
      <c r="A12" s="52">
        <v>11</v>
      </c>
      <c r="B12" s="14"/>
      <c r="C12" s="14" t="s">
        <v>38</v>
      </c>
      <c r="D12" s="14">
        <v>328</v>
      </c>
      <c r="E12" s="14" t="s">
        <v>25</v>
      </c>
      <c r="F12" s="14" t="s">
        <v>26</v>
      </c>
      <c r="G12" s="14">
        <v>328</v>
      </c>
      <c r="H12" s="18">
        <v>0</v>
      </c>
      <c r="I12" s="45"/>
      <c r="J12" s="45"/>
      <c r="K12" s="45"/>
      <c r="L12" s="54"/>
      <c r="M12" s="46"/>
      <c r="N12" s="46">
        <v>1</v>
      </c>
      <c r="O12" s="46">
        <v>2</v>
      </c>
      <c r="P12" s="46"/>
      <c r="Q12" s="46">
        <v>1</v>
      </c>
      <c r="R12" s="46"/>
      <c r="S12" s="49"/>
      <c r="T12" s="46"/>
      <c r="U12" s="46"/>
      <c r="V12" s="49">
        <v>1</v>
      </c>
      <c r="W12" s="46">
        <v>2</v>
      </c>
    </row>
    <row r="13" spans="1:23" ht="15">
      <c r="A13" s="52">
        <v>12</v>
      </c>
      <c r="B13" s="14"/>
      <c r="C13" s="14" t="s">
        <v>39</v>
      </c>
      <c r="D13" s="14">
        <v>430</v>
      </c>
      <c r="E13" s="14" t="s">
        <v>25</v>
      </c>
      <c r="F13" s="14" t="s">
        <v>26</v>
      </c>
      <c r="G13" s="14">
        <v>430</v>
      </c>
      <c r="H13" s="18">
        <v>0</v>
      </c>
      <c r="I13" s="45"/>
      <c r="J13" s="45"/>
      <c r="K13" s="45"/>
      <c r="L13" s="54"/>
      <c r="M13" s="46"/>
      <c r="N13" s="46"/>
      <c r="O13" s="46">
        <v>2</v>
      </c>
      <c r="P13" s="46"/>
      <c r="Q13" s="46"/>
      <c r="R13" s="46"/>
      <c r="S13" s="49">
        <v>1</v>
      </c>
      <c r="T13" s="46"/>
      <c r="U13" s="46"/>
      <c r="V13" s="49">
        <v>1</v>
      </c>
      <c r="W13" s="46">
        <v>2</v>
      </c>
    </row>
    <row r="14" spans="1:23" ht="42">
      <c r="A14" s="52">
        <v>13</v>
      </c>
      <c r="B14" s="13" t="s">
        <v>40</v>
      </c>
      <c r="C14" s="14" t="s">
        <v>41</v>
      </c>
      <c r="D14" s="14">
        <v>210</v>
      </c>
      <c r="E14" s="14" t="s">
        <v>25</v>
      </c>
      <c r="F14" s="14" t="s">
        <v>26</v>
      </c>
      <c r="G14" s="14">
        <v>210</v>
      </c>
      <c r="H14" s="18">
        <v>0</v>
      </c>
      <c r="I14" s="45"/>
      <c r="J14" s="45"/>
      <c r="K14" s="45"/>
      <c r="L14" s="54"/>
      <c r="M14" s="46">
        <v>1</v>
      </c>
      <c r="N14" s="46">
        <v>1</v>
      </c>
      <c r="O14" s="46">
        <v>1</v>
      </c>
      <c r="P14" s="46"/>
      <c r="Q14" s="46"/>
      <c r="R14" s="46"/>
      <c r="S14" s="49"/>
      <c r="T14" s="46"/>
      <c r="U14" s="46"/>
      <c r="V14" s="49"/>
      <c r="W14" s="46">
        <v>1</v>
      </c>
    </row>
    <row r="15" spans="1:23" ht="15">
      <c r="A15" s="52">
        <v>14</v>
      </c>
      <c r="B15" s="14"/>
      <c r="C15" s="14" t="s">
        <v>42</v>
      </c>
      <c r="D15" s="14">
        <v>500</v>
      </c>
      <c r="E15" s="14" t="s">
        <v>25</v>
      </c>
      <c r="F15" s="14" t="s">
        <v>26</v>
      </c>
      <c r="G15" s="14">
        <v>500</v>
      </c>
      <c r="H15" s="18">
        <v>0</v>
      </c>
      <c r="I15" s="45"/>
      <c r="J15" s="45"/>
      <c r="K15" s="45"/>
      <c r="L15" s="54"/>
      <c r="M15" s="46"/>
      <c r="N15" s="46"/>
      <c r="O15" s="46">
        <v>2</v>
      </c>
      <c r="P15" s="46"/>
      <c r="Q15" s="46"/>
      <c r="R15" s="46"/>
      <c r="S15" s="49">
        <v>1</v>
      </c>
      <c r="T15" s="46"/>
      <c r="U15" s="46"/>
      <c r="V15" s="49">
        <v>1</v>
      </c>
      <c r="W15" s="46">
        <v>2</v>
      </c>
    </row>
    <row r="16" spans="1:23" ht="15">
      <c r="A16" s="52">
        <v>15</v>
      </c>
      <c r="B16" s="14"/>
      <c r="C16" s="14" t="s">
        <v>43</v>
      </c>
      <c r="D16" s="14">
        <v>312</v>
      </c>
      <c r="E16" s="14" t="s">
        <v>32</v>
      </c>
      <c r="F16" s="14" t="s">
        <v>26</v>
      </c>
      <c r="G16" s="14">
        <v>266</v>
      </c>
      <c r="H16" s="14">
        <v>46</v>
      </c>
      <c r="I16" s="45"/>
      <c r="J16" s="45"/>
      <c r="K16" s="45"/>
      <c r="L16" s="54"/>
      <c r="M16" s="46"/>
      <c r="N16" s="46"/>
      <c r="O16" s="46">
        <v>1</v>
      </c>
      <c r="P16" s="46"/>
      <c r="Q16" s="46"/>
      <c r="R16" s="46"/>
      <c r="S16" s="49">
        <v>1</v>
      </c>
      <c r="T16" s="46"/>
      <c r="U16" s="46"/>
      <c r="V16" s="49">
        <v>1</v>
      </c>
      <c r="W16" s="46">
        <v>1</v>
      </c>
    </row>
    <row r="17" spans="1:23" ht="15">
      <c r="A17" s="52">
        <v>16</v>
      </c>
      <c r="B17" s="14"/>
      <c r="C17" s="14" t="s">
        <v>44</v>
      </c>
      <c r="D17" s="14">
        <v>180</v>
      </c>
      <c r="E17" s="14" t="s">
        <v>26</v>
      </c>
      <c r="F17" s="14" t="s">
        <v>26</v>
      </c>
      <c r="G17" s="14">
        <v>0</v>
      </c>
      <c r="H17" s="14">
        <v>180</v>
      </c>
      <c r="I17" s="45"/>
      <c r="J17" s="45"/>
      <c r="K17" s="45"/>
      <c r="L17" s="54"/>
      <c r="M17" s="46"/>
      <c r="N17" s="46"/>
      <c r="O17" s="46">
        <v>1</v>
      </c>
      <c r="P17" s="46"/>
      <c r="Q17" s="46"/>
      <c r="R17" s="46"/>
      <c r="S17" s="49">
        <v>1</v>
      </c>
      <c r="T17" s="46"/>
      <c r="U17" s="46"/>
      <c r="V17" s="49">
        <v>1</v>
      </c>
      <c r="W17" s="46">
        <v>1</v>
      </c>
    </row>
    <row r="18" spans="1:23" ht="15">
      <c r="A18" s="52">
        <v>17</v>
      </c>
      <c r="B18" s="14"/>
      <c r="C18" s="14" t="s">
        <v>45</v>
      </c>
      <c r="D18" s="14">
        <v>425</v>
      </c>
      <c r="E18" s="14" t="s">
        <v>25</v>
      </c>
      <c r="F18" s="14" t="s">
        <v>26</v>
      </c>
      <c r="G18" s="14">
        <v>425</v>
      </c>
      <c r="H18" s="18">
        <v>0</v>
      </c>
      <c r="I18" s="45"/>
      <c r="J18" s="45"/>
      <c r="K18" s="45"/>
      <c r="L18" s="54"/>
      <c r="M18" s="46"/>
      <c r="N18" s="46"/>
      <c r="O18" s="46">
        <v>2</v>
      </c>
      <c r="P18" s="46"/>
      <c r="Q18" s="46"/>
      <c r="R18" s="46"/>
      <c r="S18" s="49">
        <v>1</v>
      </c>
      <c r="T18" s="46"/>
      <c r="U18" s="46"/>
      <c r="V18" s="49">
        <v>1</v>
      </c>
      <c r="W18" s="46">
        <v>2</v>
      </c>
    </row>
    <row r="19" spans="1:23" ht="15">
      <c r="A19" s="52">
        <v>18</v>
      </c>
      <c r="B19" s="14"/>
      <c r="C19" s="14" t="s">
        <v>46</v>
      </c>
      <c r="D19" s="14">
        <v>242</v>
      </c>
      <c r="E19" s="14" t="s">
        <v>26</v>
      </c>
      <c r="F19" s="14" t="s">
        <v>25</v>
      </c>
      <c r="G19" s="14">
        <v>0</v>
      </c>
      <c r="H19" s="14">
        <v>242</v>
      </c>
      <c r="I19" s="45"/>
      <c r="J19" s="45"/>
      <c r="K19" s="45"/>
      <c r="L19" s="54"/>
      <c r="M19" s="46"/>
      <c r="N19" s="46"/>
      <c r="O19" s="46">
        <v>1</v>
      </c>
      <c r="P19" s="46"/>
      <c r="Q19" s="46"/>
      <c r="R19" s="46"/>
      <c r="S19" s="49">
        <v>1</v>
      </c>
      <c r="T19" s="46"/>
      <c r="U19" s="46"/>
      <c r="V19" s="49">
        <v>1</v>
      </c>
      <c r="W19" s="46">
        <v>1</v>
      </c>
    </row>
    <row r="20" spans="1:23" ht="27.75">
      <c r="A20" s="52">
        <v>19</v>
      </c>
      <c r="B20" s="13" t="s">
        <v>47</v>
      </c>
      <c r="C20" s="14" t="s">
        <v>48</v>
      </c>
      <c r="D20" s="14">
        <v>502</v>
      </c>
      <c r="E20" s="14" t="s">
        <v>26</v>
      </c>
      <c r="F20" s="14" t="s">
        <v>26</v>
      </c>
      <c r="G20" s="14">
        <v>0</v>
      </c>
      <c r="H20" s="14">
        <v>502</v>
      </c>
      <c r="I20" s="45"/>
      <c r="J20" s="45"/>
      <c r="K20" s="45"/>
      <c r="L20" s="54"/>
      <c r="M20" s="46">
        <v>1</v>
      </c>
      <c r="N20" s="46">
        <v>1</v>
      </c>
      <c r="O20" s="46">
        <v>2</v>
      </c>
      <c r="P20" s="46"/>
      <c r="Q20" s="46">
        <v>1</v>
      </c>
      <c r="R20" s="46"/>
      <c r="S20" s="49"/>
      <c r="T20" s="46"/>
      <c r="U20" s="46">
        <v>1</v>
      </c>
      <c r="V20" s="49"/>
      <c r="W20" s="46">
        <v>2</v>
      </c>
    </row>
    <row r="21" spans="1:23" ht="15">
      <c r="A21" s="52">
        <v>20</v>
      </c>
      <c r="B21" s="14"/>
      <c r="C21" s="14" t="s">
        <v>49</v>
      </c>
      <c r="D21" s="14">
        <v>192</v>
      </c>
      <c r="E21" s="14" t="s">
        <v>26</v>
      </c>
      <c r="F21" s="14" t="s">
        <v>26</v>
      </c>
      <c r="G21" s="14">
        <v>0</v>
      </c>
      <c r="H21" s="14">
        <v>192</v>
      </c>
      <c r="I21" s="45"/>
      <c r="J21" s="45"/>
      <c r="K21" s="45"/>
      <c r="L21" s="54"/>
      <c r="M21" s="46"/>
      <c r="N21" s="46"/>
      <c r="O21" s="46">
        <v>1</v>
      </c>
      <c r="P21" s="46"/>
      <c r="Q21" s="46"/>
      <c r="R21" s="46"/>
      <c r="S21" s="49">
        <v>1</v>
      </c>
      <c r="T21" s="46"/>
      <c r="U21" s="46"/>
      <c r="V21" s="49">
        <v>1</v>
      </c>
      <c r="W21" s="46">
        <v>1</v>
      </c>
    </row>
    <row r="22" spans="1:23" ht="15">
      <c r="A22" s="52">
        <v>21</v>
      </c>
      <c r="B22" s="14"/>
      <c r="C22" s="14" t="s">
        <v>50</v>
      </c>
      <c r="D22" s="14">
        <v>426</v>
      </c>
      <c r="E22" s="14" t="s">
        <v>25</v>
      </c>
      <c r="F22" s="14" t="s">
        <v>26</v>
      </c>
      <c r="G22" s="14">
        <v>426</v>
      </c>
      <c r="H22" s="18">
        <v>0</v>
      </c>
      <c r="I22" s="45"/>
      <c r="J22" s="45"/>
      <c r="K22" s="45"/>
      <c r="L22" s="54"/>
      <c r="M22" s="46"/>
      <c r="N22" s="46"/>
      <c r="O22" s="46">
        <v>2</v>
      </c>
      <c r="P22" s="46"/>
      <c r="Q22" s="46"/>
      <c r="R22" s="46"/>
      <c r="S22" s="49">
        <v>1</v>
      </c>
      <c r="T22" s="46"/>
      <c r="U22" s="46"/>
      <c r="V22" s="49">
        <v>1</v>
      </c>
      <c r="W22" s="46">
        <v>2</v>
      </c>
    </row>
    <row r="23" spans="1:23" ht="15">
      <c r="A23" s="52">
        <v>22</v>
      </c>
      <c r="B23" s="14"/>
      <c r="C23" s="14" t="s">
        <v>51</v>
      </c>
      <c r="D23" s="14">
        <v>362</v>
      </c>
      <c r="E23" s="14" t="s">
        <v>25</v>
      </c>
      <c r="F23" s="14" t="s">
        <v>26</v>
      </c>
      <c r="G23" s="14">
        <v>362</v>
      </c>
      <c r="H23" s="18">
        <v>0</v>
      </c>
      <c r="I23" s="45"/>
      <c r="J23" s="45"/>
      <c r="K23" s="45"/>
      <c r="L23" s="54"/>
      <c r="M23" s="46"/>
      <c r="N23" s="46"/>
      <c r="O23" s="46">
        <v>2</v>
      </c>
      <c r="P23" s="46"/>
      <c r="Q23" s="46"/>
      <c r="R23" s="46"/>
      <c r="S23" s="49">
        <v>1</v>
      </c>
      <c r="T23" s="46"/>
      <c r="U23" s="46"/>
      <c r="V23" s="49">
        <v>1</v>
      </c>
      <c r="W23" s="46">
        <v>2</v>
      </c>
    </row>
    <row r="24" spans="1:23" ht="15">
      <c r="A24" s="52">
        <v>23</v>
      </c>
      <c r="B24" s="14"/>
      <c r="C24" s="14" t="s">
        <v>52</v>
      </c>
      <c r="D24" s="14">
        <v>122</v>
      </c>
      <c r="E24" s="14" t="s">
        <v>25</v>
      </c>
      <c r="F24" s="14" t="s">
        <v>26</v>
      </c>
      <c r="G24" s="14">
        <v>122</v>
      </c>
      <c r="H24" s="18">
        <v>0</v>
      </c>
      <c r="I24" s="45"/>
      <c r="J24" s="45"/>
      <c r="K24" s="45"/>
      <c r="L24" s="54"/>
      <c r="M24" s="46"/>
      <c r="N24" s="46"/>
      <c r="O24" s="46">
        <v>1</v>
      </c>
      <c r="P24" s="46"/>
      <c r="Q24" s="46"/>
      <c r="R24" s="46"/>
      <c r="S24" s="49">
        <v>1</v>
      </c>
      <c r="T24" s="46"/>
      <c r="U24" s="46"/>
      <c r="V24" s="49">
        <v>1</v>
      </c>
      <c r="W24" s="46">
        <v>1</v>
      </c>
    </row>
    <row r="25" spans="1:23" ht="27.75">
      <c r="A25" s="52">
        <v>24</v>
      </c>
      <c r="B25" s="13" t="s">
        <v>53</v>
      </c>
      <c r="C25" s="14" t="s">
        <v>54</v>
      </c>
      <c r="D25" s="14">
        <v>1418</v>
      </c>
      <c r="E25" s="14" t="s">
        <v>25</v>
      </c>
      <c r="F25" s="14" t="s">
        <v>26</v>
      </c>
      <c r="G25" s="14">
        <v>1210</v>
      </c>
      <c r="H25" s="14">
        <v>208</v>
      </c>
      <c r="I25" s="45"/>
      <c r="J25" s="45"/>
      <c r="K25" s="45"/>
      <c r="L25" s="54"/>
      <c r="M25" s="46">
        <v>1</v>
      </c>
      <c r="N25" s="46"/>
      <c r="O25" s="46">
        <v>7</v>
      </c>
      <c r="P25" s="46"/>
      <c r="Q25" s="46"/>
      <c r="R25" s="46">
        <v>1</v>
      </c>
      <c r="S25" s="49">
        <v>1</v>
      </c>
      <c r="T25" s="46">
        <v>1</v>
      </c>
      <c r="U25" s="46">
        <v>1</v>
      </c>
      <c r="V25" s="49">
        <v>1</v>
      </c>
      <c r="W25" s="46">
        <v>7</v>
      </c>
    </row>
    <row r="26" spans="1:23" ht="15">
      <c r="A26" s="52">
        <v>25</v>
      </c>
      <c r="B26" s="14"/>
      <c r="C26" s="14" t="s">
        <v>55</v>
      </c>
      <c r="D26" s="14">
        <v>220</v>
      </c>
      <c r="E26" s="14" t="s">
        <v>32</v>
      </c>
      <c r="F26" s="14" t="s">
        <v>26</v>
      </c>
      <c r="G26" s="14">
        <v>38</v>
      </c>
      <c r="H26" s="14">
        <v>182</v>
      </c>
      <c r="I26" s="45"/>
      <c r="J26" s="45"/>
      <c r="K26" s="45"/>
      <c r="L26" s="54"/>
      <c r="M26" s="46"/>
      <c r="N26" s="46"/>
      <c r="O26" s="46">
        <v>1</v>
      </c>
      <c r="P26" s="46"/>
      <c r="Q26" s="46"/>
      <c r="R26" s="46"/>
      <c r="S26" s="49">
        <v>1</v>
      </c>
      <c r="T26" s="46"/>
      <c r="U26" s="46"/>
      <c r="V26" s="49">
        <v>1</v>
      </c>
      <c r="W26" s="46">
        <v>1</v>
      </c>
    </row>
    <row r="27" spans="1:23" ht="15">
      <c r="A27" s="52">
        <v>26</v>
      </c>
      <c r="B27" s="14"/>
      <c r="C27" s="14" t="s">
        <v>56</v>
      </c>
      <c r="D27" s="14">
        <v>214</v>
      </c>
      <c r="E27" s="14" t="s">
        <v>25</v>
      </c>
      <c r="F27" s="14" t="s">
        <v>26</v>
      </c>
      <c r="G27" s="14">
        <v>214</v>
      </c>
      <c r="H27" s="18">
        <v>0</v>
      </c>
      <c r="I27" s="45"/>
      <c r="J27" s="45"/>
      <c r="K27" s="45"/>
      <c r="L27" s="54"/>
      <c r="M27" s="46"/>
      <c r="N27" s="46">
        <v>1</v>
      </c>
      <c r="O27" s="46">
        <v>1</v>
      </c>
      <c r="P27" s="46"/>
      <c r="Q27" s="46">
        <v>1</v>
      </c>
      <c r="R27" s="46"/>
      <c r="S27" s="49"/>
      <c r="T27" s="46">
        <v>1</v>
      </c>
      <c r="U27" s="46">
        <v>1</v>
      </c>
      <c r="V27" s="49"/>
      <c r="W27" s="46">
        <v>1</v>
      </c>
    </row>
    <row r="28" spans="1:23" ht="15">
      <c r="A28" s="52">
        <v>27</v>
      </c>
      <c r="B28" s="14"/>
      <c r="C28" s="14" t="s">
        <v>57</v>
      </c>
      <c r="D28" s="14">
        <v>302</v>
      </c>
      <c r="E28" s="14" t="s">
        <v>26</v>
      </c>
      <c r="F28" s="14" t="s">
        <v>26</v>
      </c>
      <c r="G28" s="14">
        <v>0</v>
      </c>
      <c r="H28" s="14">
        <v>302</v>
      </c>
      <c r="I28" s="45"/>
      <c r="J28" s="45"/>
      <c r="K28" s="45"/>
      <c r="L28" s="54"/>
      <c r="M28" s="46"/>
      <c r="N28" s="46"/>
      <c r="O28" s="46">
        <v>1</v>
      </c>
      <c r="P28" s="46"/>
      <c r="Q28" s="46"/>
      <c r="R28" s="46"/>
      <c r="S28" s="49">
        <v>1</v>
      </c>
      <c r="T28" s="46"/>
      <c r="U28" s="46"/>
      <c r="V28" s="49">
        <v>1</v>
      </c>
      <c r="W28" s="46">
        <v>1</v>
      </c>
    </row>
    <row r="29" spans="1:23" ht="27.75">
      <c r="A29" s="52">
        <v>28</v>
      </c>
      <c r="B29" s="13" t="s">
        <v>58</v>
      </c>
      <c r="C29" s="14" t="s">
        <v>59</v>
      </c>
      <c r="D29" s="14">
        <v>1636</v>
      </c>
      <c r="E29" s="14" t="s">
        <v>25</v>
      </c>
      <c r="F29" s="14" t="s">
        <v>26</v>
      </c>
      <c r="G29" s="14">
        <v>1636</v>
      </c>
      <c r="H29" s="14">
        <v>0</v>
      </c>
      <c r="I29" s="45"/>
      <c r="J29" s="45"/>
      <c r="K29" s="45"/>
      <c r="L29" s="54"/>
      <c r="M29" s="46">
        <v>1.5</v>
      </c>
      <c r="N29" s="46"/>
      <c r="O29" s="46">
        <v>10</v>
      </c>
      <c r="P29" s="46"/>
      <c r="Q29" s="46">
        <v>1</v>
      </c>
      <c r="R29" s="46">
        <v>1</v>
      </c>
      <c r="S29" s="49"/>
      <c r="T29" s="46">
        <v>2</v>
      </c>
      <c r="U29" s="46">
        <v>2</v>
      </c>
      <c r="V29" s="49"/>
      <c r="W29" s="46">
        <v>10</v>
      </c>
    </row>
    <row r="30" spans="1:23" ht="15">
      <c r="A30" s="52">
        <v>29</v>
      </c>
      <c r="B30" s="14"/>
      <c r="C30" s="14" t="s">
        <v>60</v>
      </c>
      <c r="D30" s="14">
        <v>204</v>
      </c>
      <c r="E30" s="14" t="s">
        <v>26</v>
      </c>
      <c r="F30" s="14" t="s">
        <v>26</v>
      </c>
      <c r="G30" s="14">
        <v>0</v>
      </c>
      <c r="H30" s="14">
        <v>204</v>
      </c>
      <c r="I30" s="45"/>
      <c r="J30" s="45"/>
      <c r="K30" s="45"/>
      <c r="L30" s="54"/>
      <c r="M30" s="46"/>
      <c r="N30" s="46"/>
      <c r="O30" s="46">
        <v>1</v>
      </c>
      <c r="P30" s="46"/>
      <c r="Q30" s="46"/>
      <c r="R30" s="46"/>
      <c r="S30" s="49"/>
      <c r="T30" s="46"/>
      <c r="U30" s="46"/>
      <c r="V30" s="49"/>
      <c r="W30" s="46">
        <v>1</v>
      </c>
    </row>
    <row r="31" spans="1:23" ht="15">
      <c r="A31" s="52">
        <v>30</v>
      </c>
      <c r="B31" s="14"/>
      <c r="C31" s="14" t="s">
        <v>61</v>
      </c>
      <c r="D31" s="14">
        <v>723</v>
      </c>
      <c r="E31" s="14" t="s">
        <v>32</v>
      </c>
      <c r="F31" s="14" t="s">
        <v>25</v>
      </c>
      <c r="G31" s="14">
        <v>72</v>
      </c>
      <c r="H31" s="14">
        <v>651</v>
      </c>
      <c r="I31" s="45"/>
      <c r="J31" s="45"/>
      <c r="K31" s="45"/>
      <c r="L31" s="54"/>
      <c r="M31" s="46"/>
      <c r="N31" s="46">
        <v>1</v>
      </c>
      <c r="O31" s="46">
        <v>3</v>
      </c>
      <c r="P31" s="46"/>
      <c r="Q31" s="46">
        <v>1</v>
      </c>
      <c r="R31" s="46"/>
      <c r="S31" s="49"/>
      <c r="T31" s="46"/>
      <c r="U31" s="46"/>
      <c r="V31" s="49"/>
      <c r="W31" s="46">
        <v>3</v>
      </c>
    </row>
    <row r="32" spans="1:23" ht="15">
      <c r="A32" s="52">
        <v>31</v>
      </c>
      <c r="B32" s="14"/>
      <c r="C32" s="14" t="s">
        <v>62</v>
      </c>
      <c r="D32" s="14">
        <v>432</v>
      </c>
      <c r="E32" s="14" t="s">
        <v>25</v>
      </c>
      <c r="F32" s="14" t="s">
        <v>25</v>
      </c>
      <c r="G32" s="14">
        <v>0</v>
      </c>
      <c r="H32" s="14">
        <v>432</v>
      </c>
      <c r="I32" s="45"/>
      <c r="J32" s="45"/>
      <c r="K32" s="45"/>
      <c r="L32" s="54"/>
      <c r="M32" s="46"/>
      <c r="N32" s="46"/>
      <c r="O32" s="46">
        <v>1</v>
      </c>
      <c r="P32" s="46"/>
      <c r="Q32" s="46"/>
      <c r="R32" s="46"/>
      <c r="S32" s="49">
        <v>1</v>
      </c>
      <c r="T32" s="46"/>
      <c r="U32" s="46"/>
      <c r="V32" s="49">
        <v>1</v>
      </c>
      <c r="W32" s="46">
        <v>1</v>
      </c>
    </row>
    <row r="33" spans="1:23" ht="42">
      <c r="A33" s="52">
        <v>32</v>
      </c>
      <c r="B33" s="13" t="s">
        <v>63</v>
      </c>
      <c r="C33" s="14" t="s">
        <v>64</v>
      </c>
      <c r="D33" s="14">
        <v>1210</v>
      </c>
      <c r="E33" s="14" t="s">
        <v>32</v>
      </c>
      <c r="F33" s="14" t="s">
        <v>26</v>
      </c>
      <c r="G33" s="14">
        <v>665</v>
      </c>
      <c r="H33" s="14">
        <v>545</v>
      </c>
      <c r="I33" s="45"/>
      <c r="J33" s="45"/>
      <c r="K33" s="45"/>
      <c r="L33" s="54"/>
      <c r="M33" s="46">
        <v>1.5</v>
      </c>
      <c r="N33" s="46">
        <v>1</v>
      </c>
      <c r="O33" s="46">
        <v>6</v>
      </c>
      <c r="P33" s="46"/>
      <c r="Q33" s="46">
        <v>1</v>
      </c>
      <c r="R33" s="46"/>
      <c r="S33" s="49"/>
      <c r="T33" s="46"/>
      <c r="U33" s="46"/>
      <c r="V33" s="49"/>
      <c r="W33" s="46">
        <v>6</v>
      </c>
    </row>
    <row r="34" spans="1:23" ht="15">
      <c r="A34" s="52">
        <v>33</v>
      </c>
      <c r="B34" s="14"/>
      <c r="C34" s="14" t="s">
        <v>65</v>
      </c>
      <c r="D34" s="14">
        <v>1716</v>
      </c>
      <c r="E34" s="14" t="s">
        <v>32</v>
      </c>
      <c r="F34" s="14" t="s">
        <v>25</v>
      </c>
      <c r="G34" s="14">
        <v>88</v>
      </c>
      <c r="H34" s="14">
        <v>1628</v>
      </c>
      <c r="I34" s="45"/>
      <c r="J34" s="45"/>
      <c r="K34" s="45"/>
      <c r="L34" s="54"/>
      <c r="M34" s="46"/>
      <c r="N34" s="46"/>
      <c r="O34" s="46">
        <v>6</v>
      </c>
      <c r="P34" s="46"/>
      <c r="Q34" s="46"/>
      <c r="R34" s="46">
        <v>2</v>
      </c>
      <c r="S34" s="49"/>
      <c r="T34" s="46">
        <v>1</v>
      </c>
      <c r="U34" s="46">
        <v>2</v>
      </c>
      <c r="V34" s="49"/>
      <c r="W34" s="46">
        <v>6</v>
      </c>
    </row>
    <row r="35" spans="1:23" ht="27.75">
      <c r="A35" s="52">
        <v>34</v>
      </c>
      <c r="B35" s="13" t="s">
        <v>66</v>
      </c>
      <c r="C35" s="14" t="s">
        <v>67</v>
      </c>
      <c r="D35" s="14">
        <v>42</v>
      </c>
      <c r="E35" s="14" t="s">
        <v>25</v>
      </c>
      <c r="F35" s="14" t="s">
        <v>26</v>
      </c>
      <c r="G35" s="14">
        <v>42</v>
      </c>
      <c r="H35" s="18">
        <v>0</v>
      </c>
      <c r="I35" s="45"/>
      <c r="J35" s="45"/>
      <c r="K35" s="45"/>
      <c r="L35" s="54"/>
      <c r="M35" s="46"/>
      <c r="N35" s="46"/>
      <c r="O35" s="46">
        <v>1</v>
      </c>
      <c r="P35" s="46"/>
      <c r="Q35" s="46"/>
      <c r="R35" s="46"/>
      <c r="S35" s="49">
        <v>1</v>
      </c>
      <c r="T35" s="46"/>
      <c r="U35" s="46"/>
      <c r="V35" s="49">
        <v>1</v>
      </c>
      <c r="W35" s="46">
        <v>1</v>
      </c>
    </row>
    <row r="36" spans="1:23" ht="15">
      <c r="A36" s="52">
        <v>35</v>
      </c>
      <c r="B36" s="46"/>
      <c r="C36" s="46"/>
      <c r="D36" s="46"/>
      <c r="E36" s="46"/>
      <c r="F36" s="46"/>
      <c r="G36" s="46"/>
      <c r="H36" s="46"/>
      <c r="I36" s="45"/>
      <c r="J36" s="45"/>
      <c r="K36" s="45"/>
      <c r="L36" s="54"/>
      <c r="M36" s="46"/>
      <c r="N36" s="46"/>
      <c r="O36" s="46"/>
      <c r="P36" s="46"/>
      <c r="Q36" s="46"/>
      <c r="R36" s="46"/>
      <c r="S36" s="49"/>
      <c r="T36" s="46"/>
      <c r="U36" s="46"/>
      <c r="V36" s="49"/>
      <c r="W36" s="46"/>
    </row>
    <row r="37" spans="1:23" ht="15">
      <c r="A37" s="52">
        <v>36</v>
      </c>
      <c r="B37" s="46"/>
      <c r="C37" s="46"/>
      <c r="D37" s="46"/>
      <c r="E37" s="46"/>
      <c r="F37" s="46"/>
      <c r="G37" s="46"/>
      <c r="H37" s="46"/>
      <c r="I37" s="45"/>
      <c r="J37" s="45"/>
      <c r="K37" s="45"/>
      <c r="L37" s="54"/>
      <c r="M37" s="46"/>
      <c r="N37" s="46"/>
      <c r="O37" s="46"/>
      <c r="P37" s="46"/>
      <c r="Q37" s="46"/>
      <c r="R37" s="46"/>
      <c r="S37" s="49"/>
      <c r="T37" s="46"/>
      <c r="U37" s="46"/>
      <c r="V37" s="49"/>
      <c r="W37" s="46"/>
    </row>
    <row r="38" spans="1:23" ht="27.75">
      <c r="A38" s="52">
        <v>37</v>
      </c>
      <c r="B38" s="13" t="s">
        <v>68</v>
      </c>
      <c r="C38" s="14"/>
      <c r="D38" s="14"/>
      <c r="E38" s="14"/>
      <c r="F38" s="14"/>
      <c r="G38" s="14"/>
      <c r="H38" s="14"/>
      <c r="I38" s="45"/>
      <c r="J38" s="45"/>
      <c r="K38" s="45"/>
      <c r="L38" s="54"/>
      <c r="M38" s="46"/>
      <c r="N38" s="46"/>
      <c r="O38" s="46"/>
      <c r="P38" s="46"/>
      <c r="Q38" s="46"/>
      <c r="R38" s="46"/>
      <c r="S38" s="49"/>
      <c r="T38" s="46"/>
      <c r="U38" s="46"/>
      <c r="V38" s="49"/>
      <c r="W38" s="46"/>
    </row>
    <row r="39" spans="1:24" ht="15">
      <c r="A39" s="43"/>
      <c r="B39" s="43" t="s">
        <v>69</v>
      </c>
      <c r="C39" s="43"/>
      <c r="D39" s="43">
        <f>SUM(D2:D38)</f>
        <v>16295</v>
      </c>
      <c r="E39" s="43"/>
      <c r="F39" s="53">
        <f>G39+H39</f>
        <v>16295</v>
      </c>
      <c r="G39" s="53">
        <f>SUM(G2:G38)</f>
        <v>10346</v>
      </c>
      <c r="H39" s="53">
        <f>SUM(H2:H38)</f>
        <v>5949</v>
      </c>
      <c r="I39" s="43"/>
      <c r="J39" s="43">
        <v>1</v>
      </c>
      <c r="K39" s="43">
        <v>2</v>
      </c>
      <c r="L39" s="55">
        <v>2</v>
      </c>
      <c r="M39" s="31">
        <f>SUM(M2:M38)</f>
        <v>8</v>
      </c>
      <c r="N39" s="31">
        <f>SUM(N2:N38)</f>
        <v>7</v>
      </c>
      <c r="O39" s="31">
        <f>SUM(O2:O38)</f>
        <v>79</v>
      </c>
      <c r="P39" s="31">
        <f aca="true" t="shared" si="0" ref="P39:V39">SUM(P2:P38)</f>
        <v>0</v>
      </c>
      <c r="Q39" s="31">
        <f t="shared" si="0"/>
        <v>7</v>
      </c>
      <c r="R39" s="31">
        <f t="shared" si="0"/>
        <v>5</v>
      </c>
      <c r="S39" s="31">
        <f t="shared" si="0"/>
        <v>23</v>
      </c>
      <c r="T39" s="31">
        <f t="shared" si="0"/>
        <v>6</v>
      </c>
      <c r="U39" s="31">
        <f t="shared" si="0"/>
        <v>8</v>
      </c>
      <c r="V39" s="58">
        <f t="shared" si="0"/>
        <v>26</v>
      </c>
      <c r="W39" s="56"/>
      <c r="X39" s="58"/>
    </row>
    <row r="40" spans="1:24" ht="15">
      <c r="A40" s="43"/>
      <c r="B40" s="43"/>
      <c r="C40" s="43"/>
      <c r="D40" s="43"/>
      <c r="E40" s="43"/>
      <c r="F40" s="43"/>
      <c r="G40" s="43">
        <f>SUM(G2:G38)</f>
        <v>10346</v>
      </c>
      <c r="H40" s="43">
        <f>SUM(H2:H38)</f>
        <v>5949</v>
      </c>
      <c r="I40" s="43"/>
      <c r="J40" s="43"/>
      <c r="K40" s="43"/>
      <c r="L40" s="55"/>
      <c r="P40" s="56"/>
      <c r="Q40" s="56"/>
      <c r="R40" s="56"/>
      <c r="S40" s="59"/>
      <c r="T40" s="56"/>
      <c r="U40" s="56"/>
      <c r="V40" s="56"/>
      <c r="W40" s="56"/>
      <c r="X40" s="58"/>
    </row>
    <row r="41" spans="1:23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55"/>
      <c r="P41" s="56"/>
      <c r="Q41" s="56"/>
      <c r="R41" s="56"/>
      <c r="S41" s="59"/>
      <c r="T41" s="56"/>
      <c r="U41" s="56"/>
      <c r="V41" s="56"/>
      <c r="W41" s="56"/>
    </row>
    <row r="42" spans="1:12" ht="15">
      <c r="A42" s="43"/>
      <c r="I42" s="43"/>
      <c r="J42" s="43"/>
      <c r="K42" s="43"/>
      <c r="L42" s="55"/>
    </row>
    <row r="43" spans="1:12" ht="15">
      <c r="A43" s="43"/>
      <c r="I43" s="43"/>
      <c r="J43" s="43"/>
      <c r="K43" s="43"/>
      <c r="L43" s="55"/>
    </row>
    <row r="44" spans="1:12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55"/>
    </row>
    <row r="45" spans="1:12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55"/>
    </row>
    <row r="46" spans="1:12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55"/>
    </row>
    <row r="47" spans="1:12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55"/>
    </row>
    <row r="48" spans="1:12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55"/>
    </row>
    <row r="49" spans="1:12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55"/>
    </row>
    <row r="50" spans="1:12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55"/>
    </row>
    <row r="51" spans="1:12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55"/>
    </row>
    <row r="52" spans="1:12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55"/>
    </row>
    <row r="53" spans="1:12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55"/>
    </row>
    <row r="54" spans="1:12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55"/>
    </row>
    <row r="55" spans="1:12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55"/>
    </row>
    <row r="56" spans="1:12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55"/>
    </row>
    <row r="57" spans="1:12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55"/>
    </row>
    <row r="58" spans="1:12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55"/>
    </row>
    <row r="59" spans="1:12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55"/>
    </row>
    <row r="60" spans="1:12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55"/>
    </row>
    <row r="61" spans="1:12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55"/>
    </row>
    <row r="62" spans="1:12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55"/>
    </row>
    <row r="63" spans="1:12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55"/>
    </row>
    <row r="64" spans="1:12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55"/>
    </row>
    <row r="65" spans="1:12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55"/>
    </row>
    <row r="66" spans="1:12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55"/>
    </row>
    <row r="67" spans="1:12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55"/>
    </row>
    <row r="68" spans="1:12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55"/>
    </row>
    <row r="69" spans="1:12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55"/>
    </row>
    <row r="70" spans="1:12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55"/>
    </row>
    <row r="71" spans="1:12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55"/>
    </row>
    <row r="72" spans="1:12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55"/>
    </row>
    <row r="73" spans="1:12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55"/>
    </row>
    <row r="74" spans="1:12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55"/>
    </row>
    <row r="75" spans="1:12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55"/>
    </row>
    <row r="76" spans="1:12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55"/>
    </row>
    <row r="77" spans="1:12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55"/>
    </row>
    <row r="78" spans="1:12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55"/>
    </row>
    <row r="79" spans="1:12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55"/>
    </row>
    <row r="80" spans="1:12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55"/>
    </row>
    <row r="81" spans="1:12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55"/>
    </row>
    <row r="82" spans="1:12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55"/>
    </row>
    <row r="83" spans="1:12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55"/>
    </row>
    <row r="84" spans="1:12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55"/>
    </row>
    <row r="85" spans="1:12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55"/>
    </row>
    <row r="86" spans="1:12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55"/>
    </row>
    <row r="87" spans="1:12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55"/>
    </row>
    <row r="88" spans="1:12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55"/>
    </row>
    <row r="89" spans="1:12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55"/>
    </row>
    <row r="90" spans="1:12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55"/>
    </row>
    <row r="91" spans="1:12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55"/>
    </row>
    <row r="92" spans="1:12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55"/>
    </row>
    <row r="93" spans="1:12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55"/>
    </row>
    <row r="94" spans="1:12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55"/>
    </row>
    <row r="95" spans="1:12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55"/>
    </row>
    <row r="96" spans="1:12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55"/>
    </row>
    <row r="97" spans="1:12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55"/>
    </row>
    <row r="98" spans="1:12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55"/>
    </row>
    <row r="99" spans="1:12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55"/>
    </row>
    <row r="100" spans="1:12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55"/>
    </row>
    <row r="101" spans="1:12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55"/>
    </row>
    <row r="102" spans="1:12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55"/>
    </row>
    <row r="103" spans="1:12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55"/>
    </row>
    <row r="104" spans="1:12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55"/>
    </row>
    <row r="105" spans="1:12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55"/>
    </row>
    <row r="106" spans="1:12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55"/>
    </row>
    <row r="107" spans="1:12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55"/>
    </row>
    <row r="108" spans="1:12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55"/>
    </row>
    <row r="109" spans="1:12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55"/>
    </row>
    <row r="110" spans="1:12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55"/>
    </row>
    <row r="111" spans="1:12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55"/>
    </row>
    <row r="112" spans="1:12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55"/>
    </row>
    <row r="113" spans="1:12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55"/>
    </row>
    <row r="114" spans="1:12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55"/>
    </row>
    <row r="115" spans="1:12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55"/>
    </row>
    <row r="116" spans="1:12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55"/>
    </row>
    <row r="117" spans="1:12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55"/>
    </row>
    <row r="118" spans="1:12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55"/>
    </row>
    <row r="119" spans="1:12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55"/>
    </row>
    <row r="120" spans="1:12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55"/>
    </row>
    <row r="121" spans="1:12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55"/>
    </row>
    <row r="122" spans="1:12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55"/>
    </row>
    <row r="123" spans="1:12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55"/>
    </row>
    <row r="124" spans="1:12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55"/>
    </row>
    <row r="125" spans="1:12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55"/>
    </row>
    <row r="126" spans="1:12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55"/>
    </row>
    <row r="127" spans="1:12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55"/>
    </row>
    <row r="128" spans="1:12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55"/>
    </row>
    <row r="129" spans="1:12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55"/>
    </row>
    <row r="130" spans="1:12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55"/>
    </row>
    <row r="131" spans="1:12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55"/>
    </row>
    <row r="132" spans="1:12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55"/>
    </row>
    <row r="133" spans="1:12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55"/>
    </row>
    <row r="134" spans="1:12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55"/>
    </row>
    <row r="135" spans="1:12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55"/>
    </row>
    <row r="136" spans="1:12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55"/>
    </row>
    <row r="137" spans="1:12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55"/>
    </row>
    <row r="138" spans="1:12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55"/>
    </row>
    <row r="139" spans="1:12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55"/>
    </row>
    <row r="140" spans="1:12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55"/>
    </row>
    <row r="141" spans="1:12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55"/>
    </row>
    <row r="142" spans="1:12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55"/>
    </row>
    <row r="143" spans="1:12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55"/>
    </row>
    <row r="144" spans="1:12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55"/>
    </row>
    <row r="145" spans="1:12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55"/>
    </row>
    <row r="146" spans="1:12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55"/>
    </row>
    <row r="147" spans="1:12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55"/>
    </row>
    <row r="148" spans="1:12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55"/>
    </row>
    <row r="149" spans="1:12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55"/>
    </row>
    <row r="150" spans="1:12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55"/>
    </row>
    <row r="151" spans="1:12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55"/>
    </row>
    <row r="152" spans="1:12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55"/>
    </row>
    <row r="153" spans="1:12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55"/>
    </row>
    <row r="154" spans="1:12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55"/>
    </row>
    <row r="155" spans="1:12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55"/>
    </row>
    <row r="156" spans="1:12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55"/>
    </row>
    <row r="157" spans="1:12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55"/>
    </row>
    <row r="158" spans="1:12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55"/>
    </row>
    <row r="159" spans="1:12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55"/>
    </row>
    <row r="160" spans="1:12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55"/>
    </row>
    <row r="161" spans="1:12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55"/>
    </row>
    <row r="162" spans="1:12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55"/>
    </row>
    <row r="163" spans="1:12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55"/>
    </row>
    <row r="164" spans="1:12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55"/>
    </row>
    <row r="165" spans="1:12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55"/>
    </row>
    <row r="166" spans="1:12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55"/>
    </row>
    <row r="167" spans="1:12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55"/>
    </row>
    <row r="168" spans="1:12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55"/>
    </row>
    <row r="169" spans="1:12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55"/>
    </row>
    <row r="170" spans="1:12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55"/>
    </row>
    <row r="171" spans="1:12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55"/>
    </row>
    <row r="172" spans="1:12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55"/>
    </row>
    <row r="173" spans="1:12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55"/>
    </row>
    <row r="174" spans="1:12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55"/>
    </row>
    <row r="175" spans="1:12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55"/>
    </row>
    <row r="176" spans="1:12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55"/>
    </row>
    <row r="177" spans="1:12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55"/>
    </row>
    <row r="178" spans="1:12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55"/>
    </row>
    <row r="179" spans="1:12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55"/>
    </row>
    <row r="180" spans="1:12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55"/>
    </row>
    <row r="181" spans="1:12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55"/>
    </row>
    <row r="182" spans="1:12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55"/>
    </row>
    <row r="183" spans="1:12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55"/>
    </row>
    <row r="184" spans="1:12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55"/>
    </row>
    <row r="185" spans="1:12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55"/>
    </row>
    <row r="186" spans="1:12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55"/>
    </row>
    <row r="187" spans="1:12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55"/>
    </row>
    <row r="188" spans="1:12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55"/>
    </row>
    <row r="189" spans="1:12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55"/>
    </row>
    <row r="190" spans="1:12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55"/>
    </row>
    <row r="191" spans="1:12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55"/>
    </row>
    <row r="192" spans="1:12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55"/>
    </row>
    <row r="193" spans="1:12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55"/>
    </row>
    <row r="194" spans="1:12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55"/>
    </row>
    <row r="195" spans="1:12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55"/>
    </row>
    <row r="196" spans="1:12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55"/>
    </row>
    <row r="197" spans="1:12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55"/>
    </row>
    <row r="198" spans="1:12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55"/>
    </row>
    <row r="199" spans="1:12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55"/>
    </row>
  </sheetData>
  <sheetProtection/>
  <autoFilter ref="A1:H40"/>
  <printOptions/>
  <pageMargins left="0.39305555555555555" right="0.3576388888888889" top="0.40902777777777777" bottom="0.4090277777777777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5"/>
  <sheetViews>
    <sheetView zoomScaleSheetLayoutView="100" workbookViewId="0" topLeftCell="A43">
      <pane xSplit="4" topLeftCell="E1" activePane="topRight" state="frozen"/>
      <selection pane="topRight" activeCell="A52" sqref="A52:IV52"/>
    </sheetView>
  </sheetViews>
  <sheetFormatPr defaultColWidth="8.75390625" defaultRowHeight="15.75"/>
  <cols>
    <col min="1" max="1" width="3.50390625" style="31" customWidth="1"/>
    <col min="2" max="2" width="8.625" style="31" customWidth="1"/>
    <col min="3" max="3" width="6.625" style="31" customWidth="1"/>
    <col min="4" max="4" width="5.875" style="31" customWidth="1"/>
    <col min="5" max="5" width="2.50390625" style="31" customWidth="1"/>
    <col min="6" max="6" width="3.375" style="31" customWidth="1"/>
    <col min="7" max="7" width="6.625" style="31" customWidth="1"/>
    <col min="8" max="9" width="5.625" style="31" customWidth="1"/>
    <col min="10" max="10" width="4.25390625" style="31" customWidth="1"/>
    <col min="11" max="12" width="4.125" style="31" customWidth="1"/>
    <col min="13" max="13" width="3.625" style="31" customWidth="1"/>
    <col min="14" max="14" width="4.625" style="31" customWidth="1"/>
    <col min="15" max="15" width="3.875" style="31" customWidth="1"/>
    <col min="16" max="16" width="4.125" style="31" customWidth="1"/>
    <col min="17" max="17" width="4.875" style="31" customWidth="1"/>
    <col min="18" max="18" width="9.00390625" style="31" customWidth="1"/>
    <col min="19" max="19" width="8.625" style="31" customWidth="1"/>
    <col min="20" max="20" width="4.875" style="31" customWidth="1"/>
    <col min="21" max="21" width="7.75390625" style="31" customWidth="1"/>
    <col min="22" max="23" width="5.875" style="31" customWidth="1"/>
    <col min="24" max="16384" width="8.75390625" style="31" customWidth="1"/>
  </cols>
  <sheetData>
    <row r="1" spans="1:23" ht="79.5" customHeight="1">
      <c r="A1" s="13" t="s">
        <v>0</v>
      </c>
      <c r="B1" s="14" t="s">
        <v>1</v>
      </c>
      <c r="C1" s="14" t="s">
        <v>2</v>
      </c>
      <c r="D1" s="14" t="s">
        <v>3</v>
      </c>
      <c r="E1" s="13" t="s">
        <v>4</v>
      </c>
      <c r="F1" s="13" t="s">
        <v>5</v>
      </c>
      <c r="G1" s="32" t="s">
        <v>6</v>
      </c>
      <c r="H1" s="13" t="s">
        <v>7</v>
      </c>
      <c r="I1" s="23" t="s">
        <v>8</v>
      </c>
      <c r="J1" s="44" t="s">
        <v>9</v>
      </c>
      <c r="K1" s="44" t="s">
        <v>10</v>
      </c>
      <c r="L1" s="44" t="s">
        <v>11</v>
      </c>
      <c r="M1" s="23" t="s">
        <v>12</v>
      </c>
      <c r="N1" s="44" t="s">
        <v>13</v>
      </c>
      <c r="O1" s="44" t="s">
        <v>14</v>
      </c>
      <c r="P1" s="23" t="s">
        <v>15</v>
      </c>
      <c r="Q1" s="44" t="s">
        <v>16</v>
      </c>
      <c r="R1" s="44" t="s">
        <v>70</v>
      </c>
      <c r="S1" s="48" t="s">
        <v>71</v>
      </c>
      <c r="T1" s="44" t="s">
        <v>19</v>
      </c>
      <c r="U1" s="44" t="s">
        <v>72</v>
      </c>
      <c r="V1" s="44" t="s">
        <v>73</v>
      </c>
      <c r="W1" s="44" t="s">
        <v>22</v>
      </c>
    </row>
    <row r="2" spans="1:23" ht="27.75">
      <c r="A2" s="14">
        <v>1</v>
      </c>
      <c r="B2" s="13" t="s">
        <v>74</v>
      </c>
      <c r="C2" s="13" t="s">
        <v>75</v>
      </c>
      <c r="D2" s="14">
        <v>1626</v>
      </c>
      <c r="E2" s="14" t="s">
        <v>25</v>
      </c>
      <c r="F2" s="14" t="s">
        <v>26</v>
      </c>
      <c r="G2" s="14">
        <v>1626</v>
      </c>
      <c r="H2" s="14">
        <v>0</v>
      </c>
      <c r="I2" s="45"/>
      <c r="J2" s="45"/>
      <c r="K2" s="45"/>
      <c r="L2" s="46"/>
      <c r="M2" s="46">
        <v>1</v>
      </c>
      <c r="N2" s="46"/>
      <c r="O2" s="46">
        <v>10</v>
      </c>
      <c r="P2" s="46"/>
      <c r="Q2" s="46"/>
      <c r="R2" s="46"/>
      <c r="S2" s="49">
        <v>2</v>
      </c>
      <c r="T2" s="46"/>
      <c r="U2" s="46"/>
      <c r="V2" s="49">
        <v>4</v>
      </c>
      <c r="W2" s="46">
        <v>10</v>
      </c>
    </row>
    <row r="3" spans="1:23" ht="27.75">
      <c r="A3" s="14">
        <v>2</v>
      </c>
      <c r="B3" s="14"/>
      <c r="C3" s="13" t="s">
        <v>76</v>
      </c>
      <c r="D3" s="14">
        <v>501</v>
      </c>
      <c r="E3" s="14" t="s">
        <v>25</v>
      </c>
      <c r="F3" s="14" t="s">
        <v>26</v>
      </c>
      <c r="G3" s="14">
        <v>501</v>
      </c>
      <c r="H3" s="18">
        <v>0</v>
      </c>
      <c r="I3" s="45"/>
      <c r="J3" s="45"/>
      <c r="K3" s="45"/>
      <c r="L3" s="46"/>
      <c r="M3" s="46"/>
      <c r="N3" s="46">
        <v>1</v>
      </c>
      <c r="O3" s="46">
        <v>2</v>
      </c>
      <c r="P3" s="46"/>
      <c r="Q3" s="46">
        <v>1</v>
      </c>
      <c r="R3" s="46">
        <v>1</v>
      </c>
      <c r="S3" s="49"/>
      <c r="T3" s="46">
        <v>1</v>
      </c>
      <c r="U3" s="46">
        <v>1</v>
      </c>
      <c r="V3" s="49"/>
      <c r="W3" s="46">
        <v>2</v>
      </c>
    </row>
    <row r="4" spans="1:23" ht="18" customHeight="1">
      <c r="A4" s="14">
        <v>3</v>
      </c>
      <c r="B4" s="33"/>
      <c r="C4" s="33" t="s">
        <v>77</v>
      </c>
      <c r="D4" s="33">
        <v>366</v>
      </c>
      <c r="E4" s="34" t="s">
        <v>78</v>
      </c>
      <c r="F4" s="33" t="s">
        <v>25</v>
      </c>
      <c r="G4" s="33">
        <v>20</v>
      </c>
      <c r="H4" s="33">
        <v>346</v>
      </c>
      <c r="I4" s="45"/>
      <c r="J4" s="45"/>
      <c r="K4" s="45"/>
      <c r="L4" s="46"/>
      <c r="M4" s="46"/>
      <c r="N4" s="46"/>
      <c r="O4" s="46">
        <v>1</v>
      </c>
      <c r="P4" s="46"/>
      <c r="Q4" s="46"/>
      <c r="R4" s="46"/>
      <c r="S4" s="49">
        <v>1</v>
      </c>
      <c r="T4" s="46"/>
      <c r="U4" s="46"/>
      <c r="V4" s="49">
        <v>1</v>
      </c>
      <c r="W4" s="46">
        <v>1</v>
      </c>
    </row>
    <row r="5" spans="1:23" ht="27.75">
      <c r="A5" s="14">
        <v>4</v>
      </c>
      <c r="B5" s="14"/>
      <c r="C5" s="13" t="s">
        <v>79</v>
      </c>
      <c r="D5" s="14">
        <v>40</v>
      </c>
      <c r="E5" s="14" t="s">
        <v>25</v>
      </c>
      <c r="F5" s="14" t="s">
        <v>26</v>
      </c>
      <c r="G5" s="14">
        <v>40</v>
      </c>
      <c r="H5" s="18">
        <v>0</v>
      </c>
      <c r="I5" s="45"/>
      <c r="J5" s="45"/>
      <c r="K5" s="45"/>
      <c r="L5" s="46"/>
      <c r="M5" s="46"/>
      <c r="N5" s="46"/>
      <c r="O5" s="46">
        <v>1</v>
      </c>
      <c r="P5" s="46"/>
      <c r="Q5" s="46"/>
      <c r="R5" s="46"/>
      <c r="S5" s="49"/>
      <c r="T5" s="46"/>
      <c r="U5" s="46"/>
      <c r="V5" s="49"/>
      <c r="W5" s="46">
        <v>1</v>
      </c>
    </row>
    <row r="6" spans="1:23" ht="27.75">
      <c r="A6" s="14">
        <v>5</v>
      </c>
      <c r="B6" s="14" t="s">
        <v>80</v>
      </c>
      <c r="C6" s="13" t="s">
        <v>81</v>
      </c>
      <c r="D6" s="14">
        <v>347</v>
      </c>
      <c r="E6" s="14" t="s">
        <v>32</v>
      </c>
      <c r="F6" s="14" t="s">
        <v>26</v>
      </c>
      <c r="G6" s="14">
        <v>226</v>
      </c>
      <c r="H6" s="14">
        <v>121</v>
      </c>
      <c r="I6" s="45"/>
      <c r="J6" s="45"/>
      <c r="K6" s="45"/>
      <c r="L6" s="46"/>
      <c r="M6" s="46">
        <v>2</v>
      </c>
      <c r="N6" s="46">
        <v>1</v>
      </c>
      <c r="O6" s="46">
        <v>2</v>
      </c>
      <c r="P6" s="46"/>
      <c r="Q6" s="46">
        <v>1</v>
      </c>
      <c r="R6" s="46"/>
      <c r="S6" s="49"/>
      <c r="T6" s="46">
        <v>1</v>
      </c>
      <c r="U6" s="46">
        <v>1</v>
      </c>
      <c r="V6" s="49"/>
      <c r="W6" s="46">
        <v>2</v>
      </c>
    </row>
    <row r="7" spans="1:23" ht="27.75">
      <c r="A7" s="14">
        <v>6</v>
      </c>
      <c r="B7" s="14"/>
      <c r="C7" s="13" t="s">
        <v>82</v>
      </c>
      <c r="D7" s="14">
        <v>284</v>
      </c>
      <c r="E7" s="14" t="s">
        <v>32</v>
      </c>
      <c r="F7" s="14" t="s">
        <v>26</v>
      </c>
      <c r="G7" s="14">
        <v>152</v>
      </c>
      <c r="H7" s="14">
        <v>132</v>
      </c>
      <c r="I7" s="45"/>
      <c r="J7" s="45"/>
      <c r="K7" s="45"/>
      <c r="L7" s="46"/>
      <c r="M7" s="46"/>
      <c r="N7" s="46"/>
      <c r="O7" s="46">
        <v>1</v>
      </c>
      <c r="P7" s="46"/>
      <c r="Q7" s="46"/>
      <c r="R7" s="46"/>
      <c r="S7" s="49"/>
      <c r="T7" s="46"/>
      <c r="U7" s="46"/>
      <c r="V7" s="49"/>
      <c r="W7" s="46">
        <v>1</v>
      </c>
    </row>
    <row r="8" spans="1:23" ht="15">
      <c r="A8" s="14">
        <v>7</v>
      </c>
      <c r="B8" s="14"/>
      <c r="C8" s="14" t="s">
        <v>83</v>
      </c>
      <c r="D8" s="14">
        <v>198</v>
      </c>
      <c r="E8" s="14" t="s">
        <v>32</v>
      </c>
      <c r="F8" s="14" t="s">
        <v>26</v>
      </c>
      <c r="G8" s="14">
        <v>162</v>
      </c>
      <c r="H8" s="14">
        <v>36</v>
      </c>
      <c r="I8" s="45"/>
      <c r="J8" s="45"/>
      <c r="K8" s="45"/>
      <c r="L8" s="46"/>
      <c r="M8" s="46"/>
      <c r="N8" s="46"/>
      <c r="O8" s="46">
        <v>1</v>
      </c>
      <c r="P8" s="46"/>
      <c r="Q8" s="46"/>
      <c r="R8" s="46"/>
      <c r="S8" s="49">
        <v>1</v>
      </c>
      <c r="T8" s="46"/>
      <c r="U8" s="46"/>
      <c r="V8" s="49">
        <v>1</v>
      </c>
      <c r="W8" s="46">
        <v>1</v>
      </c>
    </row>
    <row r="9" spans="1:23" ht="27.75">
      <c r="A9" s="14">
        <v>8</v>
      </c>
      <c r="B9" s="14"/>
      <c r="C9" s="13" t="s">
        <v>84</v>
      </c>
      <c r="D9" s="14">
        <v>153</v>
      </c>
      <c r="E9" s="14" t="s">
        <v>25</v>
      </c>
      <c r="F9" s="14" t="s">
        <v>26</v>
      </c>
      <c r="G9" s="14">
        <v>153</v>
      </c>
      <c r="H9" s="18">
        <v>0</v>
      </c>
      <c r="I9" s="45"/>
      <c r="J9" s="45"/>
      <c r="K9" s="45"/>
      <c r="L9" s="46"/>
      <c r="M9" s="46"/>
      <c r="N9" s="46"/>
      <c r="O9" s="46">
        <v>1</v>
      </c>
      <c r="P9" s="46"/>
      <c r="Q9" s="46"/>
      <c r="R9" s="46"/>
      <c r="S9" s="49">
        <v>1</v>
      </c>
      <c r="T9" s="46"/>
      <c r="U9" s="46"/>
      <c r="V9" s="49">
        <v>1</v>
      </c>
      <c r="W9" s="46">
        <v>1</v>
      </c>
    </row>
    <row r="10" spans="1:23" ht="27.75">
      <c r="A10" s="14">
        <v>9</v>
      </c>
      <c r="B10" s="14"/>
      <c r="C10" s="13" t="s">
        <v>85</v>
      </c>
      <c r="D10" s="14">
        <v>360</v>
      </c>
      <c r="E10" s="14" t="s">
        <v>26</v>
      </c>
      <c r="F10" s="14" t="s">
        <v>26</v>
      </c>
      <c r="G10" s="14">
        <v>0</v>
      </c>
      <c r="H10" s="14">
        <v>360</v>
      </c>
      <c r="I10" s="45"/>
      <c r="J10" s="45"/>
      <c r="K10" s="45"/>
      <c r="L10" s="46"/>
      <c r="M10" s="46"/>
      <c r="N10" s="46"/>
      <c r="O10" s="46">
        <v>1</v>
      </c>
      <c r="P10" s="46"/>
      <c r="Q10" s="46"/>
      <c r="R10" s="46"/>
      <c r="S10" s="49">
        <v>1</v>
      </c>
      <c r="T10" s="46"/>
      <c r="U10" s="46"/>
      <c r="V10" s="49"/>
      <c r="W10" s="46">
        <v>1</v>
      </c>
    </row>
    <row r="11" spans="1:23" ht="27.75">
      <c r="A11" s="14">
        <v>10</v>
      </c>
      <c r="B11" s="14"/>
      <c r="C11" s="13" t="s">
        <v>86</v>
      </c>
      <c r="D11" s="14">
        <v>112</v>
      </c>
      <c r="E11" s="14" t="s">
        <v>26</v>
      </c>
      <c r="F11" s="14" t="s">
        <v>26</v>
      </c>
      <c r="G11" s="18">
        <v>0</v>
      </c>
      <c r="H11" s="14">
        <v>112</v>
      </c>
      <c r="I11" s="45"/>
      <c r="J11" s="45"/>
      <c r="K11" s="45"/>
      <c r="L11" s="46"/>
      <c r="M11" s="46"/>
      <c r="N11" s="46"/>
      <c r="O11" s="46">
        <v>1</v>
      </c>
      <c r="P11" s="46"/>
      <c r="Q11" s="46"/>
      <c r="R11" s="46"/>
      <c r="S11" s="49">
        <v>1</v>
      </c>
      <c r="T11" s="46"/>
      <c r="U11" s="46"/>
      <c r="V11" s="49"/>
      <c r="W11" s="46">
        <v>1</v>
      </c>
    </row>
    <row r="12" spans="1:23" ht="27.75">
      <c r="A12" s="14">
        <v>11</v>
      </c>
      <c r="B12" s="14"/>
      <c r="C12" s="13" t="s">
        <v>87</v>
      </c>
      <c r="D12" s="14">
        <v>390</v>
      </c>
      <c r="E12" s="14" t="s">
        <v>26</v>
      </c>
      <c r="F12" s="14" t="s">
        <v>26</v>
      </c>
      <c r="G12" s="18">
        <v>0</v>
      </c>
      <c r="H12" s="14">
        <v>390</v>
      </c>
      <c r="I12" s="45"/>
      <c r="J12" s="45"/>
      <c r="K12" s="45"/>
      <c r="L12" s="46"/>
      <c r="M12" s="46"/>
      <c r="N12" s="46"/>
      <c r="O12" s="46">
        <v>2</v>
      </c>
      <c r="P12" s="46"/>
      <c r="Q12" s="46"/>
      <c r="R12" s="46"/>
      <c r="S12" s="49">
        <v>1</v>
      </c>
      <c r="T12" s="46"/>
      <c r="U12" s="46"/>
      <c r="V12" s="49"/>
      <c r="W12" s="46">
        <v>2</v>
      </c>
    </row>
    <row r="13" spans="1:23" ht="15">
      <c r="A13" s="14">
        <v>12</v>
      </c>
      <c r="B13" s="14"/>
      <c r="C13" s="14" t="s">
        <v>88</v>
      </c>
      <c r="D13" s="14">
        <v>502</v>
      </c>
      <c r="E13" s="14" t="s">
        <v>32</v>
      </c>
      <c r="F13" s="14" t="s">
        <v>26</v>
      </c>
      <c r="G13" s="14">
        <v>42</v>
      </c>
      <c r="H13" s="14">
        <v>460</v>
      </c>
      <c r="I13" s="45"/>
      <c r="J13" s="45"/>
      <c r="K13" s="45"/>
      <c r="L13" s="46"/>
      <c r="M13" s="46"/>
      <c r="N13" s="46"/>
      <c r="O13" s="46">
        <v>2</v>
      </c>
      <c r="P13" s="46"/>
      <c r="Q13" s="46"/>
      <c r="R13" s="46">
        <v>1</v>
      </c>
      <c r="S13" s="49"/>
      <c r="T13" s="46"/>
      <c r="U13" s="46">
        <v>1</v>
      </c>
      <c r="V13" s="49"/>
      <c r="W13" s="46">
        <v>2</v>
      </c>
    </row>
    <row r="14" spans="1:23" ht="15">
      <c r="A14" s="14">
        <v>13</v>
      </c>
      <c r="B14" s="14"/>
      <c r="C14" s="14" t="s">
        <v>89</v>
      </c>
      <c r="D14" s="14">
        <v>146</v>
      </c>
      <c r="E14" s="14" t="s">
        <v>32</v>
      </c>
      <c r="F14" s="14" t="s">
        <v>26</v>
      </c>
      <c r="G14" s="14">
        <v>8</v>
      </c>
      <c r="H14" s="14">
        <v>138</v>
      </c>
      <c r="I14" s="45"/>
      <c r="J14" s="45"/>
      <c r="K14" s="45"/>
      <c r="L14" s="46"/>
      <c r="M14" s="46"/>
      <c r="N14" s="46"/>
      <c r="O14" s="46">
        <v>1</v>
      </c>
      <c r="P14" s="46"/>
      <c r="Q14" s="46"/>
      <c r="R14" s="46"/>
      <c r="S14" s="49">
        <v>1</v>
      </c>
      <c r="T14" s="46"/>
      <c r="U14" s="46"/>
      <c r="V14" s="49">
        <v>1</v>
      </c>
      <c r="W14" s="46">
        <v>1</v>
      </c>
    </row>
    <row r="15" spans="1:23" ht="15">
      <c r="A15" s="14">
        <v>14</v>
      </c>
      <c r="B15" s="14"/>
      <c r="C15" s="14" t="s">
        <v>90</v>
      </c>
      <c r="D15" s="14">
        <v>1600</v>
      </c>
      <c r="E15" s="14" t="s">
        <v>26</v>
      </c>
      <c r="F15" s="14" t="s">
        <v>25</v>
      </c>
      <c r="G15" s="18">
        <v>0</v>
      </c>
      <c r="H15" s="14">
        <v>900</v>
      </c>
      <c r="I15" s="45"/>
      <c r="J15" s="45"/>
      <c r="K15" s="45"/>
      <c r="L15" s="46"/>
      <c r="M15" s="46"/>
      <c r="N15" s="46"/>
      <c r="O15" s="46">
        <v>2</v>
      </c>
      <c r="P15" s="46"/>
      <c r="Q15" s="46"/>
      <c r="R15" s="46">
        <v>1</v>
      </c>
      <c r="S15" s="49"/>
      <c r="T15" s="46">
        <v>1</v>
      </c>
      <c r="U15" s="46">
        <v>1</v>
      </c>
      <c r="V15" s="49">
        <v>1</v>
      </c>
      <c r="W15" s="46">
        <v>2</v>
      </c>
    </row>
    <row r="16" spans="1:23" ht="27.75">
      <c r="A16" s="14">
        <v>15</v>
      </c>
      <c r="B16" s="14" t="s">
        <v>91</v>
      </c>
      <c r="C16" s="13" t="s">
        <v>92</v>
      </c>
      <c r="D16" s="14">
        <v>233</v>
      </c>
      <c r="E16" s="14" t="s">
        <v>25</v>
      </c>
      <c r="F16" s="14" t="s">
        <v>26</v>
      </c>
      <c r="G16" s="18">
        <v>233</v>
      </c>
      <c r="H16" s="18">
        <v>0</v>
      </c>
      <c r="I16" s="45"/>
      <c r="J16" s="45"/>
      <c r="K16" s="45"/>
      <c r="L16" s="46"/>
      <c r="M16" s="46">
        <v>1</v>
      </c>
      <c r="N16" s="46"/>
      <c r="O16" s="46">
        <v>1</v>
      </c>
      <c r="P16" s="46"/>
      <c r="Q16" s="46"/>
      <c r="R16" s="46"/>
      <c r="S16" s="49">
        <v>1</v>
      </c>
      <c r="T16" s="46"/>
      <c r="U16" s="46"/>
      <c r="V16" s="49">
        <v>1</v>
      </c>
      <c r="W16" s="46">
        <v>1</v>
      </c>
    </row>
    <row r="17" spans="1:23" ht="27.75">
      <c r="A17" s="14">
        <v>16</v>
      </c>
      <c r="B17" s="14"/>
      <c r="C17" s="13" t="s">
        <v>93</v>
      </c>
      <c r="D17" s="14">
        <v>255</v>
      </c>
      <c r="E17" s="14" t="s">
        <v>25</v>
      </c>
      <c r="F17" s="14" t="s">
        <v>26</v>
      </c>
      <c r="G17" s="18">
        <v>255</v>
      </c>
      <c r="H17" s="18">
        <v>0</v>
      </c>
      <c r="I17" s="45"/>
      <c r="J17" s="45"/>
      <c r="K17" s="45"/>
      <c r="L17" s="46"/>
      <c r="M17" s="46"/>
      <c r="N17" s="46"/>
      <c r="O17" s="46">
        <v>1</v>
      </c>
      <c r="P17" s="46"/>
      <c r="Q17" s="46"/>
      <c r="R17" s="46"/>
      <c r="S17" s="49">
        <v>1</v>
      </c>
      <c r="T17" s="46"/>
      <c r="U17" s="46"/>
      <c r="V17" s="49">
        <v>1</v>
      </c>
      <c r="W17" s="46">
        <v>1</v>
      </c>
    </row>
    <row r="18" spans="1:23" ht="27.75">
      <c r="A18" s="14">
        <v>17</v>
      </c>
      <c r="B18" s="14"/>
      <c r="C18" s="13" t="s">
        <v>94</v>
      </c>
      <c r="D18" s="14">
        <v>80</v>
      </c>
      <c r="E18" s="14" t="s">
        <v>25</v>
      </c>
      <c r="F18" s="14" t="s">
        <v>26</v>
      </c>
      <c r="G18" s="18">
        <v>80</v>
      </c>
      <c r="H18" s="18">
        <v>0</v>
      </c>
      <c r="I18" s="45"/>
      <c r="J18" s="45"/>
      <c r="K18" s="45"/>
      <c r="L18" s="46"/>
      <c r="M18" s="46"/>
      <c r="N18" s="46">
        <v>1</v>
      </c>
      <c r="O18" s="46">
        <v>1</v>
      </c>
      <c r="P18" s="46"/>
      <c r="Q18" s="46">
        <v>1</v>
      </c>
      <c r="R18" s="46"/>
      <c r="S18" s="49">
        <v>1</v>
      </c>
      <c r="T18" s="46"/>
      <c r="U18" s="46"/>
      <c r="V18" s="49">
        <v>1</v>
      </c>
      <c r="W18" s="46">
        <v>1</v>
      </c>
    </row>
    <row r="19" spans="1:23" ht="27.75">
      <c r="A19" s="14">
        <v>18</v>
      </c>
      <c r="B19" s="14"/>
      <c r="C19" s="13" t="s">
        <v>95</v>
      </c>
      <c r="D19" s="14">
        <v>167</v>
      </c>
      <c r="E19" s="14" t="s">
        <v>25</v>
      </c>
      <c r="F19" s="14" t="s">
        <v>26</v>
      </c>
      <c r="G19" s="35">
        <v>58</v>
      </c>
      <c r="H19" s="36">
        <v>109</v>
      </c>
      <c r="I19" s="45"/>
      <c r="J19" s="45"/>
      <c r="K19" s="45"/>
      <c r="L19" s="46"/>
      <c r="M19" s="46"/>
      <c r="N19" s="46"/>
      <c r="O19" s="46">
        <v>1</v>
      </c>
      <c r="P19" s="46"/>
      <c r="Q19" s="46"/>
      <c r="R19" s="46"/>
      <c r="S19" s="49">
        <v>1</v>
      </c>
      <c r="T19" s="46"/>
      <c r="U19" s="46"/>
      <c r="V19" s="49">
        <v>1</v>
      </c>
      <c r="W19" s="46">
        <v>1</v>
      </c>
    </row>
    <row r="20" spans="1:23" ht="27.75">
      <c r="A20" s="14">
        <v>19</v>
      </c>
      <c r="B20" s="14"/>
      <c r="C20" s="13" t="s">
        <v>96</v>
      </c>
      <c r="D20" s="14">
        <v>182</v>
      </c>
      <c r="E20" s="14" t="s">
        <v>25</v>
      </c>
      <c r="F20" s="14" t="s">
        <v>26</v>
      </c>
      <c r="G20" s="14">
        <v>182</v>
      </c>
      <c r="H20" s="18">
        <v>0</v>
      </c>
      <c r="I20" s="45"/>
      <c r="J20" s="45"/>
      <c r="K20" s="45"/>
      <c r="L20" s="46"/>
      <c r="M20" s="46"/>
      <c r="N20" s="46"/>
      <c r="O20" s="46">
        <v>1</v>
      </c>
      <c r="P20" s="46"/>
      <c r="Q20" s="46"/>
      <c r="R20" s="46"/>
      <c r="S20" s="49">
        <v>1</v>
      </c>
      <c r="T20" s="46"/>
      <c r="U20" s="46"/>
      <c r="V20" s="49">
        <v>1</v>
      </c>
      <c r="W20" s="46">
        <v>1</v>
      </c>
    </row>
    <row r="21" spans="1:23" ht="15">
      <c r="A21" s="14">
        <v>20</v>
      </c>
      <c r="B21" s="14"/>
      <c r="C21" s="14" t="s">
        <v>97</v>
      </c>
      <c r="D21" s="14">
        <v>1524</v>
      </c>
      <c r="E21" s="14" t="s">
        <v>26</v>
      </c>
      <c r="F21" s="14" t="s">
        <v>26</v>
      </c>
      <c r="G21" s="37">
        <v>18</v>
      </c>
      <c r="H21" s="36">
        <v>1506</v>
      </c>
      <c r="I21" s="45"/>
      <c r="J21" s="45"/>
      <c r="K21" s="45"/>
      <c r="L21" s="46"/>
      <c r="M21" s="46"/>
      <c r="N21" s="46"/>
      <c r="O21" s="46">
        <v>7</v>
      </c>
      <c r="P21" s="46"/>
      <c r="Q21" s="46"/>
      <c r="R21" s="46">
        <v>2</v>
      </c>
      <c r="S21" s="49"/>
      <c r="T21" s="46">
        <v>1</v>
      </c>
      <c r="U21" s="46">
        <v>2</v>
      </c>
      <c r="V21" s="49">
        <v>2</v>
      </c>
      <c r="W21" s="46">
        <v>7</v>
      </c>
    </row>
    <row r="22" spans="1:23" ht="27.75">
      <c r="A22" s="14">
        <v>21</v>
      </c>
      <c r="B22" s="14"/>
      <c r="C22" s="13" t="s">
        <v>98</v>
      </c>
      <c r="D22" s="14">
        <v>172</v>
      </c>
      <c r="E22" s="14" t="s">
        <v>26</v>
      </c>
      <c r="F22" s="14" t="s">
        <v>25</v>
      </c>
      <c r="G22" s="18">
        <v>0</v>
      </c>
      <c r="H22" s="14">
        <v>172</v>
      </c>
      <c r="I22" s="45"/>
      <c r="J22" s="45"/>
      <c r="K22" s="45"/>
      <c r="L22" s="46"/>
      <c r="M22" s="46"/>
      <c r="N22" s="46"/>
      <c r="O22" s="46">
        <v>1</v>
      </c>
      <c r="P22" s="46"/>
      <c r="Q22" s="46"/>
      <c r="R22" s="46"/>
      <c r="S22" s="49">
        <v>1</v>
      </c>
      <c r="T22" s="46"/>
      <c r="U22" s="46"/>
      <c r="V22" s="49">
        <v>1</v>
      </c>
      <c r="W22" s="46">
        <v>1</v>
      </c>
    </row>
    <row r="23" spans="1:23" ht="27.75">
      <c r="A23" s="14">
        <v>22</v>
      </c>
      <c r="B23" s="13" t="s">
        <v>99</v>
      </c>
      <c r="C23" s="13" t="s">
        <v>100</v>
      </c>
      <c r="D23" s="14">
        <v>1050</v>
      </c>
      <c r="E23" s="14" t="s">
        <v>26</v>
      </c>
      <c r="F23" s="14" t="s">
        <v>25</v>
      </c>
      <c r="G23" s="18">
        <v>0</v>
      </c>
      <c r="H23" s="18">
        <v>1050</v>
      </c>
      <c r="I23" s="45"/>
      <c r="J23" s="45"/>
      <c r="K23" s="45"/>
      <c r="L23" s="46"/>
      <c r="M23" s="46">
        <v>1.5</v>
      </c>
      <c r="N23" s="46">
        <v>1</v>
      </c>
      <c r="O23" s="46">
        <v>3</v>
      </c>
      <c r="P23" s="46"/>
      <c r="Q23" s="46">
        <v>1</v>
      </c>
      <c r="R23" s="46"/>
      <c r="S23" s="49">
        <v>1</v>
      </c>
      <c r="T23" s="46"/>
      <c r="U23" s="46">
        <v>1</v>
      </c>
      <c r="V23" s="49"/>
      <c r="W23" s="46">
        <v>3</v>
      </c>
    </row>
    <row r="24" spans="1:23" ht="27.75">
      <c r="A24" s="14">
        <v>23</v>
      </c>
      <c r="B24" s="14"/>
      <c r="C24" s="13" t="s">
        <v>101</v>
      </c>
      <c r="D24" s="14">
        <v>534</v>
      </c>
      <c r="E24" s="14" t="s">
        <v>102</v>
      </c>
      <c r="F24" s="14" t="s">
        <v>26</v>
      </c>
      <c r="G24" s="36">
        <v>266</v>
      </c>
      <c r="H24" s="36">
        <v>268</v>
      </c>
      <c r="I24" s="45"/>
      <c r="J24" s="45"/>
      <c r="K24" s="45"/>
      <c r="L24" s="46"/>
      <c r="M24" s="46"/>
      <c r="N24" s="46">
        <v>1</v>
      </c>
      <c r="O24" s="46">
        <v>2</v>
      </c>
      <c r="P24" s="46"/>
      <c r="Q24" s="46">
        <v>1</v>
      </c>
      <c r="R24" s="46"/>
      <c r="S24" s="49">
        <v>1</v>
      </c>
      <c r="T24" s="46"/>
      <c r="U24" s="46"/>
      <c r="V24" s="49">
        <v>1</v>
      </c>
      <c r="W24" s="46">
        <v>2</v>
      </c>
    </row>
    <row r="25" spans="1:23" ht="27.75">
      <c r="A25" s="14">
        <v>24</v>
      </c>
      <c r="B25" s="14"/>
      <c r="C25" s="13" t="s">
        <v>103</v>
      </c>
      <c r="D25" s="14">
        <v>196</v>
      </c>
      <c r="E25" s="14" t="s">
        <v>102</v>
      </c>
      <c r="F25" s="14" t="s">
        <v>26</v>
      </c>
      <c r="G25" s="36">
        <v>160</v>
      </c>
      <c r="H25" s="36">
        <v>36</v>
      </c>
      <c r="I25" s="45"/>
      <c r="J25" s="45"/>
      <c r="K25" s="45"/>
      <c r="L25" s="46"/>
      <c r="M25" s="46"/>
      <c r="N25" s="46"/>
      <c r="O25" s="46">
        <v>1</v>
      </c>
      <c r="P25" s="46"/>
      <c r="Q25" s="46"/>
      <c r="R25" s="46"/>
      <c r="S25" s="49">
        <v>1</v>
      </c>
      <c r="T25" s="46"/>
      <c r="U25" s="46"/>
      <c r="V25" s="49">
        <v>1</v>
      </c>
      <c r="W25" s="46">
        <v>1</v>
      </c>
    </row>
    <row r="26" spans="1:23" ht="27.75">
      <c r="A26" s="14">
        <v>25</v>
      </c>
      <c r="B26" s="14"/>
      <c r="C26" s="13" t="s">
        <v>104</v>
      </c>
      <c r="D26" s="14">
        <v>480</v>
      </c>
      <c r="E26" s="14" t="s">
        <v>26</v>
      </c>
      <c r="F26" s="14" t="s">
        <v>26</v>
      </c>
      <c r="G26" s="18">
        <v>0</v>
      </c>
      <c r="H26" s="36">
        <v>480</v>
      </c>
      <c r="I26" s="45"/>
      <c r="J26" s="45"/>
      <c r="K26" s="45"/>
      <c r="L26" s="46"/>
      <c r="M26" s="46"/>
      <c r="N26" s="46"/>
      <c r="O26" s="46">
        <v>2</v>
      </c>
      <c r="P26" s="46"/>
      <c r="Q26" s="46"/>
      <c r="R26" s="46"/>
      <c r="S26" s="49">
        <v>1</v>
      </c>
      <c r="T26" s="46"/>
      <c r="U26" s="46"/>
      <c r="V26" s="49">
        <v>1</v>
      </c>
      <c r="W26" s="46">
        <v>2</v>
      </c>
    </row>
    <row r="27" spans="1:23" ht="27.75">
      <c r="A27" s="14">
        <v>26</v>
      </c>
      <c r="B27" s="14"/>
      <c r="C27" s="13" t="s">
        <v>105</v>
      </c>
      <c r="D27" s="14">
        <v>77</v>
      </c>
      <c r="E27" s="14" t="s">
        <v>26</v>
      </c>
      <c r="F27" s="14" t="s">
        <v>26</v>
      </c>
      <c r="G27" s="18">
        <v>0</v>
      </c>
      <c r="H27" s="36">
        <v>77</v>
      </c>
      <c r="I27" s="45"/>
      <c r="J27" s="45"/>
      <c r="K27" s="45"/>
      <c r="L27" s="46"/>
      <c r="M27" s="46"/>
      <c r="N27" s="46"/>
      <c r="O27" s="46">
        <v>1</v>
      </c>
      <c r="P27" s="46"/>
      <c r="Q27" s="46"/>
      <c r="R27" s="46"/>
      <c r="S27" s="49">
        <v>1</v>
      </c>
      <c r="T27" s="46"/>
      <c r="U27" s="46"/>
      <c r="V27" s="49">
        <v>1</v>
      </c>
      <c r="W27" s="46">
        <v>1</v>
      </c>
    </row>
    <row r="28" spans="1:23" ht="27.75">
      <c r="A28" s="14">
        <v>27</v>
      </c>
      <c r="B28" s="14"/>
      <c r="C28" s="13" t="s">
        <v>106</v>
      </c>
      <c r="D28" s="14">
        <v>203</v>
      </c>
      <c r="E28" s="14" t="s">
        <v>26</v>
      </c>
      <c r="F28" s="14" t="s">
        <v>26</v>
      </c>
      <c r="G28" s="18">
        <v>0</v>
      </c>
      <c r="H28" s="36">
        <v>203</v>
      </c>
      <c r="I28" s="45"/>
      <c r="J28" s="45"/>
      <c r="K28" s="45"/>
      <c r="L28" s="46"/>
      <c r="M28" s="46"/>
      <c r="N28" s="46"/>
      <c r="O28" s="46">
        <v>1</v>
      </c>
      <c r="P28" s="46"/>
      <c r="Q28" s="46"/>
      <c r="R28" s="46"/>
      <c r="S28" s="49">
        <v>1</v>
      </c>
      <c r="T28" s="46"/>
      <c r="U28" s="46"/>
      <c r="V28" s="49">
        <v>1</v>
      </c>
      <c r="W28" s="46">
        <v>1</v>
      </c>
    </row>
    <row r="29" spans="1:23" ht="27.75">
      <c r="A29" s="14">
        <v>28</v>
      </c>
      <c r="B29" s="14"/>
      <c r="C29" s="13" t="s">
        <v>107</v>
      </c>
      <c r="D29" s="14">
        <v>350</v>
      </c>
      <c r="E29" s="14" t="s">
        <v>26</v>
      </c>
      <c r="F29" s="14" t="s">
        <v>26</v>
      </c>
      <c r="G29" s="18">
        <v>0</v>
      </c>
      <c r="H29" s="36">
        <v>350</v>
      </c>
      <c r="I29" s="45"/>
      <c r="J29" s="45"/>
      <c r="K29" s="45"/>
      <c r="L29" s="46"/>
      <c r="M29" s="46"/>
      <c r="N29" s="46"/>
      <c r="O29" s="46">
        <v>1</v>
      </c>
      <c r="P29" s="46"/>
      <c r="Q29" s="46"/>
      <c r="R29" s="46"/>
      <c r="S29" s="49">
        <v>1</v>
      </c>
      <c r="T29" s="46"/>
      <c r="U29" s="46"/>
      <c r="V29" s="49">
        <v>1</v>
      </c>
      <c r="W29" s="46">
        <v>1</v>
      </c>
    </row>
    <row r="30" spans="1:23" ht="15" customHeight="1">
      <c r="A30" s="14">
        <v>29</v>
      </c>
      <c r="B30" s="14"/>
      <c r="C30" s="13" t="s">
        <v>108</v>
      </c>
      <c r="D30" s="14">
        <v>480</v>
      </c>
      <c r="E30" s="14" t="s">
        <v>26</v>
      </c>
      <c r="F30" s="14" t="s">
        <v>26</v>
      </c>
      <c r="G30" s="18">
        <v>0</v>
      </c>
      <c r="H30" s="36">
        <v>480</v>
      </c>
      <c r="I30" s="45"/>
      <c r="J30" s="45"/>
      <c r="K30" s="45"/>
      <c r="L30" s="46"/>
      <c r="M30" s="46"/>
      <c r="N30" s="46"/>
      <c r="O30" s="46">
        <v>2</v>
      </c>
      <c r="P30" s="46"/>
      <c r="Q30" s="46"/>
      <c r="R30" s="46">
        <v>1</v>
      </c>
      <c r="S30" s="49"/>
      <c r="T30" s="46">
        <v>1</v>
      </c>
      <c r="U30" s="46">
        <v>1</v>
      </c>
      <c r="V30" s="49"/>
      <c r="W30" s="46">
        <v>2</v>
      </c>
    </row>
    <row r="31" spans="1:23" s="30" customFormat="1" ht="27.75">
      <c r="A31" s="38">
        <v>30</v>
      </c>
      <c r="B31" s="39" t="s">
        <v>109</v>
      </c>
      <c r="C31" s="39" t="s">
        <v>110</v>
      </c>
      <c r="D31" s="38">
        <v>799</v>
      </c>
      <c r="E31" s="38" t="s">
        <v>25</v>
      </c>
      <c r="F31" s="14" t="s">
        <v>26</v>
      </c>
      <c r="G31" s="37">
        <v>543</v>
      </c>
      <c r="H31" s="37">
        <v>256</v>
      </c>
      <c r="I31" s="47"/>
      <c r="J31" s="47"/>
      <c r="K31" s="47"/>
      <c r="L31" s="40"/>
      <c r="M31" s="40">
        <v>1.5</v>
      </c>
      <c r="N31" s="40"/>
      <c r="O31" s="40">
        <v>5</v>
      </c>
      <c r="P31" s="40"/>
      <c r="Q31" s="40"/>
      <c r="R31" s="40">
        <v>1</v>
      </c>
      <c r="S31" s="40"/>
      <c r="T31" s="40">
        <v>1</v>
      </c>
      <c r="U31" s="40">
        <v>1</v>
      </c>
      <c r="V31" s="40">
        <v>1</v>
      </c>
      <c r="W31" s="40">
        <v>5</v>
      </c>
    </row>
    <row r="32" spans="1:23" s="30" customFormat="1" ht="27.75">
      <c r="A32" s="38">
        <v>31</v>
      </c>
      <c r="B32" s="38"/>
      <c r="C32" s="39" t="s">
        <v>111</v>
      </c>
      <c r="D32" s="38">
        <v>344</v>
      </c>
      <c r="E32" s="38" t="s">
        <v>25</v>
      </c>
      <c r="F32" s="14" t="s">
        <v>26</v>
      </c>
      <c r="G32" s="37">
        <v>130</v>
      </c>
      <c r="H32" s="37">
        <v>214</v>
      </c>
      <c r="I32" s="47"/>
      <c r="J32" s="47"/>
      <c r="K32" s="47"/>
      <c r="L32" s="40"/>
      <c r="M32" s="40"/>
      <c r="N32" s="40">
        <v>1</v>
      </c>
      <c r="O32" s="40">
        <v>2</v>
      </c>
      <c r="P32" s="40"/>
      <c r="Q32" s="40">
        <v>1</v>
      </c>
      <c r="R32" s="40"/>
      <c r="S32" s="40">
        <v>1</v>
      </c>
      <c r="T32" s="40"/>
      <c r="U32" s="40"/>
      <c r="V32" s="40">
        <v>1</v>
      </c>
      <c r="W32" s="40">
        <v>2</v>
      </c>
    </row>
    <row r="33" spans="1:23" s="30" customFormat="1" ht="27.75">
      <c r="A33" s="38">
        <v>32</v>
      </c>
      <c r="B33" s="38"/>
      <c r="C33" s="39" t="s">
        <v>112</v>
      </c>
      <c r="D33" s="38">
        <v>610</v>
      </c>
      <c r="E33" s="38" t="s">
        <v>25</v>
      </c>
      <c r="F33" s="14" t="s">
        <v>26</v>
      </c>
      <c r="G33" s="37">
        <v>222</v>
      </c>
      <c r="H33" s="37">
        <v>388</v>
      </c>
      <c r="I33" s="47"/>
      <c r="J33" s="47"/>
      <c r="K33" s="47"/>
      <c r="L33" s="40"/>
      <c r="M33" s="40"/>
      <c r="N33" s="40"/>
      <c r="O33" s="40">
        <v>3</v>
      </c>
      <c r="P33" s="40"/>
      <c r="Q33" s="40"/>
      <c r="R33" s="40">
        <v>1</v>
      </c>
      <c r="S33" s="40"/>
      <c r="T33" s="40"/>
      <c r="U33" s="40">
        <v>1</v>
      </c>
      <c r="V33" s="40"/>
      <c r="W33" s="40">
        <v>3</v>
      </c>
    </row>
    <row r="34" spans="1:23" s="30" customFormat="1" ht="27.75">
      <c r="A34" s="38">
        <v>33</v>
      </c>
      <c r="B34" s="38"/>
      <c r="C34" s="39" t="s">
        <v>113</v>
      </c>
      <c r="D34" s="38">
        <v>122</v>
      </c>
      <c r="E34" s="38" t="s">
        <v>26</v>
      </c>
      <c r="F34" s="14" t="s">
        <v>26</v>
      </c>
      <c r="G34" s="18">
        <v>0</v>
      </c>
      <c r="H34" s="37">
        <v>122</v>
      </c>
      <c r="I34" s="47"/>
      <c r="J34" s="47"/>
      <c r="K34" s="47"/>
      <c r="L34" s="40"/>
      <c r="M34" s="40"/>
      <c r="N34" s="40"/>
      <c r="O34" s="40">
        <v>1</v>
      </c>
      <c r="P34" s="40"/>
      <c r="Q34" s="40"/>
      <c r="R34" s="40"/>
      <c r="S34" s="40">
        <v>1</v>
      </c>
      <c r="T34" s="40"/>
      <c r="U34" s="40"/>
      <c r="V34" s="40">
        <v>1</v>
      </c>
      <c r="W34" s="40">
        <v>1</v>
      </c>
    </row>
    <row r="35" spans="1:23" s="30" customFormat="1" ht="27.75">
      <c r="A35" s="38">
        <v>34</v>
      </c>
      <c r="B35" s="38"/>
      <c r="C35" s="39" t="s">
        <v>114</v>
      </c>
      <c r="D35" s="38">
        <v>170</v>
      </c>
      <c r="E35" s="38" t="s">
        <v>26</v>
      </c>
      <c r="F35" s="14" t="s">
        <v>26</v>
      </c>
      <c r="G35" s="18">
        <v>0</v>
      </c>
      <c r="H35" s="37">
        <v>170</v>
      </c>
      <c r="I35" s="47"/>
      <c r="J35" s="47"/>
      <c r="K35" s="47"/>
      <c r="L35" s="40"/>
      <c r="M35" s="40"/>
      <c r="N35" s="40"/>
      <c r="O35" s="40">
        <v>1</v>
      </c>
      <c r="P35" s="40"/>
      <c r="Q35" s="40"/>
      <c r="R35" s="40"/>
      <c r="S35" s="40">
        <v>1</v>
      </c>
      <c r="T35" s="40"/>
      <c r="U35" s="40"/>
      <c r="V35" s="40">
        <v>1</v>
      </c>
      <c r="W35" s="40">
        <v>1</v>
      </c>
    </row>
    <row r="36" spans="1:23" s="30" customFormat="1" ht="27.75">
      <c r="A36" s="38">
        <v>35</v>
      </c>
      <c r="B36" s="38"/>
      <c r="C36" s="39" t="s">
        <v>115</v>
      </c>
      <c r="D36" s="38">
        <v>115</v>
      </c>
      <c r="E36" s="38" t="s">
        <v>26</v>
      </c>
      <c r="F36" s="14" t="s">
        <v>26</v>
      </c>
      <c r="G36" s="18">
        <v>0</v>
      </c>
      <c r="H36" s="37">
        <v>115</v>
      </c>
      <c r="I36" s="47"/>
      <c r="J36" s="47"/>
      <c r="K36" s="47"/>
      <c r="L36" s="40"/>
      <c r="M36" s="40"/>
      <c r="N36" s="40"/>
      <c r="O36" s="40">
        <v>1</v>
      </c>
      <c r="P36" s="40"/>
      <c r="Q36" s="40"/>
      <c r="R36" s="40"/>
      <c r="S36" s="40">
        <v>1</v>
      </c>
      <c r="T36" s="40"/>
      <c r="U36" s="40"/>
      <c r="V36" s="40">
        <v>1</v>
      </c>
      <c r="W36" s="40">
        <v>1</v>
      </c>
    </row>
    <row r="37" spans="1:23" s="30" customFormat="1" ht="15">
      <c r="A37" s="38">
        <v>36</v>
      </c>
      <c r="B37" s="38"/>
      <c r="C37" s="38" t="s">
        <v>116</v>
      </c>
      <c r="D37" s="38">
        <v>241</v>
      </c>
      <c r="E37" s="38" t="s">
        <v>32</v>
      </c>
      <c r="F37" s="14" t="s">
        <v>26</v>
      </c>
      <c r="G37" s="38">
        <v>90</v>
      </c>
      <c r="H37" s="38">
        <v>151</v>
      </c>
      <c r="I37" s="47"/>
      <c r="J37" s="47"/>
      <c r="K37" s="47"/>
      <c r="L37" s="40"/>
      <c r="M37" s="40"/>
      <c r="N37" s="40"/>
      <c r="O37" s="40">
        <v>2</v>
      </c>
      <c r="P37" s="40"/>
      <c r="Q37" s="40"/>
      <c r="R37" s="40"/>
      <c r="S37" s="40">
        <v>1</v>
      </c>
      <c r="T37" s="40"/>
      <c r="U37" s="40"/>
      <c r="V37" s="40">
        <v>1</v>
      </c>
      <c r="W37" s="40">
        <v>2</v>
      </c>
    </row>
    <row r="38" spans="1:23" s="30" customFormat="1" ht="27.75">
      <c r="A38" s="38">
        <v>37</v>
      </c>
      <c r="B38" s="38"/>
      <c r="C38" s="39" t="s">
        <v>117</v>
      </c>
      <c r="D38" s="38">
        <v>570</v>
      </c>
      <c r="E38" s="38" t="s">
        <v>26</v>
      </c>
      <c r="F38" s="14" t="s">
        <v>26</v>
      </c>
      <c r="G38" s="18">
        <v>0</v>
      </c>
      <c r="H38" s="40">
        <v>570</v>
      </c>
      <c r="I38" s="47"/>
      <c r="J38" s="47"/>
      <c r="K38" s="47"/>
      <c r="L38" s="40"/>
      <c r="M38" s="40"/>
      <c r="N38" s="40"/>
      <c r="O38" s="40">
        <v>1</v>
      </c>
      <c r="P38" s="40"/>
      <c r="Q38" s="40"/>
      <c r="R38" s="40"/>
      <c r="S38" s="40">
        <v>1</v>
      </c>
      <c r="T38" s="40"/>
      <c r="U38" s="40"/>
      <c r="V38" s="40">
        <v>1</v>
      </c>
      <c r="W38" s="40">
        <v>1</v>
      </c>
    </row>
    <row r="39" spans="1:23" ht="27.75">
      <c r="A39" s="14">
        <v>38</v>
      </c>
      <c r="B39" s="14" t="s">
        <v>118</v>
      </c>
      <c r="C39" s="13" t="s">
        <v>119</v>
      </c>
      <c r="D39" s="14">
        <v>706</v>
      </c>
      <c r="E39" s="14" t="s">
        <v>26</v>
      </c>
      <c r="F39" s="14" t="s">
        <v>26</v>
      </c>
      <c r="G39" s="18">
        <v>0</v>
      </c>
      <c r="H39" s="14">
        <v>706</v>
      </c>
      <c r="I39" s="45"/>
      <c r="J39" s="45"/>
      <c r="K39" s="45"/>
      <c r="L39" s="46"/>
      <c r="M39" s="46">
        <v>1</v>
      </c>
      <c r="N39" s="46"/>
      <c r="O39" s="46">
        <v>5</v>
      </c>
      <c r="P39" s="46"/>
      <c r="Q39" s="46"/>
      <c r="R39" s="46">
        <v>1</v>
      </c>
      <c r="S39" s="49"/>
      <c r="T39" s="46">
        <v>1</v>
      </c>
      <c r="U39" s="46">
        <v>1</v>
      </c>
      <c r="V39" s="49"/>
      <c r="W39" s="46">
        <v>5</v>
      </c>
    </row>
    <row r="40" spans="1:23" ht="27.75">
      <c r="A40" s="14">
        <v>39</v>
      </c>
      <c r="B40" s="14"/>
      <c r="C40" s="13" t="s">
        <v>120</v>
      </c>
      <c r="D40" s="14">
        <v>261</v>
      </c>
      <c r="E40" s="14" t="s">
        <v>26</v>
      </c>
      <c r="F40" s="14" t="s">
        <v>26</v>
      </c>
      <c r="G40" s="18">
        <v>0</v>
      </c>
      <c r="H40" s="14">
        <v>261</v>
      </c>
      <c r="I40" s="45"/>
      <c r="J40" s="45"/>
      <c r="K40" s="45"/>
      <c r="L40" s="46"/>
      <c r="M40" s="46"/>
      <c r="N40" s="46">
        <v>1</v>
      </c>
      <c r="O40" s="46">
        <v>1</v>
      </c>
      <c r="P40" s="46"/>
      <c r="Q40" s="46">
        <v>1</v>
      </c>
      <c r="R40" s="46"/>
      <c r="S40" s="49">
        <v>1</v>
      </c>
      <c r="T40" s="46"/>
      <c r="U40" s="46"/>
      <c r="V40" s="49">
        <v>1</v>
      </c>
      <c r="W40" s="46">
        <v>1</v>
      </c>
    </row>
    <row r="41" spans="1:23" ht="42">
      <c r="A41" s="14">
        <v>40</v>
      </c>
      <c r="B41" s="14"/>
      <c r="C41" s="13" t="s">
        <v>121</v>
      </c>
      <c r="D41" s="14">
        <v>805</v>
      </c>
      <c r="E41" s="14" t="s">
        <v>26</v>
      </c>
      <c r="F41" s="14" t="s">
        <v>26</v>
      </c>
      <c r="G41" s="18">
        <v>0</v>
      </c>
      <c r="H41" s="14">
        <v>805</v>
      </c>
      <c r="I41" s="45"/>
      <c r="J41" s="45"/>
      <c r="K41" s="45"/>
      <c r="L41" s="46"/>
      <c r="M41" s="46"/>
      <c r="N41" s="46"/>
      <c r="O41" s="46">
        <v>1</v>
      </c>
      <c r="P41" s="46"/>
      <c r="Q41" s="46"/>
      <c r="R41" s="46">
        <v>1</v>
      </c>
      <c r="S41" s="49"/>
      <c r="T41" s="46">
        <v>1</v>
      </c>
      <c r="U41" s="46"/>
      <c r="V41" s="49">
        <v>1</v>
      </c>
      <c r="W41" s="46">
        <v>1</v>
      </c>
    </row>
    <row r="42" spans="1:23" ht="27.75">
      <c r="A42" s="14">
        <v>41</v>
      </c>
      <c r="B42" s="13" t="s">
        <v>122</v>
      </c>
      <c r="C42" s="13" t="s">
        <v>123</v>
      </c>
      <c r="D42" s="14">
        <v>157</v>
      </c>
      <c r="E42" s="14" t="s">
        <v>25</v>
      </c>
      <c r="F42" s="14" t="s">
        <v>26</v>
      </c>
      <c r="G42" s="14">
        <v>157</v>
      </c>
      <c r="H42" s="18">
        <v>0</v>
      </c>
      <c r="I42" s="45"/>
      <c r="J42" s="45"/>
      <c r="K42" s="45"/>
      <c r="L42" s="46"/>
      <c r="M42" s="46">
        <v>0.5</v>
      </c>
      <c r="N42" s="46"/>
      <c r="O42" s="46">
        <v>1</v>
      </c>
      <c r="P42" s="46"/>
      <c r="Q42" s="46"/>
      <c r="R42" s="46"/>
      <c r="S42" s="49">
        <v>1</v>
      </c>
      <c r="T42" s="46"/>
      <c r="U42" s="46"/>
      <c r="V42" s="49">
        <v>1</v>
      </c>
      <c r="W42" s="46">
        <v>1</v>
      </c>
    </row>
    <row r="43" spans="1:23" ht="15">
      <c r="A43" s="14">
        <v>42</v>
      </c>
      <c r="B43" s="14"/>
      <c r="C43" s="14" t="s">
        <v>124</v>
      </c>
      <c r="D43" s="14">
        <v>698</v>
      </c>
      <c r="E43" s="14" t="s">
        <v>32</v>
      </c>
      <c r="F43" s="14" t="s">
        <v>26</v>
      </c>
      <c r="G43" s="14">
        <v>400</v>
      </c>
      <c r="H43" s="14">
        <v>298</v>
      </c>
      <c r="I43" s="45"/>
      <c r="J43" s="45"/>
      <c r="K43" s="45"/>
      <c r="L43" s="46"/>
      <c r="M43" s="46"/>
      <c r="N43" s="46">
        <v>1</v>
      </c>
      <c r="O43" s="46">
        <v>3</v>
      </c>
      <c r="P43" s="46"/>
      <c r="Q43" s="46">
        <v>1</v>
      </c>
      <c r="R43" s="46">
        <v>1</v>
      </c>
      <c r="S43" s="49"/>
      <c r="T43" s="46">
        <v>1</v>
      </c>
      <c r="U43" s="46">
        <v>1</v>
      </c>
      <c r="V43" s="49">
        <v>1</v>
      </c>
      <c r="W43" s="46">
        <v>3</v>
      </c>
    </row>
    <row r="44" spans="1:23" ht="27.75">
      <c r="A44" s="14">
        <v>43</v>
      </c>
      <c r="B44" s="13" t="s">
        <v>125</v>
      </c>
      <c r="C44" s="14" t="s">
        <v>126</v>
      </c>
      <c r="D44" s="14">
        <v>520</v>
      </c>
      <c r="E44" s="14" t="s">
        <v>26</v>
      </c>
      <c r="F44" s="14" t="s">
        <v>25</v>
      </c>
      <c r="G44" s="18">
        <v>0</v>
      </c>
      <c r="H44" s="14">
        <v>520</v>
      </c>
      <c r="I44" s="45"/>
      <c r="J44" s="45"/>
      <c r="K44" s="45"/>
      <c r="L44" s="46"/>
      <c r="M44" s="46">
        <v>0.5</v>
      </c>
      <c r="N44" s="46">
        <v>1</v>
      </c>
      <c r="O44" s="46">
        <v>2</v>
      </c>
      <c r="P44" s="46"/>
      <c r="Q44" s="46">
        <v>1</v>
      </c>
      <c r="R44" s="46"/>
      <c r="S44" s="49">
        <v>1</v>
      </c>
      <c r="T44" s="46"/>
      <c r="U44" s="46"/>
      <c r="V44" s="49">
        <v>1</v>
      </c>
      <c r="W44" s="46">
        <v>2</v>
      </c>
    </row>
    <row r="45" spans="1:23" ht="27.75">
      <c r="A45" s="14">
        <v>44</v>
      </c>
      <c r="B45" s="14"/>
      <c r="C45" s="13" t="s">
        <v>127</v>
      </c>
      <c r="D45" s="14">
        <v>614</v>
      </c>
      <c r="E45" s="14" t="s">
        <v>26</v>
      </c>
      <c r="F45" s="14" t="s">
        <v>25</v>
      </c>
      <c r="G45" s="18">
        <v>0</v>
      </c>
      <c r="H45" s="14">
        <v>614</v>
      </c>
      <c r="I45" s="45"/>
      <c r="J45" s="45"/>
      <c r="K45" s="45"/>
      <c r="L45" s="46"/>
      <c r="M45" s="46"/>
      <c r="N45" s="46"/>
      <c r="O45" s="46">
        <v>2</v>
      </c>
      <c r="P45" s="46"/>
      <c r="Q45" s="46"/>
      <c r="R45" s="46">
        <v>1</v>
      </c>
      <c r="S45" s="49"/>
      <c r="T45" s="46">
        <v>1</v>
      </c>
      <c r="U45" s="46">
        <v>1</v>
      </c>
      <c r="V45" s="49"/>
      <c r="W45" s="46">
        <v>2</v>
      </c>
    </row>
    <row r="46" spans="1:23" ht="27.75">
      <c r="A46" s="14">
        <v>45</v>
      </c>
      <c r="B46" s="13" t="s">
        <v>128</v>
      </c>
      <c r="C46" s="13" t="s">
        <v>129</v>
      </c>
      <c r="D46" s="14">
        <v>175</v>
      </c>
      <c r="E46" s="14" t="s">
        <v>26</v>
      </c>
      <c r="F46" s="14" t="s">
        <v>26</v>
      </c>
      <c r="G46" s="14">
        <v>0</v>
      </c>
      <c r="H46" s="14">
        <v>175</v>
      </c>
      <c r="I46" s="45"/>
      <c r="J46" s="45"/>
      <c r="K46" s="45"/>
      <c r="L46" s="46"/>
      <c r="M46" s="46">
        <v>0.5</v>
      </c>
      <c r="N46" s="46"/>
      <c r="O46" s="46">
        <v>1</v>
      </c>
      <c r="P46" s="46"/>
      <c r="Q46" s="46"/>
      <c r="R46" s="46"/>
      <c r="S46" s="49">
        <v>1</v>
      </c>
      <c r="T46" s="46"/>
      <c r="U46" s="46"/>
      <c r="V46" s="49">
        <v>1</v>
      </c>
      <c r="W46" s="46">
        <v>1</v>
      </c>
    </row>
    <row r="47" spans="1:23" ht="27.75">
      <c r="A47" s="14">
        <v>46</v>
      </c>
      <c r="B47" s="14"/>
      <c r="C47" s="13" t="s">
        <v>130</v>
      </c>
      <c r="D47" s="14">
        <v>594</v>
      </c>
      <c r="E47" s="14" t="s">
        <v>26</v>
      </c>
      <c r="F47" s="14" t="s">
        <v>25</v>
      </c>
      <c r="G47" s="14">
        <v>0</v>
      </c>
      <c r="H47" s="14">
        <v>594</v>
      </c>
      <c r="I47" s="45"/>
      <c r="J47" s="45"/>
      <c r="K47" s="45"/>
      <c r="L47" s="46"/>
      <c r="M47" s="46"/>
      <c r="N47" s="46">
        <v>1</v>
      </c>
      <c r="O47" s="46">
        <v>2</v>
      </c>
      <c r="P47" s="46"/>
      <c r="Q47" s="46">
        <v>1</v>
      </c>
      <c r="R47" s="46">
        <v>1</v>
      </c>
      <c r="S47" s="49"/>
      <c r="T47" s="46">
        <v>1</v>
      </c>
      <c r="U47" s="46">
        <v>1</v>
      </c>
      <c r="V47" s="49"/>
      <c r="W47" s="46">
        <v>2</v>
      </c>
    </row>
    <row r="48" spans="1:23" ht="42">
      <c r="A48" s="14">
        <v>47</v>
      </c>
      <c r="B48" s="14" t="s">
        <v>131</v>
      </c>
      <c r="C48" s="13" t="s">
        <v>132</v>
      </c>
      <c r="D48" s="14">
        <v>706</v>
      </c>
      <c r="E48" s="14" t="s">
        <v>26</v>
      </c>
      <c r="F48" s="14" t="s">
        <v>25</v>
      </c>
      <c r="G48" s="14">
        <v>0</v>
      </c>
      <c r="H48" s="14">
        <v>706</v>
      </c>
      <c r="I48" s="45"/>
      <c r="J48" s="45"/>
      <c r="K48" s="45"/>
      <c r="L48" s="46"/>
      <c r="M48" s="46">
        <v>0.5</v>
      </c>
      <c r="N48" s="46"/>
      <c r="O48" s="46">
        <v>2</v>
      </c>
      <c r="P48" s="46"/>
      <c r="Q48" s="46"/>
      <c r="R48" s="46">
        <v>1</v>
      </c>
      <c r="S48" s="49"/>
      <c r="T48" s="46">
        <v>1</v>
      </c>
      <c r="U48" s="46">
        <v>1</v>
      </c>
      <c r="V48" s="49"/>
      <c r="W48" s="46">
        <v>2</v>
      </c>
    </row>
    <row r="49" spans="1:23" ht="15">
      <c r="A49" s="14">
        <v>48</v>
      </c>
      <c r="B49" s="14"/>
      <c r="C49" s="14"/>
      <c r="D49" s="14"/>
      <c r="E49" s="14"/>
      <c r="F49" s="14"/>
      <c r="G49" s="14"/>
      <c r="H49" s="41"/>
      <c r="I49" s="45"/>
      <c r="J49" s="45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ht="15">
      <c r="A50" s="14"/>
      <c r="B50" s="41"/>
      <c r="C50" s="41"/>
      <c r="D50" s="41"/>
      <c r="E50" s="41"/>
      <c r="F50" s="41"/>
      <c r="G50" s="41"/>
      <c r="H50" s="41"/>
      <c r="I50" s="45"/>
      <c r="J50" s="45">
        <v>1</v>
      </c>
      <c r="K50" s="45">
        <v>2</v>
      </c>
      <c r="L50" s="46">
        <v>2</v>
      </c>
      <c r="M50" s="46">
        <f>SUM(M2:M49)</f>
        <v>10</v>
      </c>
      <c r="N50" s="46">
        <f>SUM(N2:N49)</f>
        <v>10</v>
      </c>
      <c r="O50" s="46">
        <f>SUM(O2:O49)</f>
        <v>90</v>
      </c>
      <c r="P50" s="46">
        <f aca="true" t="shared" si="0" ref="P50:W50">SUM(P2:P49)</f>
        <v>0</v>
      </c>
      <c r="Q50" s="46">
        <f t="shared" si="0"/>
        <v>10</v>
      </c>
      <c r="R50" s="46">
        <f t="shared" si="0"/>
        <v>14</v>
      </c>
      <c r="S50" s="46">
        <f t="shared" si="0"/>
        <v>32</v>
      </c>
      <c r="T50" s="46">
        <f t="shared" si="0"/>
        <v>12</v>
      </c>
      <c r="U50" s="46">
        <f t="shared" si="0"/>
        <v>15</v>
      </c>
      <c r="V50" s="46">
        <f t="shared" si="0"/>
        <v>36</v>
      </c>
      <c r="W50" s="46">
        <f t="shared" si="0"/>
        <v>90</v>
      </c>
    </row>
    <row r="51" spans="1:11" ht="15">
      <c r="A51" s="42"/>
      <c r="B51" s="42"/>
      <c r="C51" s="42"/>
      <c r="D51" s="42">
        <f>SUM(D2:D50)</f>
        <v>20815</v>
      </c>
      <c r="E51" s="42"/>
      <c r="F51" s="42"/>
      <c r="G51" s="42">
        <f>SUM(G2:G50)</f>
        <v>5724</v>
      </c>
      <c r="H51" s="42">
        <f>SUM(H2:H50)</f>
        <v>14391</v>
      </c>
      <c r="I51" s="43">
        <f>G51+H51</f>
        <v>20115</v>
      </c>
      <c r="J51" s="43"/>
      <c r="K51" s="43"/>
    </row>
    <row r="52" spans="1:11" ht="15">
      <c r="A52" s="42"/>
      <c r="B52" s="42"/>
      <c r="C52" s="42"/>
      <c r="D52" s="42"/>
      <c r="E52" s="42"/>
      <c r="F52" s="42"/>
      <c r="G52" s="42"/>
      <c r="H52" s="42"/>
      <c r="I52" s="43"/>
      <c r="J52" s="43"/>
      <c r="K52" s="43"/>
    </row>
    <row r="53" spans="1:11" ht="15">
      <c r="A53" s="42"/>
      <c r="B53" s="42"/>
      <c r="C53" s="42"/>
      <c r="D53" s="42"/>
      <c r="E53" s="42"/>
      <c r="F53" s="42"/>
      <c r="G53" s="42"/>
      <c r="H53" s="42"/>
      <c r="I53" s="43"/>
      <c r="J53" s="43"/>
      <c r="K53" s="43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3"/>
      <c r="J54" s="43"/>
      <c r="K54" s="43"/>
    </row>
    <row r="55" spans="1:11" ht="15">
      <c r="A55" s="42"/>
      <c r="B55" s="42"/>
      <c r="C55" s="42"/>
      <c r="D55" s="42"/>
      <c r="E55" s="42"/>
      <c r="F55" s="42"/>
      <c r="G55" s="42"/>
      <c r="H55" s="43"/>
      <c r="I55" s="43"/>
      <c r="J55" s="43"/>
      <c r="K55" s="43"/>
    </row>
    <row r="56" spans="1:11" ht="1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5">
      <c r="A58" s="43"/>
      <c r="B58" s="43"/>
      <c r="C58" s="43"/>
      <c r="D58" s="43"/>
      <c r="E58" s="43"/>
      <c r="F58" s="43"/>
      <c r="G58" s="43"/>
      <c r="H58" s="42"/>
      <c r="I58" s="43"/>
      <c r="J58" s="43"/>
      <c r="K58" s="43"/>
    </row>
    <row r="59" spans="1:11" ht="15">
      <c r="A59" s="43"/>
      <c r="B59" s="42"/>
      <c r="C59" s="42"/>
      <c r="D59" s="42"/>
      <c r="E59" s="42"/>
      <c r="F59" s="42"/>
      <c r="G59" s="42"/>
      <c r="H59" s="42"/>
      <c r="I59" s="43"/>
      <c r="J59" s="43"/>
      <c r="K59" s="43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3"/>
      <c r="J60" s="43"/>
      <c r="K60" s="43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3"/>
      <c r="J61" s="43"/>
      <c r="K61" s="43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3"/>
      <c r="J62" s="43"/>
      <c r="K62" s="43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3"/>
      <c r="J63" s="43"/>
      <c r="K63" s="43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3"/>
      <c r="J64" s="43"/>
      <c r="K64" s="43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3"/>
      <c r="J65" s="43"/>
      <c r="K65" s="43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3"/>
      <c r="J66" s="43"/>
      <c r="K66" s="43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3"/>
      <c r="J67" s="43"/>
      <c r="K67" s="43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3"/>
      <c r="J68" s="43"/>
      <c r="K68" s="43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3"/>
      <c r="J69" s="43"/>
      <c r="K69" s="43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3"/>
      <c r="J70" s="43"/>
      <c r="K70" s="43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3"/>
      <c r="J71" s="43"/>
      <c r="K71" s="43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3"/>
      <c r="J72" s="43"/>
      <c r="K72" s="43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3"/>
      <c r="J73" s="43"/>
      <c r="K73" s="43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3"/>
      <c r="J74" s="43"/>
      <c r="K74" s="43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3"/>
      <c r="J75" s="43"/>
      <c r="K75" s="43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3"/>
      <c r="J76" s="43"/>
      <c r="K76" s="43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3"/>
      <c r="J77" s="43"/>
      <c r="K77" s="43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3"/>
      <c r="J78" s="43"/>
      <c r="K78" s="43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3"/>
      <c r="J79" s="43"/>
      <c r="K79" s="43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3"/>
      <c r="J80" s="43"/>
      <c r="K80" s="43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3"/>
      <c r="J81" s="43"/>
      <c r="K81" s="43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3"/>
      <c r="J82" s="43"/>
      <c r="K82" s="43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3"/>
      <c r="J83" s="43"/>
      <c r="K83" s="43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3"/>
      <c r="J84" s="43"/>
      <c r="K84" s="43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3"/>
      <c r="J85" s="43"/>
      <c r="K85" s="43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3"/>
      <c r="J86" s="43"/>
      <c r="K86" s="43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3"/>
      <c r="J87" s="43"/>
      <c r="K87" s="43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3"/>
      <c r="J88" s="43"/>
      <c r="K88" s="43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3"/>
      <c r="J89" s="43"/>
      <c r="K89" s="43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3"/>
      <c r="J90" s="43"/>
      <c r="K90" s="43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3"/>
      <c r="J91" s="43"/>
      <c r="K91" s="43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3"/>
      <c r="J92" s="43"/>
      <c r="K92" s="43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3"/>
      <c r="J93" s="43"/>
      <c r="K93" s="43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3"/>
      <c r="J94" s="43"/>
      <c r="K94" s="43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3"/>
      <c r="J95" s="43"/>
      <c r="K95" s="43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3"/>
      <c r="J96" s="43"/>
      <c r="K96" s="43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3"/>
      <c r="J97" s="43"/>
      <c r="K97" s="43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3"/>
      <c r="J98" s="43"/>
      <c r="K98" s="43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3"/>
      <c r="J99" s="43"/>
      <c r="K99" s="43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3"/>
      <c r="J100" s="43"/>
      <c r="K100" s="43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3"/>
      <c r="J101" s="43"/>
      <c r="K101" s="43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3"/>
      <c r="J102" s="43"/>
      <c r="K102" s="43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3"/>
      <c r="J103" s="43"/>
      <c r="K103" s="43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3"/>
      <c r="J104" s="43"/>
      <c r="K104" s="43"/>
    </row>
    <row r="105" spans="1:11" ht="15">
      <c r="A105" s="42"/>
      <c r="B105" s="42"/>
      <c r="C105" s="42"/>
      <c r="D105" s="42"/>
      <c r="E105" s="42"/>
      <c r="F105" s="42"/>
      <c r="G105" s="42"/>
      <c r="H105" s="43"/>
      <c r="I105" s="43"/>
      <c r="J105" s="43"/>
      <c r="K105" s="43"/>
    </row>
    <row r="106" spans="1:11" ht="15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1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1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1:11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1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1:11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1:11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1:11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1:11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1:11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1:11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1:11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1:11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1:11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1:11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1:11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1:11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1:11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1:11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1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1:11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">
      <c r="A154" s="43"/>
      <c r="B154" s="43"/>
      <c r="C154" s="43"/>
      <c r="D154" s="43"/>
      <c r="E154" s="43"/>
      <c r="F154" s="43"/>
      <c r="G154" s="43"/>
      <c r="I154" s="43"/>
      <c r="J154" s="43"/>
      <c r="K154" s="43"/>
    </row>
    <row r="155" ht="15">
      <c r="A155" s="43"/>
    </row>
  </sheetData>
  <sheetProtection/>
  <autoFilter ref="A1:W51"/>
  <printOptions/>
  <pageMargins left="0.3576388888888889" right="0.3576388888888889" top="0.2125" bottom="0.212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2"/>
  <sheetViews>
    <sheetView tabSelected="1" zoomScaleSheetLayoutView="100" workbookViewId="0" topLeftCell="A1">
      <pane xSplit="4" topLeftCell="E1" activePane="topRight" state="frozen"/>
      <selection pane="topRight" activeCell="L36" sqref="L36"/>
    </sheetView>
  </sheetViews>
  <sheetFormatPr defaultColWidth="8.75390625" defaultRowHeight="15.75"/>
  <cols>
    <col min="1" max="1" width="2.875" style="0" customWidth="1"/>
    <col min="2" max="2" width="5.25390625" style="0" customWidth="1"/>
    <col min="3" max="3" width="6.625" style="0" customWidth="1"/>
    <col min="4" max="4" width="5.75390625" style="0" customWidth="1"/>
    <col min="5" max="5" width="4.00390625" style="0" customWidth="1"/>
    <col min="6" max="6" width="3.625" style="0" customWidth="1"/>
    <col min="7" max="7" width="7.875" style="0" customWidth="1"/>
    <col min="8" max="8" width="5.50390625" style="0" customWidth="1"/>
    <col min="9" max="9" width="3.125" style="12" customWidth="1"/>
    <col min="10" max="10" width="3.625" style="12" customWidth="1"/>
    <col min="11" max="11" width="2.50390625" style="12" customWidth="1"/>
    <col min="12" max="12" width="4.50390625" style="12" customWidth="1"/>
    <col min="13" max="13" width="3.875" style="12" customWidth="1"/>
    <col min="14" max="14" width="5.75390625" style="12" customWidth="1"/>
    <col min="15" max="15" width="5.625" style="12" customWidth="1"/>
    <col min="16" max="16" width="5.00390625" style="12" customWidth="1"/>
    <col min="17" max="17" width="5.50390625" style="12" customWidth="1"/>
    <col min="18" max="19" width="8.75390625" style="12" customWidth="1"/>
    <col min="20" max="20" width="5.125" style="12" customWidth="1"/>
    <col min="21" max="21" width="7.875" style="12" customWidth="1"/>
    <col min="22" max="22" width="5.375" style="12" customWidth="1"/>
    <col min="23" max="23" width="5.125" style="12" customWidth="1"/>
  </cols>
  <sheetData>
    <row r="1" spans="1:23" ht="87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3" t="s">
        <v>7</v>
      </c>
      <c r="I1" s="23" t="s">
        <v>8</v>
      </c>
      <c r="J1" s="24" t="s">
        <v>9</v>
      </c>
      <c r="K1" s="24" t="s">
        <v>10</v>
      </c>
      <c r="L1" s="24" t="s">
        <v>11</v>
      </c>
      <c r="M1" s="23" t="s">
        <v>12</v>
      </c>
      <c r="N1" s="24" t="s">
        <v>13</v>
      </c>
      <c r="O1" s="24" t="s">
        <v>14</v>
      </c>
      <c r="P1" s="23" t="s">
        <v>15</v>
      </c>
      <c r="Q1" s="24" t="s">
        <v>16</v>
      </c>
      <c r="R1" s="24" t="s">
        <v>70</v>
      </c>
      <c r="S1" s="28" t="s">
        <v>71</v>
      </c>
      <c r="T1" s="24" t="s">
        <v>19</v>
      </c>
      <c r="U1" s="24" t="s">
        <v>72</v>
      </c>
      <c r="V1" s="24" t="s">
        <v>73</v>
      </c>
      <c r="W1" s="24" t="s">
        <v>22</v>
      </c>
    </row>
    <row r="2" spans="1:23" ht="27.75">
      <c r="A2" s="14">
        <v>1</v>
      </c>
      <c r="B2" s="13" t="s">
        <v>133</v>
      </c>
      <c r="C2" s="13" t="s">
        <v>134</v>
      </c>
      <c r="D2" s="14">
        <v>1747</v>
      </c>
      <c r="E2" s="14" t="s">
        <v>32</v>
      </c>
      <c r="F2" s="14" t="s">
        <v>26</v>
      </c>
      <c r="G2" s="14">
        <v>426</v>
      </c>
      <c r="H2" s="14">
        <v>1321</v>
      </c>
      <c r="I2" s="25"/>
      <c r="J2" s="25"/>
      <c r="K2" s="25"/>
      <c r="L2" s="26"/>
      <c r="M2" s="26">
        <v>1</v>
      </c>
      <c r="N2" s="26"/>
      <c r="O2" s="26">
        <v>10</v>
      </c>
      <c r="P2" s="26"/>
      <c r="Q2" s="26">
        <v>1</v>
      </c>
      <c r="R2" s="26">
        <v>2</v>
      </c>
      <c r="S2" s="29"/>
      <c r="T2" s="26">
        <v>2</v>
      </c>
      <c r="U2" s="26">
        <v>2</v>
      </c>
      <c r="V2" s="29">
        <v>2</v>
      </c>
      <c r="W2" s="26">
        <v>10</v>
      </c>
    </row>
    <row r="3" spans="1:23" ht="27.75">
      <c r="A3" s="14">
        <v>2</v>
      </c>
      <c r="B3" s="14"/>
      <c r="C3" s="13" t="s">
        <v>135</v>
      </c>
      <c r="D3" s="14">
        <v>852</v>
      </c>
      <c r="E3" s="14" t="s">
        <v>32</v>
      </c>
      <c r="F3" s="14" t="s">
        <v>26</v>
      </c>
      <c r="G3" s="14">
        <v>132</v>
      </c>
      <c r="H3" s="14">
        <v>720</v>
      </c>
      <c r="I3" s="25"/>
      <c r="J3" s="25"/>
      <c r="K3" s="25"/>
      <c r="L3" s="26"/>
      <c r="M3" s="26"/>
      <c r="N3" s="26">
        <v>1</v>
      </c>
      <c r="O3" s="26">
        <v>4</v>
      </c>
      <c r="P3" s="26"/>
      <c r="Q3" s="26">
        <v>1</v>
      </c>
      <c r="R3" s="26">
        <v>1</v>
      </c>
      <c r="S3" s="29"/>
      <c r="T3" s="26">
        <v>1</v>
      </c>
      <c r="U3" s="26">
        <v>1</v>
      </c>
      <c r="V3" s="29"/>
      <c r="W3" s="26">
        <v>4</v>
      </c>
    </row>
    <row r="4" spans="1:23" ht="27.75">
      <c r="A4" s="14">
        <v>3</v>
      </c>
      <c r="B4" s="13" t="s">
        <v>136</v>
      </c>
      <c r="C4" s="13" t="s">
        <v>137</v>
      </c>
      <c r="D4" s="14">
        <v>1718</v>
      </c>
      <c r="E4" s="14" t="s">
        <v>32</v>
      </c>
      <c r="F4" s="14" t="s">
        <v>26</v>
      </c>
      <c r="G4" s="14">
        <v>120</v>
      </c>
      <c r="H4" s="14">
        <v>1598</v>
      </c>
      <c r="I4" s="25"/>
      <c r="J4" s="25"/>
      <c r="K4" s="25"/>
      <c r="L4" s="26"/>
      <c r="M4" s="26">
        <v>1</v>
      </c>
      <c r="N4" s="26">
        <v>1</v>
      </c>
      <c r="O4" s="26">
        <v>8</v>
      </c>
      <c r="P4" s="26"/>
      <c r="Q4" s="26">
        <v>1</v>
      </c>
      <c r="R4" s="26">
        <v>1</v>
      </c>
      <c r="S4" s="29">
        <v>1</v>
      </c>
      <c r="T4" s="26">
        <v>2</v>
      </c>
      <c r="U4" s="26">
        <v>2</v>
      </c>
      <c r="V4" s="29">
        <v>2</v>
      </c>
      <c r="W4" s="26">
        <v>8</v>
      </c>
    </row>
    <row r="5" spans="1:23" ht="27.75">
      <c r="A5" s="14">
        <v>4</v>
      </c>
      <c r="B5" s="13" t="s">
        <v>138</v>
      </c>
      <c r="C5" s="13" t="s">
        <v>139</v>
      </c>
      <c r="D5" s="14">
        <v>100</v>
      </c>
      <c r="E5" s="14" t="s">
        <v>25</v>
      </c>
      <c r="F5" s="14" t="s">
        <v>140</v>
      </c>
      <c r="G5" s="14"/>
      <c r="H5" s="14">
        <v>100</v>
      </c>
      <c r="I5" s="25"/>
      <c r="J5" s="25"/>
      <c r="K5" s="25"/>
      <c r="L5" s="26"/>
      <c r="M5" s="26">
        <v>1.5</v>
      </c>
      <c r="N5" s="26"/>
      <c r="O5" s="26">
        <v>1</v>
      </c>
      <c r="P5" s="26"/>
      <c r="Q5" s="26"/>
      <c r="R5" s="26"/>
      <c r="S5" s="29">
        <v>1</v>
      </c>
      <c r="T5" s="26"/>
      <c r="U5" s="26"/>
      <c r="V5" s="29">
        <v>1</v>
      </c>
      <c r="W5" s="26">
        <v>1</v>
      </c>
    </row>
    <row r="6" spans="1:23" ht="27.75">
      <c r="A6" s="14">
        <v>5</v>
      </c>
      <c r="B6" s="14"/>
      <c r="C6" s="13" t="s">
        <v>141</v>
      </c>
      <c r="D6" s="14">
        <v>1131</v>
      </c>
      <c r="E6" s="14" t="s">
        <v>25</v>
      </c>
      <c r="F6" s="14" t="s">
        <v>140</v>
      </c>
      <c r="G6" s="14"/>
      <c r="H6" s="14">
        <v>1131</v>
      </c>
      <c r="I6" s="25"/>
      <c r="J6" s="25"/>
      <c r="K6" s="25"/>
      <c r="L6" s="26"/>
      <c r="M6" s="26"/>
      <c r="N6" s="26">
        <v>1</v>
      </c>
      <c r="O6" s="26">
        <v>4</v>
      </c>
      <c r="P6" s="26"/>
      <c r="Q6" s="26">
        <v>1</v>
      </c>
      <c r="R6" s="26">
        <v>1</v>
      </c>
      <c r="S6" s="29"/>
      <c r="T6" s="26">
        <v>1</v>
      </c>
      <c r="U6" s="26">
        <v>1</v>
      </c>
      <c r="V6" s="29">
        <v>1</v>
      </c>
      <c r="W6" s="26">
        <v>4</v>
      </c>
    </row>
    <row r="7" spans="1:23" ht="27.75">
      <c r="A7" s="14">
        <v>6</v>
      </c>
      <c r="B7" s="14"/>
      <c r="C7" s="13" t="s">
        <v>142</v>
      </c>
      <c r="D7" s="14">
        <v>809</v>
      </c>
      <c r="E7" s="14" t="s">
        <v>32</v>
      </c>
      <c r="F7" s="16" t="s">
        <v>25</v>
      </c>
      <c r="G7" s="14">
        <v>78</v>
      </c>
      <c r="H7" s="14">
        <v>731</v>
      </c>
      <c r="I7" s="25"/>
      <c r="J7" s="25"/>
      <c r="K7" s="25"/>
      <c r="L7" s="26"/>
      <c r="M7" s="26"/>
      <c r="N7" s="26"/>
      <c r="O7" s="26">
        <v>3</v>
      </c>
      <c r="P7" s="26"/>
      <c r="Q7" s="26"/>
      <c r="R7" s="26">
        <v>1</v>
      </c>
      <c r="S7" s="29"/>
      <c r="T7" s="26">
        <v>1</v>
      </c>
      <c r="U7" s="26">
        <v>1</v>
      </c>
      <c r="V7" s="29"/>
      <c r="W7" s="26">
        <v>3</v>
      </c>
    </row>
    <row r="8" spans="1:23" ht="27.75">
      <c r="A8" s="14">
        <v>7</v>
      </c>
      <c r="B8" s="14"/>
      <c r="C8" s="13" t="s">
        <v>143</v>
      </c>
      <c r="D8" s="14">
        <v>1124</v>
      </c>
      <c r="E8" s="14" t="s">
        <v>32</v>
      </c>
      <c r="F8" s="16" t="s">
        <v>25</v>
      </c>
      <c r="G8" s="14">
        <v>60</v>
      </c>
      <c r="H8" s="14">
        <v>1064</v>
      </c>
      <c r="I8" s="25"/>
      <c r="J8" s="25"/>
      <c r="K8" s="25"/>
      <c r="L8" s="26"/>
      <c r="M8" s="26"/>
      <c r="N8" s="26"/>
      <c r="O8" s="26">
        <v>4</v>
      </c>
      <c r="P8" s="26"/>
      <c r="Q8" s="26"/>
      <c r="R8" s="26">
        <v>1</v>
      </c>
      <c r="S8" s="29"/>
      <c r="T8" s="26">
        <v>1</v>
      </c>
      <c r="U8" s="26">
        <v>1</v>
      </c>
      <c r="V8" s="29">
        <v>1</v>
      </c>
      <c r="W8" s="26">
        <v>4</v>
      </c>
    </row>
    <row r="9" spans="1:23" ht="42">
      <c r="A9" s="14">
        <v>8</v>
      </c>
      <c r="B9" s="13" t="s">
        <v>144</v>
      </c>
      <c r="C9" s="13" t="s">
        <v>145</v>
      </c>
      <c r="D9" s="14">
        <v>2339</v>
      </c>
      <c r="E9" s="14" t="s">
        <v>26</v>
      </c>
      <c r="F9" s="14" t="s">
        <v>26</v>
      </c>
      <c r="G9" s="14"/>
      <c r="H9" s="14">
        <v>2339</v>
      </c>
      <c r="I9" s="25"/>
      <c r="J9" s="25"/>
      <c r="K9" s="25"/>
      <c r="L9" s="26"/>
      <c r="M9" s="26">
        <v>2</v>
      </c>
      <c r="N9" s="26">
        <v>1</v>
      </c>
      <c r="O9" s="26">
        <v>15</v>
      </c>
      <c r="P9" s="26"/>
      <c r="Q9" s="26">
        <v>1</v>
      </c>
      <c r="R9" s="26">
        <v>1</v>
      </c>
      <c r="S9" s="29">
        <v>1</v>
      </c>
      <c r="T9" s="26">
        <v>2</v>
      </c>
      <c r="U9" s="26">
        <v>2</v>
      </c>
      <c r="V9" s="29">
        <v>2</v>
      </c>
      <c r="W9" s="26">
        <v>15</v>
      </c>
    </row>
    <row r="10" spans="1:23" ht="27.75">
      <c r="A10" s="14">
        <v>9</v>
      </c>
      <c r="B10" s="14"/>
      <c r="C10" s="13" t="s">
        <v>146</v>
      </c>
      <c r="D10" s="14">
        <v>2335</v>
      </c>
      <c r="E10" s="17" t="s">
        <v>147</v>
      </c>
      <c r="F10" s="17" t="s">
        <v>148</v>
      </c>
      <c r="G10" s="14"/>
      <c r="H10" s="14">
        <v>2335</v>
      </c>
      <c r="I10" s="25"/>
      <c r="J10" s="25"/>
      <c r="K10" s="25"/>
      <c r="L10" s="26"/>
      <c r="M10" s="26"/>
      <c r="N10" s="26"/>
      <c r="O10" s="26">
        <v>10</v>
      </c>
      <c r="P10" s="26"/>
      <c r="Q10" s="26"/>
      <c r="R10" s="26">
        <v>1</v>
      </c>
      <c r="S10" s="29">
        <v>1</v>
      </c>
      <c r="T10" s="26">
        <v>2</v>
      </c>
      <c r="U10" s="26">
        <v>2</v>
      </c>
      <c r="V10" s="29">
        <v>2</v>
      </c>
      <c r="W10" s="26">
        <v>10</v>
      </c>
    </row>
    <row r="11" spans="1:23" ht="42">
      <c r="A11" s="14">
        <v>10</v>
      </c>
      <c r="B11" s="13" t="s">
        <v>149</v>
      </c>
      <c r="C11" s="13" t="s">
        <v>150</v>
      </c>
      <c r="D11" s="14">
        <v>1271</v>
      </c>
      <c r="E11" s="14" t="s">
        <v>26</v>
      </c>
      <c r="F11" s="17" t="s">
        <v>147</v>
      </c>
      <c r="G11" s="14">
        <v>0</v>
      </c>
      <c r="H11" s="14">
        <v>1271</v>
      </c>
      <c r="I11" s="25"/>
      <c r="J11" s="25"/>
      <c r="K11" s="25"/>
      <c r="L11" s="26"/>
      <c r="M11" s="26">
        <v>1</v>
      </c>
      <c r="N11" s="26">
        <v>1</v>
      </c>
      <c r="O11" s="26">
        <v>5</v>
      </c>
      <c r="P11" s="26"/>
      <c r="Q11" s="26">
        <v>1</v>
      </c>
      <c r="R11" s="26">
        <v>1</v>
      </c>
      <c r="S11" s="29"/>
      <c r="T11" s="26">
        <v>1</v>
      </c>
      <c r="U11" s="26">
        <v>1</v>
      </c>
      <c r="V11" s="29">
        <v>1</v>
      </c>
      <c r="W11" s="26">
        <v>5</v>
      </c>
    </row>
    <row r="12" spans="1:23" ht="27.75">
      <c r="A12" s="14">
        <v>11</v>
      </c>
      <c r="B12" s="14"/>
      <c r="C12" s="13" t="s">
        <v>151</v>
      </c>
      <c r="D12" s="14">
        <v>1154</v>
      </c>
      <c r="E12" s="17" t="s">
        <v>78</v>
      </c>
      <c r="F12" s="14" t="s">
        <v>25</v>
      </c>
      <c r="G12" s="14">
        <v>95</v>
      </c>
      <c r="H12" s="14">
        <v>1059</v>
      </c>
      <c r="I12" s="25"/>
      <c r="J12" s="25"/>
      <c r="K12" s="25"/>
      <c r="L12" s="26"/>
      <c r="M12" s="26"/>
      <c r="N12" s="26"/>
      <c r="O12" s="26">
        <v>4</v>
      </c>
      <c r="P12" s="26"/>
      <c r="Q12" s="26"/>
      <c r="R12" s="26">
        <v>1</v>
      </c>
      <c r="S12" s="29"/>
      <c r="T12" s="26">
        <v>1</v>
      </c>
      <c r="U12" s="26">
        <v>1</v>
      </c>
      <c r="V12" s="29"/>
      <c r="W12" s="26">
        <v>4</v>
      </c>
    </row>
    <row r="13" spans="1:23" ht="42">
      <c r="A13" s="14">
        <v>12</v>
      </c>
      <c r="B13" s="13" t="s">
        <v>152</v>
      </c>
      <c r="C13" s="13" t="s">
        <v>153</v>
      </c>
      <c r="D13" s="14">
        <v>276</v>
      </c>
      <c r="E13" s="14" t="s">
        <v>26</v>
      </c>
      <c r="F13" s="14" t="s">
        <v>26</v>
      </c>
      <c r="G13" s="14"/>
      <c r="H13" s="14">
        <v>276</v>
      </c>
      <c r="I13" s="25"/>
      <c r="J13" s="25"/>
      <c r="K13" s="25"/>
      <c r="L13" s="26"/>
      <c r="M13" s="26"/>
      <c r="N13" s="26">
        <v>1</v>
      </c>
      <c r="O13" s="26">
        <v>1</v>
      </c>
      <c r="P13" s="26"/>
      <c r="Q13" s="26">
        <v>1</v>
      </c>
      <c r="R13" s="26"/>
      <c r="S13" s="29">
        <v>1</v>
      </c>
      <c r="T13" s="26"/>
      <c r="U13" s="26"/>
      <c r="V13" s="29">
        <v>1</v>
      </c>
      <c r="W13" s="26">
        <v>1</v>
      </c>
    </row>
    <row r="14" spans="1:23" ht="42">
      <c r="A14" s="14">
        <v>13</v>
      </c>
      <c r="B14" s="13" t="s">
        <v>154</v>
      </c>
      <c r="C14" s="13" t="s">
        <v>155</v>
      </c>
      <c r="D14" s="14">
        <v>366</v>
      </c>
      <c r="E14" s="17" t="s">
        <v>78</v>
      </c>
      <c r="F14" s="17" t="s">
        <v>148</v>
      </c>
      <c r="G14" s="14">
        <v>94</v>
      </c>
      <c r="H14" s="14">
        <v>272</v>
      </c>
      <c r="I14" s="25"/>
      <c r="J14" s="25"/>
      <c r="K14" s="25"/>
      <c r="L14" s="26"/>
      <c r="M14" s="26">
        <v>2</v>
      </c>
      <c r="N14" s="26"/>
      <c r="O14" s="26">
        <v>2</v>
      </c>
      <c r="P14" s="26"/>
      <c r="Q14" s="26"/>
      <c r="R14" s="26"/>
      <c r="S14" s="29">
        <v>1</v>
      </c>
      <c r="T14" s="26"/>
      <c r="U14" s="26"/>
      <c r="V14" s="29">
        <v>1</v>
      </c>
      <c r="W14" s="26">
        <v>2</v>
      </c>
    </row>
    <row r="15" spans="1:23" ht="27.75">
      <c r="A15" s="14">
        <v>14</v>
      </c>
      <c r="B15" s="14"/>
      <c r="C15" s="13" t="s">
        <v>156</v>
      </c>
      <c r="D15" s="14">
        <v>1107</v>
      </c>
      <c r="E15" s="17" t="s">
        <v>78</v>
      </c>
      <c r="F15" s="17" t="s">
        <v>148</v>
      </c>
      <c r="G15" s="14">
        <v>196</v>
      </c>
      <c r="H15" s="14">
        <v>911</v>
      </c>
      <c r="I15" s="25"/>
      <c r="J15" s="25"/>
      <c r="K15" s="25"/>
      <c r="L15" s="26"/>
      <c r="M15" s="26"/>
      <c r="N15" s="26">
        <v>1</v>
      </c>
      <c r="O15" s="26">
        <v>6</v>
      </c>
      <c r="P15" s="26"/>
      <c r="Q15" s="26">
        <v>1</v>
      </c>
      <c r="R15" s="26"/>
      <c r="S15" s="29"/>
      <c r="T15" s="26">
        <v>1</v>
      </c>
      <c r="U15" s="26">
        <v>1</v>
      </c>
      <c r="V15" s="29"/>
      <c r="W15" s="26">
        <v>6</v>
      </c>
    </row>
    <row r="16" spans="1:23" ht="27.75">
      <c r="A16" s="14">
        <v>15</v>
      </c>
      <c r="B16" s="14"/>
      <c r="C16" s="13" t="s">
        <v>157</v>
      </c>
      <c r="D16" s="14">
        <v>1072</v>
      </c>
      <c r="E16" s="17" t="s">
        <v>78</v>
      </c>
      <c r="F16" s="17" t="s">
        <v>148</v>
      </c>
      <c r="G16" s="14">
        <v>163</v>
      </c>
      <c r="H16" s="14">
        <v>909</v>
      </c>
      <c r="I16" s="25"/>
      <c r="J16" s="25"/>
      <c r="K16" s="25"/>
      <c r="L16" s="26"/>
      <c r="M16" s="26"/>
      <c r="N16" s="26"/>
      <c r="O16" s="26">
        <v>4</v>
      </c>
      <c r="P16" s="26"/>
      <c r="Q16" s="26"/>
      <c r="R16" s="26">
        <v>1</v>
      </c>
      <c r="S16" s="29"/>
      <c r="T16" s="26">
        <v>1</v>
      </c>
      <c r="U16" s="26">
        <v>1</v>
      </c>
      <c r="V16" s="29"/>
      <c r="W16" s="26">
        <v>4</v>
      </c>
    </row>
    <row r="17" spans="1:23" ht="27.75">
      <c r="A17" s="14">
        <v>16</v>
      </c>
      <c r="B17" s="14"/>
      <c r="C17" s="13" t="s">
        <v>158</v>
      </c>
      <c r="D17" s="14">
        <v>347</v>
      </c>
      <c r="E17" s="17" t="s">
        <v>148</v>
      </c>
      <c r="F17" s="17" t="s">
        <v>148</v>
      </c>
      <c r="G17" s="14">
        <v>0</v>
      </c>
      <c r="H17" s="14">
        <v>347</v>
      </c>
      <c r="I17" s="25"/>
      <c r="J17" s="25"/>
      <c r="K17" s="25"/>
      <c r="L17" s="26"/>
      <c r="M17" s="26"/>
      <c r="N17" s="26"/>
      <c r="O17" s="26">
        <v>1</v>
      </c>
      <c r="P17" s="26"/>
      <c r="Q17" s="26"/>
      <c r="R17" s="26"/>
      <c r="S17" s="29">
        <v>1</v>
      </c>
      <c r="T17" s="26"/>
      <c r="U17" s="26"/>
      <c r="V17" s="29">
        <v>1</v>
      </c>
      <c r="W17" s="26">
        <v>1</v>
      </c>
    </row>
    <row r="18" spans="1:23" ht="42">
      <c r="A18" s="14">
        <v>17</v>
      </c>
      <c r="B18" s="13" t="s">
        <v>159</v>
      </c>
      <c r="C18" s="13" t="s">
        <v>160</v>
      </c>
      <c r="D18" s="14">
        <v>224</v>
      </c>
      <c r="E18" s="14" t="s">
        <v>26</v>
      </c>
      <c r="F18" s="14" t="s">
        <v>25</v>
      </c>
      <c r="G18" s="14"/>
      <c r="H18" s="14">
        <v>224</v>
      </c>
      <c r="I18" s="25"/>
      <c r="J18" s="25"/>
      <c r="K18" s="25"/>
      <c r="L18" s="26"/>
      <c r="M18" s="26"/>
      <c r="N18" s="26"/>
      <c r="O18" s="26">
        <v>1</v>
      </c>
      <c r="P18" s="26"/>
      <c r="Q18" s="26"/>
      <c r="R18" s="26"/>
      <c r="S18" s="29">
        <v>1</v>
      </c>
      <c r="T18" s="26"/>
      <c r="U18" s="26"/>
      <c r="V18" s="29">
        <v>1</v>
      </c>
      <c r="W18" s="26">
        <v>1</v>
      </c>
    </row>
    <row r="19" spans="1:23" ht="27.75">
      <c r="A19" s="14">
        <v>18</v>
      </c>
      <c r="B19" s="13" t="s">
        <v>161</v>
      </c>
      <c r="C19" s="13" t="s">
        <v>162</v>
      </c>
      <c r="D19" s="14">
        <v>1989</v>
      </c>
      <c r="E19" s="14" t="s">
        <v>32</v>
      </c>
      <c r="F19" s="14" t="s">
        <v>25</v>
      </c>
      <c r="G19" s="18">
        <v>1859</v>
      </c>
      <c r="H19" s="14">
        <v>130</v>
      </c>
      <c r="I19" s="25"/>
      <c r="J19" s="25"/>
      <c r="K19" s="25"/>
      <c r="L19" s="26"/>
      <c r="M19" s="26">
        <v>2</v>
      </c>
      <c r="N19" s="26">
        <v>1</v>
      </c>
      <c r="O19" s="26">
        <v>12</v>
      </c>
      <c r="P19" s="26"/>
      <c r="Q19" s="26">
        <v>1</v>
      </c>
      <c r="R19" s="26"/>
      <c r="S19" s="29">
        <v>2</v>
      </c>
      <c r="T19" s="26"/>
      <c r="U19" s="26"/>
      <c r="V19" s="29">
        <v>3</v>
      </c>
      <c r="W19" s="26">
        <v>12</v>
      </c>
    </row>
    <row r="20" spans="1:23" ht="27.75">
      <c r="A20" s="14">
        <v>19</v>
      </c>
      <c r="B20" s="13" t="s">
        <v>163</v>
      </c>
      <c r="C20" s="13" t="s">
        <v>162</v>
      </c>
      <c r="D20" s="14">
        <v>672</v>
      </c>
      <c r="E20" s="14" t="s">
        <v>25</v>
      </c>
      <c r="F20" s="14" t="s">
        <v>25</v>
      </c>
      <c r="G20" s="18">
        <v>672</v>
      </c>
      <c r="H20" s="14"/>
      <c r="I20" s="25"/>
      <c r="J20" s="25"/>
      <c r="K20" s="25"/>
      <c r="L20" s="26"/>
      <c r="M20" s="26"/>
      <c r="N20" s="26"/>
      <c r="O20" s="26">
        <v>3</v>
      </c>
      <c r="P20" s="26"/>
      <c r="Q20" s="26"/>
      <c r="R20" s="26"/>
      <c r="S20" s="29">
        <v>1</v>
      </c>
      <c r="T20" s="26"/>
      <c r="U20" s="26"/>
      <c r="V20" s="29">
        <v>1</v>
      </c>
      <c r="W20" s="26">
        <v>3</v>
      </c>
    </row>
    <row r="21" spans="1:23" ht="27.75">
      <c r="A21" s="14">
        <v>20</v>
      </c>
      <c r="B21" s="14"/>
      <c r="C21" s="13" t="s">
        <v>164</v>
      </c>
      <c r="D21" s="14">
        <v>2646</v>
      </c>
      <c r="E21" s="14" t="s">
        <v>26</v>
      </c>
      <c r="F21" s="14" t="s">
        <v>25</v>
      </c>
      <c r="G21" s="14"/>
      <c r="H21" s="14">
        <v>2646</v>
      </c>
      <c r="I21" s="25"/>
      <c r="J21" s="25"/>
      <c r="K21" s="25"/>
      <c r="L21" s="26"/>
      <c r="M21" s="26">
        <v>1</v>
      </c>
      <c r="N21" s="26"/>
      <c r="O21" s="26">
        <v>9</v>
      </c>
      <c r="P21" s="26"/>
      <c r="Q21" s="26">
        <v>1</v>
      </c>
      <c r="R21" s="26">
        <v>1</v>
      </c>
      <c r="S21" s="29">
        <v>1</v>
      </c>
      <c r="T21" s="26">
        <v>2</v>
      </c>
      <c r="U21" s="26">
        <v>2</v>
      </c>
      <c r="V21" s="29">
        <v>2</v>
      </c>
      <c r="W21" s="26">
        <v>9</v>
      </c>
    </row>
    <row r="22" spans="1:23" ht="27.75">
      <c r="A22" s="14">
        <v>21</v>
      </c>
      <c r="B22" s="13" t="s">
        <v>165</v>
      </c>
      <c r="C22" s="14" t="s">
        <v>166</v>
      </c>
      <c r="D22" s="14">
        <v>1747</v>
      </c>
      <c r="E22" s="17" t="s">
        <v>147</v>
      </c>
      <c r="F22" s="17" t="s">
        <v>147</v>
      </c>
      <c r="G22" s="14"/>
      <c r="H22" s="14">
        <v>1747</v>
      </c>
      <c r="I22" s="25"/>
      <c r="J22" s="25"/>
      <c r="K22" s="25"/>
      <c r="L22" s="26"/>
      <c r="M22" s="26">
        <v>1</v>
      </c>
      <c r="N22" s="26">
        <v>1</v>
      </c>
      <c r="O22" s="26">
        <v>6</v>
      </c>
      <c r="P22" s="26"/>
      <c r="Q22" s="26">
        <v>1</v>
      </c>
      <c r="R22" s="26"/>
      <c r="S22" s="29">
        <v>1</v>
      </c>
      <c r="T22" s="26">
        <v>2</v>
      </c>
      <c r="U22" s="26">
        <v>2</v>
      </c>
      <c r="V22" s="29"/>
      <c r="W22" s="26">
        <v>6</v>
      </c>
    </row>
    <row r="23" spans="1:23" ht="27.75">
      <c r="A23" s="14">
        <v>22</v>
      </c>
      <c r="B23" s="13" t="s">
        <v>167</v>
      </c>
      <c r="C23" s="13" t="s">
        <v>168</v>
      </c>
      <c r="D23" s="14">
        <v>215</v>
      </c>
      <c r="E23" s="14" t="s">
        <v>25</v>
      </c>
      <c r="F23" s="14" t="s">
        <v>26</v>
      </c>
      <c r="G23" s="14">
        <v>215</v>
      </c>
      <c r="H23" s="14"/>
      <c r="I23" s="25"/>
      <c r="J23" s="25"/>
      <c r="K23" s="25"/>
      <c r="L23" s="26"/>
      <c r="M23" s="26"/>
      <c r="N23" s="26"/>
      <c r="O23" s="26">
        <v>1</v>
      </c>
      <c r="P23" s="26"/>
      <c r="Q23" s="26"/>
      <c r="R23" s="26"/>
      <c r="S23" s="29"/>
      <c r="T23" s="26"/>
      <c r="U23" s="26"/>
      <c r="V23" s="29"/>
      <c r="W23" s="26">
        <v>1</v>
      </c>
    </row>
    <row r="24" spans="1:23" ht="27.75">
      <c r="A24" s="14">
        <v>23</v>
      </c>
      <c r="B24" s="13" t="s">
        <v>169</v>
      </c>
      <c r="C24" s="14" t="s">
        <v>170</v>
      </c>
      <c r="D24" s="14">
        <v>3456</v>
      </c>
      <c r="E24" s="14" t="s">
        <v>26</v>
      </c>
      <c r="F24" s="14" t="s">
        <v>25</v>
      </c>
      <c r="G24" s="14">
        <v>0</v>
      </c>
      <c r="H24" s="14">
        <v>3456</v>
      </c>
      <c r="I24" s="25"/>
      <c r="J24" s="25"/>
      <c r="K24" s="25"/>
      <c r="L24" s="26"/>
      <c r="M24" s="26">
        <v>2</v>
      </c>
      <c r="N24" s="26">
        <v>1</v>
      </c>
      <c r="O24" s="26">
        <v>12</v>
      </c>
      <c r="P24" s="26"/>
      <c r="Q24" s="26">
        <v>1</v>
      </c>
      <c r="R24" s="26">
        <v>2</v>
      </c>
      <c r="S24" s="29">
        <v>2</v>
      </c>
      <c r="T24" s="26">
        <v>2</v>
      </c>
      <c r="U24" s="26">
        <v>2</v>
      </c>
      <c r="V24" s="29">
        <v>2</v>
      </c>
      <c r="W24" s="26">
        <v>12</v>
      </c>
    </row>
    <row r="25" spans="1:23" ht="27.75">
      <c r="A25" s="14">
        <v>24</v>
      </c>
      <c r="B25" s="14"/>
      <c r="C25" s="13" t="s">
        <v>171</v>
      </c>
      <c r="D25" s="14">
        <v>692</v>
      </c>
      <c r="E25" s="14" t="s">
        <v>26</v>
      </c>
      <c r="F25" s="14" t="s">
        <v>25</v>
      </c>
      <c r="G25" s="14">
        <v>0</v>
      </c>
      <c r="H25" s="14">
        <v>692</v>
      </c>
      <c r="I25" s="25"/>
      <c r="J25" s="25"/>
      <c r="K25" s="25"/>
      <c r="L25" s="26"/>
      <c r="M25" s="26"/>
      <c r="N25" s="26"/>
      <c r="O25" s="26">
        <v>2</v>
      </c>
      <c r="P25" s="26"/>
      <c r="Q25" s="26"/>
      <c r="R25" s="26"/>
      <c r="S25" s="29">
        <v>1</v>
      </c>
      <c r="T25" s="26"/>
      <c r="U25" s="26"/>
      <c r="V25" s="29">
        <v>1</v>
      </c>
      <c r="W25" s="26">
        <v>2</v>
      </c>
    </row>
    <row r="26" spans="1:23" ht="27.75">
      <c r="A26" s="14">
        <v>25</v>
      </c>
      <c r="B26" s="13" t="s">
        <v>172</v>
      </c>
      <c r="C26" s="13" t="s">
        <v>173</v>
      </c>
      <c r="D26" s="14">
        <v>360</v>
      </c>
      <c r="E26" s="14" t="s">
        <v>25</v>
      </c>
      <c r="F26" s="14" t="s">
        <v>25</v>
      </c>
      <c r="G26" s="14"/>
      <c r="H26" s="14">
        <v>360</v>
      </c>
      <c r="I26" s="25"/>
      <c r="J26" s="25"/>
      <c r="K26" s="25"/>
      <c r="L26" s="26"/>
      <c r="M26" s="26">
        <v>1.5</v>
      </c>
      <c r="N26" s="26"/>
      <c r="O26" s="26">
        <v>1</v>
      </c>
      <c r="P26" s="26"/>
      <c r="Q26" s="26"/>
      <c r="R26" s="26"/>
      <c r="S26" s="29">
        <v>1</v>
      </c>
      <c r="T26" s="26"/>
      <c r="U26" s="26"/>
      <c r="V26" s="29">
        <v>1</v>
      </c>
      <c r="W26" s="26">
        <v>1</v>
      </c>
    </row>
    <row r="27" spans="1:23" ht="15">
      <c r="A27" s="19">
        <v>27</v>
      </c>
      <c r="D27">
        <f>SUM(D2:D26)</f>
        <v>29749</v>
      </c>
      <c r="G27">
        <f>SUM(G2:G26)</f>
        <v>4110</v>
      </c>
      <c r="H27">
        <f>SUM(H2:H26)</f>
        <v>25639</v>
      </c>
      <c r="I27">
        <f>SUM(I2:I26)</f>
        <v>0</v>
      </c>
      <c r="J27">
        <v>1</v>
      </c>
      <c r="K27">
        <v>3</v>
      </c>
      <c r="L27">
        <v>3</v>
      </c>
      <c r="M27">
        <f>SUM(M2:M26)</f>
        <v>16</v>
      </c>
      <c r="N27">
        <f>SUM(N2:N26)</f>
        <v>10</v>
      </c>
      <c r="O27">
        <f>SUM(O2:O26)</f>
        <v>129</v>
      </c>
      <c r="P27">
        <f aca="true" t="shared" si="0" ref="P27:W27">SUM(P2:P26)</f>
        <v>0</v>
      </c>
      <c r="Q27">
        <f t="shared" si="0"/>
        <v>12</v>
      </c>
      <c r="R27">
        <f t="shared" si="0"/>
        <v>15</v>
      </c>
      <c r="S27">
        <f t="shared" si="0"/>
        <v>17</v>
      </c>
      <c r="T27">
        <f t="shared" si="0"/>
        <v>22</v>
      </c>
      <c r="U27">
        <f t="shared" si="0"/>
        <v>22</v>
      </c>
      <c r="V27">
        <f t="shared" si="0"/>
        <v>26</v>
      </c>
      <c r="W27">
        <f t="shared" si="0"/>
        <v>129</v>
      </c>
    </row>
    <row r="28" spans="1:10" ht="15">
      <c r="A28" s="20">
        <v>28</v>
      </c>
      <c r="B28" s="21"/>
      <c r="C28" s="21"/>
      <c r="D28" s="21"/>
      <c r="E28" s="21"/>
      <c r="G28">
        <f>G27+H27</f>
        <v>29749</v>
      </c>
      <c r="I28" s="27"/>
      <c r="J28" s="27"/>
    </row>
    <row r="29" spans="1:11" ht="15">
      <c r="A29" s="22"/>
      <c r="B29" s="21"/>
      <c r="C29" s="21"/>
      <c r="D29" s="21"/>
      <c r="E29" s="21"/>
      <c r="F29" s="21"/>
      <c r="G29" s="21"/>
      <c r="H29" s="21"/>
      <c r="I29" s="27"/>
      <c r="J29" s="27"/>
      <c r="K29" s="27"/>
    </row>
    <row r="30" spans="1:11" ht="15">
      <c r="A30" s="21"/>
      <c r="B30" s="21"/>
      <c r="C30" s="21"/>
      <c r="D30" s="21"/>
      <c r="E30" s="21"/>
      <c r="F30" s="21"/>
      <c r="G30" s="21"/>
      <c r="H30" s="21"/>
      <c r="I30" s="27"/>
      <c r="J30" s="27"/>
      <c r="K30" s="27"/>
    </row>
    <row r="31" spans="1:11" ht="15">
      <c r="A31" s="21"/>
      <c r="B31" s="21"/>
      <c r="C31" s="21"/>
      <c r="D31" s="21"/>
      <c r="E31" s="21"/>
      <c r="F31" s="21"/>
      <c r="G31" s="21"/>
      <c r="H31" s="21"/>
      <c r="I31" s="27"/>
      <c r="J31" s="27"/>
      <c r="K31" s="27"/>
    </row>
    <row r="32" spans="1:11" ht="15">
      <c r="A32" s="21"/>
      <c r="B32" s="21"/>
      <c r="C32" s="21"/>
      <c r="D32" s="21"/>
      <c r="E32" s="21"/>
      <c r="F32" s="21"/>
      <c r="G32" s="21"/>
      <c r="H32" s="21"/>
      <c r="I32" s="27"/>
      <c r="J32" s="27"/>
      <c r="K32" s="27"/>
    </row>
    <row r="33" spans="1:11" ht="15">
      <c r="A33" s="21"/>
      <c r="B33" s="21"/>
      <c r="C33" s="21"/>
      <c r="D33" s="21"/>
      <c r="E33" s="21"/>
      <c r="F33" s="21"/>
      <c r="G33" s="21"/>
      <c r="H33" s="21"/>
      <c r="I33" s="27"/>
      <c r="J33" s="27"/>
      <c r="K33" s="27"/>
    </row>
    <row r="34" spans="1:11" ht="15">
      <c r="A34" s="21"/>
      <c r="B34" s="21"/>
      <c r="C34" s="21"/>
      <c r="D34" s="21"/>
      <c r="E34" s="21"/>
      <c r="F34" s="21"/>
      <c r="G34" s="21"/>
      <c r="H34" s="21"/>
      <c r="I34" s="27"/>
      <c r="J34" s="27"/>
      <c r="K34" s="27"/>
    </row>
    <row r="35" spans="1:11" ht="15">
      <c r="A35" s="21"/>
      <c r="B35" s="21"/>
      <c r="C35" s="21"/>
      <c r="D35" s="21"/>
      <c r="E35" s="21"/>
      <c r="F35" s="21"/>
      <c r="G35" s="21"/>
      <c r="H35" s="21"/>
      <c r="I35" s="27"/>
      <c r="J35" s="27"/>
      <c r="K35" s="27"/>
    </row>
    <row r="36" spans="1:11" ht="15">
      <c r="A36" s="21"/>
      <c r="B36" s="21"/>
      <c r="C36" s="21"/>
      <c r="D36" s="21"/>
      <c r="E36" s="21"/>
      <c r="F36" s="21"/>
      <c r="G36" s="21"/>
      <c r="H36" s="21"/>
      <c r="I36" s="27"/>
      <c r="J36" s="27"/>
      <c r="K36" s="27"/>
    </row>
    <row r="37" spans="1:11" ht="15">
      <c r="A37" s="21"/>
      <c r="B37" s="21"/>
      <c r="C37" s="21"/>
      <c r="D37" s="21"/>
      <c r="E37" s="21"/>
      <c r="F37" s="21"/>
      <c r="G37" s="21"/>
      <c r="H37" s="21"/>
      <c r="I37" s="27"/>
      <c r="J37" s="27"/>
      <c r="K37" s="27"/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7"/>
      <c r="J38" s="27"/>
      <c r="K38" s="27"/>
    </row>
    <row r="39" spans="1:11" ht="15">
      <c r="A39" s="21"/>
      <c r="B39" s="21"/>
      <c r="C39" s="21"/>
      <c r="D39" s="21"/>
      <c r="E39" s="21"/>
      <c r="F39" s="21"/>
      <c r="G39" s="21"/>
      <c r="H39" s="21"/>
      <c r="I39" s="27"/>
      <c r="J39" s="27"/>
      <c r="K39" s="27"/>
    </row>
    <row r="40" spans="1:11" ht="15">
      <c r="A40" s="21"/>
      <c r="B40" s="21"/>
      <c r="C40" s="21"/>
      <c r="D40" s="21"/>
      <c r="E40" s="21"/>
      <c r="F40" s="21"/>
      <c r="G40" s="21"/>
      <c r="H40" s="21"/>
      <c r="I40" s="27"/>
      <c r="J40" s="27"/>
      <c r="K40" s="27"/>
    </row>
    <row r="41" spans="1:11" ht="15">
      <c r="A41" s="21"/>
      <c r="B41" s="21"/>
      <c r="C41" s="21"/>
      <c r="D41" s="21"/>
      <c r="E41" s="21"/>
      <c r="F41" s="21"/>
      <c r="G41" s="21"/>
      <c r="H41" s="21"/>
      <c r="I41" s="27"/>
      <c r="J41" s="27"/>
      <c r="K41" s="27"/>
    </row>
    <row r="42" spans="1:11" ht="15">
      <c r="A42" s="21"/>
      <c r="B42" s="21"/>
      <c r="C42" s="21"/>
      <c r="D42" s="21"/>
      <c r="E42" s="21"/>
      <c r="F42" s="21"/>
      <c r="G42" s="21"/>
      <c r="H42" s="21"/>
      <c r="I42" s="27"/>
      <c r="J42" s="27"/>
      <c r="K42" s="27"/>
    </row>
    <row r="43" spans="1:11" ht="15">
      <c r="A43" s="21"/>
      <c r="B43" s="21"/>
      <c r="C43" s="21"/>
      <c r="D43" s="21"/>
      <c r="E43" s="21"/>
      <c r="F43" s="21"/>
      <c r="G43" s="21"/>
      <c r="H43" s="21"/>
      <c r="I43" s="27"/>
      <c r="J43" s="27"/>
      <c r="K43" s="27"/>
    </row>
    <row r="44" spans="1:11" ht="15">
      <c r="A44" s="21"/>
      <c r="B44" s="21"/>
      <c r="C44" s="21"/>
      <c r="D44" s="21"/>
      <c r="E44" s="21"/>
      <c r="F44" s="21"/>
      <c r="G44" s="21"/>
      <c r="H44" s="21"/>
      <c r="I44" s="27"/>
      <c r="J44" s="27"/>
      <c r="K44" s="27"/>
    </row>
    <row r="45" spans="1:11" ht="15">
      <c r="A45" s="21"/>
      <c r="B45" s="21"/>
      <c r="C45" s="21"/>
      <c r="D45" s="21"/>
      <c r="E45" s="21"/>
      <c r="F45" s="21"/>
      <c r="G45" s="21"/>
      <c r="H45" s="21"/>
      <c r="I45" s="27"/>
      <c r="J45" s="27"/>
      <c r="K45" s="27"/>
    </row>
    <row r="46" spans="1:11" ht="15">
      <c r="A46" s="21"/>
      <c r="B46" s="21"/>
      <c r="C46" s="21"/>
      <c r="D46" s="21"/>
      <c r="E46" s="21"/>
      <c r="F46" s="21"/>
      <c r="G46" s="21"/>
      <c r="H46" s="21"/>
      <c r="I46" s="27"/>
      <c r="J46" s="27"/>
      <c r="K46" s="27"/>
    </row>
    <row r="47" spans="1:11" ht="15">
      <c r="A47" s="21"/>
      <c r="B47" s="21"/>
      <c r="C47" s="21"/>
      <c r="D47" s="21"/>
      <c r="E47" s="21"/>
      <c r="F47" s="21"/>
      <c r="G47" s="21"/>
      <c r="H47" s="21"/>
      <c r="I47" s="27"/>
      <c r="J47" s="27"/>
      <c r="K47" s="27"/>
    </row>
    <row r="48" spans="1:11" ht="15">
      <c r="A48" s="21"/>
      <c r="B48" s="21"/>
      <c r="C48" s="21"/>
      <c r="D48" s="21"/>
      <c r="E48" s="21"/>
      <c r="F48" s="21"/>
      <c r="G48" s="21"/>
      <c r="H48" s="21"/>
      <c r="I48" s="27"/>
      <c r="J48" s="27"/>
      <c r="K48" s="27"/>
    </row>
    <row r="49" spans="1:11" ht="15">
      <c r="A49" s="21"/>
      <c r="B49" s="21"/>
      <c r="C49" s="21"/>
      <c r="D49" s="21"/>
      <c r="E49" s="21"/>
      <c r="F49" s="21"/>
      <c r="G49" s="21"/>
      <c r="H49" s="21"/>
      <c r="I49" s="27"/>
      <c r="J49" s="27"/>
      <c r="K49" s="27"/>
    </row>
    <row r="50" spans="1:11" ht="15">
      <c r="A50" s="21"/>
      <c r="B50" s="21"/>
      <c r="C50" s="21"/>
      <c r="D50" s="21"/>
      <c r="E50" s="21"/>
      <c r="F50" s="21"/>
      <c r="G50" s="21"/>
      <c r="H50" s="21"/>
      <c r="I50" s="27"/>
      <c r="J50" s="27"/>
      <c r="K50" s="27"/>
    </row>
    <row r="51" spans="1:11" ht="15">
      <c r="A51" s="21"/>
      <c r="B51" s="21"/>
      <c r="C51" s="21"/>
      <c r="D51" s="21"/>
      <c r="E51" s="21"/>
      <c r="F51" s="21"/>
      <c r="G51" s="21"/>
      <c r="H51" s="21"/>
      <c r="I51" s="27"/>
      <c r="J51" s="27"/>
      <c r="K51" s="27"/>
    </row>
    <row r="52" spans="1:11" ht="15">
      <c r="A52" s="21"/>
      <c r="B52" s="21"/>
      <c r="C52" s="21"/>
      <c r="D52" s="21"/>
      <c r="E52" s="21"/>
      <c r="F52" s="21"/>
      <c r="G52" s="21"/>
      <c r="H52" s="21"/>
      <c r="I52" s="27"/>
      <c r="J52" s="27"/>
      <c r="K52" s="27"/>
    </row>
    <row r="53" spans="1:11" ht="15">
      <c r="A53" s="21"/>
      <c r="B53" s="21"/>
      <c r="C53" s="21"/>
      <c r="D53" s="21"/>
      <c r="E53" s="21"/>
      <c r="F53" s="21"/>
      <c r="G53" s="21"/>
      <c r="H53" s="21"/>
      <c r="I53" s="27"/>
      <c r="J53" s="27"/>
      <c r="K53" s="27"/>
    </row>
    <row r="54" spans="1:11" ht="15">
      <c r="A54" s="21"/>
      <c r="B54" s="21"/>
      <c r="C54" s="21"/>
      <c r="D54" s="21"/>
      <c r="E54" s="21"/>
      <c r="F54" s="21"/>
      <c r="G54" s="21"/>
      <c r="H54" s="21"/>
      <c r="I54" s="27"/>
      <c r="J54" s="27"/>
      <c r="K54" s="27"/>
    </row>
    <row r="55" spans="1:11" ht="15">
      <c r="A55" s="21"/>
      <c r="B55" s="21"/>
      <c r="C55" s="21"/>
      <c r="D55" s="21"/>
      <c r="E55" s="21"/>
      <c r="F55" s="21"/>
      <c r="G55" s="21"/>
      <c r="H55" s="21"/>
      <c r="I55" s="27"/>
      <c r="J55" s="27"/>
      <c r="K55" s="27"/>
    </row>
    <row r="56" spans="1:11" ht="15">
      <c r="A56" s="21"/>
      <c r="B56" s="21"/>
      <c r="C56" s="21"/>
      <c r="D56" s="21"/>
      <c r="E56" s="21"/>
      <c r="F56" s="21"/>
      <c r="G56" s="21"/>
      <c r="H56" s="21"/>
      <c r="I56" s="27"/>
      <c r="J56" s="27"/>
      <c r="K56" s="27"/>
    </row>
    <row r="57" spans="1:11" ht="15">
      <c r="A57" s="21"/>
      <c r="B57" s="21"/>
      <c r="C57" s="21"/>
      <c r="D57" s="21"/>
      <c r="E57" s="21"/>
      <c r="F57" s="21"/>
      <c r="G57" s="21"/>
      <c r="H57" s="21"/>
      <c r="I57" s="27"/>
      <c r="J57" s="27"/>
      <c r="K57" s="27"/>
    </row>
    <row r="58" spans="1:11" ht="15">
      <c r="A58" s="21"/>
      <c r="B58" s="21"/>
      <c r="C58" s="21"/>
      <c r="D58" s="21"/>
      <c r="E58" s="21"/>
      <c r="F58" s="21"/>
      <c r="G58" s="21"/>
      <c r="H58" s="21"/>
      <c r="I58" s="27"/>
      <c r="J58" s="27"/>
      <c r="K58" s="27"/>
    </row>
    <row r="59" spans="1:11" ht="15">
      <c r="A59" s="21"/>
      <c r="B59" s="21"/>
      <c r="C59" s="21"/>
      <c r="D59" s="21"/>
      <c r="E59" s="21"/>
      <c r="F59" s="21"/>
      <c r="G59" s="21"/>
      <c r="H59" s="21"/>
      <c r="I59" s="27"/>
      <c r="J59" s="27"/>
      <c r="K59" s="27"/>
    </row>
    <row r="60" spans="1:11" ht="15">
      <c r="A60" s="21"/>
      <c r="B60" s="21"/>
      <c r="C60" s="21"/>
      <c r="D60" s="21"/>
      <c r="E60" s="21"/>
      <c r="F60" s="21"/>
      <c r="G60" s="21"/>
      <c r="H60" s="21"/>
      <c r="I60" s="27"/>
      <c r="J60" s="27"/>
      <c r="K60" s="27"/>
    </row>
    <row r="61" spans="1:11" ht="15">
      <c r="A61" s="21"/>
      <c r="B61" s="21"/>
      <c r="C61" s="21"/>
      <c r="D61" s="21"/>
      <c r="E61" s="21"/>
      <c r="F61" s="21"/>
      <c r="G61" s="21"/>
      <c r="H61" s="21"/>
      <c r="I61" s="27"/>
      <c r="J61" s="27"/>
      <c r="K61" s="27"/>
    </row>
    <row r="62" spans="1:11" ht="15">
      <c r="A62" s="21"/>
      <c r="B62" s="21"/>
      <c r="C62" s="21"/>
      <c r="D62" s="21"/>
      <c r="E62" s="21"/>
      <c r="F62" s="21"/>
      <c r="G62" s="21"/>
      <c r="H62" s="21"/>
      <c r="I62" s="27"/>
      <c r="J62" s="27"/>
      <c r="K62" s="27"/>
    </row>
    <row r="63" spans="1:11" ht="15">
      <c r="A63" s="21"/>
      <c r="B63" s="21"/>
      <c r="C63" s="21"/>
      <c r="D63" s="21"/>
      <c r="E63" s="21"/>
      <c r="F63" s="21"/>
      <c r="G63" s="21"/>
      <c r="H63" s="21"/>
      <c r="I63" s="27"/>
      <c r="J63" s="27"/>
      <c r="K63" s="27"/>
    </row>
    <row r="64" spans="1:11" ht="15">
      <c r="A64" s="21"/>
      <c r="B64" s="21"/>
      <c r="C64" s="21"/>
      <c r="D64" s="21"/>
      <c r="E64" s="21"/>
      <c r="F64" s="21"/>
      <c r="G64" s="21"/>
      <c r="H64" s="21"/>
      <c r="I64" s="27"/>
      <c r="J64" s="27"/>
      <c r="K64" s="27"/>
    </row>
    <row r="65" spans="1:11" ht="15">
      <c r="A65" s="21"/>
      <c r="B65" s="21"/>
      <c r="C65" s="21"/>
      <c r="D65" s="21"/>
      <c r="E65" s="21"/>
      <c r="F65" s="21"/>
      <c r="G65" s="21"/>
      <c r="H65" s="21"/>
      <c r="I65" s="27"/>
      <c r="J65" s="27"/>
      <c r="K65" s="27"/>
    </row>
    <row r="66" spans="1:11" ht="15">
      <c r="A66" s="21"/>
      <c r="B66" s="21"/>
      <c r="C66" s="21"/>
      <c r="D66" s="21"/>
      <c r="E66" s="21"/>
      <c r="F66" s="21"/>
      <c r="G66" s="21"/>
      <c r="H66" s="21"/>
      <c r="I66" s="27"/>
      <c r="J66" s="27"/>
      <c r="K66" s="27"/>
    </row>
    <row r="67" spans="1:11" ht="15">
      <c r="A67" s="21"/>
      <c r="B67" s="21"/>
      <c r="C67" s="21"/>
      <c r="D67" s="21"/>
      <c r="E67" s="21"/>
      <c r="F67" s="21"/>
      <c r="G67" s="21"/>
      <c r="H67" s="21"/>
      <c r="I67" s="27"/>
      <c r="J67" s="27"/>
      <c r="K67" s="27"/>
    </row>
    <row r="68" spans="1:11" ht="15">
      <c r="A68" s="21"/>
      <c r="B68" s="21"/>
      <c r="C68" s="21"/>
      <c r="D68" s="21"/>
      <c r="E68" s="21"/>
      <c r="F68" s="21"/>
      <c r="G68" s="21"/>
      <c r="H68" s="21"/>
      <c r="I68" s="27"/>
      <c r="J68" s="27"/>
      <c r="K68" s="27"/>
    </row>
    <row r="69" spans="1:11" ht="15">
      <c r="A69" s="21"/>
      <c r="B69" s="21"/>
      <c r="C69" s="21"/>
      <c r="D69" s="21"/>
      <c r="E69" s="21"/>
      <c r="F69" s="21"/>
      <c r="G69" s="21"/>
      <c r="H69" s="21"/>
      <c r="I69" s="27"/>
      <c r="J69" s="27"/>
      <c r="K69" s="27"/>
    </row>
    <row r="70" spans="1:11" ht="15">
      <c r="A70" s="21"/>
      <c r="B70" s="21"/>
      <c r="C70" s="21"/>
      <c r="D70" s="21"/>
      <c r="E70" s="21"/>
      <c r="F70" s="21"/>
      <c r="G70" s="21"/>
      <c r="H70" s="21"/>
      <c r="I70" s="27"/>
      <c r="J70" s="27"/>
      <c r="K70" s="27"/>
    </row>
    <row r="71" spans="1:11" ht="15">
      <c r="A71" s="21"/>
      <c r="B71" s="21"/>
      <c r="C71" s="21"/>
      <c r="D71" s="21"/>
      <c r="E71" s="21"/>
      <c r="F71" s="21"/>
      <c r="G71" s="21"/>
      <c r="H71" s="21"/>
      <c r="I71" s="27"/>
      <c r="J71" s="27"/>
      <c r="K71" s="27"/>
    </row>
    <row r="72" spans="1:11" ht="15">
      <c r="A72" s="21"/>
      <c r="B72" s="21"/>
      <c r="C72" s="21"/>
      <c r="D72" s="21"/>
      <c r="E72" s="21"/>
      <c r="F72" s="21"/>
      <c r="G72" s="21"/>
      <c r="H72" s="21"/>
      <c r="I72" s="27"/>
      <c r="J72" s="27"/>
      <c r="K72" s="27"/>
    </row>
    <row r="73" spans="1:11" ht="15">
      <c r="A73" s="21"/>
      <c r="B73" s="21"/>
      <c r="C73" s="21"/>
      <c r="D73" s="21"/>
      <c r="E73" s="21"/>
      <c r="F73" s="21"/>
      <c r="G73" s="21"/>
      <c r="H73" s="21"/>
      <c r="I73" s="27"/>
      <c r="J73" s="27"/>
      <c r="K73" s="27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7"/>
      <c r="J74" s="27"/>
      <c r="K74" s="27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7"/>
      <c r="J75" s="27"/>
      <c r="K75" s="27"/>
    </row>
    <row r="76" spans="1:11" ht="15">
      <c r="A76" s="21"/>
      <c r="B76" s="21"/>
      <c r="C76" s="21"/>
      <c r="D76" s="21"/>
      <c r="E76" s="21"/>
      <c r="F76" s="21"/>
      <c r="G76" s="21"/>
      <c r="H76" s="21"/>
      <c r="I76" s="27"/>
      <c r="J76" s="27"/>
      <c r="K76" s="27"/>
    </row>
    <row r="77" spans="1:11" ht="15">
      <c r="A77" s="21"/>
      <c r="B77" s="21"/>
      <c r="C77" s="21"/>
      <c r="D77" s="21"/>
      <c r="E77" s="21"/>
      <c r="F77" s="21"/>
      <c r="G77" s="21"/>
      <c r="H77" s="21"/>
      <c r="I77" s="27"/>
      <c r="J77" s="27"/>
      <c r="K77" s="27"/>
    </row>
    <row r="78" spans="1:11" ht="15">
      <c r="A78" s="21"/>
      <c r="B78" s="21"/>
      <c r="C78" s="21"/>
      <c r="D78" s="21"/>
      <c r="E78" s="21"/>
      <c r="F78" s="21"/>
      <c r="G78" s="21"/>
      <c r="H78" s="21"/>
      <c r="I78" s="27"/>
      <c r="J78" s="27"/>
      <c r="K78" s="27"/>
    </row>
    <row r="79" spans="1:11" ht="15">
      <c r="A79" s="21"/>
      <c r="B79" s="21"/>
      <c r="C79" s="21"/>
      <c r="D79" s="21"/>
      <c r="E79" s="21"/>
      <c r="F79" s="21"/>
      <c r="G79" s="21"/>
      <c r="H79" s="21"/>
      <c r="I79" s="27"/>
      <c r="J79" s="27"/>
      <c r="K79" s="27"/>
    </row>
    <row r="80" spans="1:11" ht="15">
      <c r="A80" s="21"/>
      <c r="B80" s="21"/>
      <c r="C80" s="21"/>
      <c r="D80" s="21"/>
      <c r="E80" s="21"/>
      <c r="F80" s="21"/>
      <c r="G80" s="21"/>
      <c r="H80" s="21"/>
      <c r="I80" s="27"/>
      <c r="J80" s="27"/>
      <c r="K80" s="27"/>
    </row>
    <row r="81" spans="1:11" ht="15">
      <c r="A81" s="21"/>
      <c r="B81" s="21"/>
      <c r="C81" s="21"/>
      <c r="D81" s="21"/>
      <c r="E81" s="21"/>
      <c r="F81" s="21"/>
      <c r="G81" s="21"/>
      <c r="H81" s="21"/>
      <c r="I81" s="27"/>
      <c r="J81" s="27"/>
      <c r="K81" s="27"/>
    </row>
    <row r="82" spans="1:11" ht="15">
      <c r="A82" s="21"/>
      <c r="B82" s="21"/>
      <c r="C82" s="21"/>
      <c r="D82" s="21"/>
      <c r="E82" s="21"/>
      <c r="F82" s="21"/>
      <c r="G82" s="21"/>
      <c r="H82" s="21"/>
      <c r="I82" s="27"/>
      <c r="J82" s="27"/>
      <c r="K82" s="27"/>
    </row>
    <row r="83" spans="1:11" ht="15">
      <c r="A83" s="21"/>
      <c r="B83" s="21"/>
      <c r="C83" s="21"/>
      <c r="D83" s="21"/>
      <c r="E83" s="21"/>
      <c r="F83" s="21"/>
      <c r="G83" s="21"/>
      <c r="H83" s="21"/>
      <c r="I83" s="27"/>
      <c r="J83" s="27"/>
      <c r="K83" s="27"/>
    </row>
    <row r="84" spans="1:11" ht="15">
      <c r="A84" s="21"/>
      <c r="B84" s="21"/>
      <c r="C84" s="21"/>
      <c r="D84" s="21"/>
      <c r="E84" s="21"/>
      <c r="F84" s="21"/>
      <c r="G84" s="21"/>
      <c r="H84" s="21"/>
      <c r="I84" s="27"/>
      <c r="J84" s="27"/>
      <c r="K84" s="27"/>
    </row>
    <row r="85" spans="1:11" ht="15">
      <c r="A85" s="21"/>
      <c r="B85" s="21"/>
      <c r="C85" s="21"/>
      <c r="D85" s="21"/>
      <c r="E85" s="21"/>
      <c r="F85" s="21"/>
      <c r="G85" s="21"/>
      <c r="H85" s="21"/>
      <c r="I85" s="27"/>
      <c r="J85" s="27"/>
      <c r="K85" s="27"/>
    </row>
    <row r="86" spans="1:11" ht="15">
      <c r="A86" s="21"/>
      <c r="B86" s="21"/>
      <c r="C86" s="21"/>
      <c r="D86" s="21"/>
      <c r="E86" s="21"/>
      <c r="F86" s="21"/>
      <c r="G86" s="21"/>
      <c r="H86" s="21"/>
      <c r="I86" s="27"/>
      <c r="J86" s="27"/>
      <c r="K86" s="27"/>
    </row>
    <row r="87" spans="1:11" ht="15">
      <c r="A87" s="21"/>
      <c r="B87" s="21"/>
      <c r="C87" s="21"/>
      <c r="D87" s="21"/>
      <c r="E87" s="21"/>
      <c r="F87" s="21"/>
      <c r="G87" s="21"/>
      <c r="H87" s="21"/>
      <c r="I87" s="27"/>
      <c r="J87" s="27"/>
      <c r="K87" s="27"/>
    </row>
    <row r="88" spans="1:11" ht="15">
      <c r="A88" s="21"/>
      <c r="B88" s="21"/>
      <c r="C88" s="21"/>
      <c r="D88" s="21"/>
      <c r="E88" s="21"/>
      <c r="F88" s="21"/>
      <c r="G88" s="21"/>
      <c r="H88" s="21"/>
      <c r="I88" s="27"/>
      <c r="J88" s="27"/>
      <c r="K88" s="27"/>
    </row>
    <row r="89" spans="1:11" ht="15">
      <c r="A89" s="21"/>
      <c r="B89" s="21"/>
      <c r="C89" s="21"/>
      <c r="D89" s="21"/>
      <c r="E89" s="21"/>
      <c r="F89" s="21"/>
      <c r="G89" s="21"/>
      <c r="H89" s="21"/>
      <c r="I89" s="27"/>
      <c r="J89" s="27"/>
      <c r="K89" s="27"/>
    </row>
    <row r="90" spans="1:11" ht="15">
      <c r="A90" s="21"/>
      <c r="B90" s="21"/>
      <c r="C90" s="21"/>
      <c r="D90" s="21"/>
      <c r="E90" s="21"/>
      <c r="F90" s="21"/>
      <c r="G90" s="21"/>
      <c r="H90" s="21"/>
      <c r="I90" s="27"/>
      <c r="J90" s="27"/>
      <c r="K90" s="27"/>
    </row>
    <row r="91" spans="1:11" ht="15">
      <c r="A91" s="21"/>
      <c r="B91" s="21"/>
      <c r="C91" s="21"/>
      <c r="D91" s="21"/>
      <c r="E91" s="21"/>
      <c r="F91" s="21"/>
      <c r="G91" s="21"/>
      <c r="H91" s="21"/>
      <c r="I91" s="27"/>
      <c r="J91" s="27"/>
      <c r="K91" s="27"/>
    </row>
    <row r="92" spans="1:11" ht="15">
      <c r="A92" s="21"/>
      <c r="B92" s="21"/>
      <c r="C92" s="21"/>
      <c r="D92" s="21"/>
      <c r="E92" s="21"/>
      <c r="F92" s="21"/>
      <c r="G92" s="21"/>
      <c r="H92" s="21"/>
      <c r="I92" s="27"/>
      <c r="J92" s="27"/>
      <c r="K92" s="27"/>
    </row>
    <row r="93" spans="1:11" ht="15">
      <c r="A93" s="21"/>
      <c r="B93" s="21"/>
      <c r="C93" s="21"/>
      <c r="D93" s="21"/>
      <c r="E93" s="21"/>
      <c r="F93" s="21"/>
      <c r="G93" s="21"/>
      <c r="H93" s="21"/>
      <c r="I93" s="27"/>
      <c r="J93" s="27"/>
      <c r="K93" s="27"/>
    </row>
    <row r="94" spans="1:11" ht="15">
      <c r="A94" s="21"/>
      <c r="B94" s="21"/>
      <c r="C94" s="21"/>
      <c r="D94" s="21"/>
      <c r="E94" s="21"/>
      <c r="F94" s="21"/>
      <c r="G94" s="21"/>
      <c r="H94" s="21"/>
      <c r="I94" s="27"/>
      <c r="J94" s="27"/>
      <c r="K94" s="27"/>
    </row>
    <row r="95" spans="1:11" ht="15">
      <c r="A95" s="21"/>
      <c r="B95" s="21"/>
      <c r="C95" s="21"/>
      <c r="D95" s="21"/>
      <c r="E95" s="21"/>
      <c r="F95" s="21"/>
      <c r="G95" s="21"/>
      <c r="H95" s="21"/>
      <c r="I95" s="27"/>
      <c r="J95" s="27"/>
      <c r="K95" s="27"/>
    </row>
    <row r="96" spans="1:11" ht="15">
      <c r="A96" s="21"/>
      <c r="B96" s="21"/>
      <c r="C96" s="21"/>
      <c r="D96" s="21"/>
      <c r="E96" s="21"/>
      <c r="F96" s="21"/>
      <c r="G96" s="21"/>
      <c r="H96" s="21"/>
      <c r="I96" s="27"/>
      <c r="J96" s="27"/>
      <c r="K96" s="27"/>
    </row>
    <row r="97" spans="1:11" ht="15">
      <c r="A97" s="21"/>
      <c r="B97" s="21"/>
      <c r="C97" s="21"/>
      <c r="D97" s="21"/>
      <c r="E97" s="21"/>
      <c r="F97" s="21"/>
      <c r="G97" s="21"/>
      <c r="H97" s="21"/>
      <c r="I97" s="27"/>
      <c r="J97" s="27"/>
      <c r="K97" s="27"/>
    </row>
    <row r="98" spans="1:11" ht="15">
      <c r="A98" s="21"/>
      <c r="B98" s="21"/>
      <c r="C98" s="21"/>
      <c r="D98" s="21"/>
      <c r="E98" s="21"/>
      <c r="F98" s="21"/>
      <c r="G98" s="21"/>
      <c r="H98" s="21"/>
      <c r="I98" s="27"/>
      <c r="J98" s="27"/>
      <c r="K98" s="27"/>
    </row>
    <row r="99" spans="1:11" ht="15">
      <c r="A99" s="21"/>
      <c r="B99" s="21"/>
      <c r="C99" s="21"/>
      <c r="D99" s="21"/>
      <c r="E99" s="21"/>
      <c r="F99" s="21"/>
      <c r="G99" s="21"/>
      <c r="H99" s="21"/>
      <c r="I99" s="27"/>
      <c r="J99" s="27"/>
      <c r="K99" s="27"/>
    </row>
    <row r="100" spans="1:11" ht="15">
      <c r="A100" s="21"/>
      <c r="B100" s="21"/>
      <c r="C100" s="21"/>
      <c r="D100" s="21"/>
      <c r="E100" s="21"/>
      <c r="F100" s="21"/>
      <c r="G100" s="21"/>
      <c r="H100" s="21"/>
      <c r="I100" s="27"/>
      <c r="J100" s="27"/>
      <c r="K100" s="27"/>
    </row>
    <row r="101" spans="1:11" ht="15">
      <c r="A101" s="21"/>
      <c r="B101" s="21"/>
      <c r="C101" s="21"/>
      <c r="D101" s="21"/>
      <c r="E101" s="21"/>
      <c r="F101" s="21"/>
      <c r="G101" s="21"/>
      <c r="H101" s="21"/>
      <c r="I101" s="27"/>
      <c r="J101" s="27"/>
      <c r="K101" s="27"/>
    </row>
    <row r="102" spans="1:11" ht="15">
      <c r="A102" s="21"/>
      <c r="B102" s="21"/>
      <c r="C102" s="21"/>
      <c r="D102" s="21"/>
      <c r="E102" s="21"/>
      <c r="F102" s="21"/>
      <c r="G102" s="21"/>
      <c r="H102" s="21"/>
      <c r="I102" s="27"/>
      <c r="J102" s="27"/>
      <c r="K102" s="27"/>
    </row>
    <row r="103" spans="1:11" ht="15">
      <c r="A103" s="21"/>
      <c r="B103" s="21"/>
      <c r="C103" s="21"/>
      <c r="D103" s="21"/>
      <c r="E103" s="21"/>
      <c r="F103" s="21"/>
      <c r="G103" s="21"/>
      <c r="H103" s="21"/>
      <c r="I103" s="27"/>
      <c r="J103" s="27"/>
      <c r="K103" s="27"/>
    </row>
    <row r="104" spans="1:11" ht="15">
      <c r="A104" s="21"/>
      <c r="B104" s="21"/>
      <c r="C104" s="21"/>
      <c r="D104" s="21"/>
      <c r="E104" s="21"/>
      <c r="F104" s="21"/>
      <c r="G104" s="21"/>
      <c r="H104" s="21"/>
      <c r="I104" s="27"/>
      <c r="J104" s="27"/>
      <c r="K104" s="27"/>
    </row>
    <row r="105" spans="1:11" ht="15">
      <c r="A105" s="21"/>
      <c r="B105" s="21"/>
      <c r="C105" s="21"/>
      <c r="D105" s="21"/>
      <c r="E105" s="21"/>
      <c r="F105" s="21"/>
      <c r="G105" s="21"/>
      <c r="H105" s="21"/>
      <c r="I105" s="27"/>
      <c r="J105" s="27"/>
      <c r="K105" s="27"/>
    </row>
    <row r="106" spans="1:11" ht="15">
      <c r="A106" s="21"/>
      <c r="B106" s="21"/>
      <c r="C106" s="21"/>
      <c r="D106" s="21"/>
      <c r="E106" s="21"/>
      <c r="F106" s="21"/>
      <c r="G106" s="21"/>
      <c r="H106" s="21"/>
      <c r="I106" s="27"/>
      <c r="J106" s="27"/>
      <c r="K106" s="27"/>
    </row>
    <row r="107" spans="1:11" ht="15">
      <c r="A107" s="21"/>
      <c r="B107" s="21"/>
      <c r="C107" s="21"/>
      <c r="D107" s="21"/>
      <c r="E107" s="21"/>
      <c r="F107" s="21"/>
      <c r="G107" s="21"/>
      <c r="H107" s="21"/>
      <c r="I107" s="27"/>
      <c r="J107" s="27"/>
      <c r="K107" s="27"/>
    </row>
    <row r="108" spans="1:11" ht="15">
      <c r="A108" s="21"/>
      <c r="B108" s="21"/>
      <c r="C108" s="21"/>
      <c r="D108" s="21"/>
      <c r="E108" s="21"/>
      <c r="F108" s="21"/>
      <c r="G108" s="21"/>
      <c r="H108" s="21"/>
      <c r="I108" s="27"/>
      <c r="J108" s="27"/>
      <c r="K108" s="27"/>
    </row>
    <row r="109" spans="1:11" ht="15">
      <c r="A109" s="21"/>
      <c r="B109" s="21"/>
      <c r="C109" s="21"/>
      <c r="D109" s="21"/>
      <c r="E109" s="21"/>
      <c r="F109" s="21"/>
      <c r="G109" s="21"/>
      <c r="H109" s="21"/>
      <c r="I109" s="27"/>
      <c r="J109" s="27"/>
      <c r="K109" s="27"/>
    </row>
    <row r="110" spans="1:11" ht="15">
      <c r="A110" s="21"/>
      <c r="B110" s="21"/>
      <c r="C110" s="21"/>
      <c r="D110" s="21"/>
      <c r="E110" s="21"/>
      <c r="F110" s="21"/>
      <c r="G110" s="21"/>
      <c r="H110" s="21"/>
      <c r="I110" s="27"/>
      <c r="J110" s="27"/>
      <c r="K110" s="27"/>
    </row>
    <row r="111" spans="1:11" ht="15">
      <c r="A111" s="21"/>
      <c r="B111" s="21"/>
      <c r="C111" s="21"/>
      <c r="D111" s="21"/>
      <c r="E111" s="21"/>
      <c r="F111" s="21"/>
      <c r="G111" s="21"/>
      <c r="H111" s="21"/>
      <c r="I111" s="27"/>
      <c r="J111" s="27"/>
      <c r="K111" s="27"/>
    </row>
    <row r="112" spans="1:11" ht="15">
      <c r="A112" s="21"/>
      <c r="B112" s="21"/>
      <c r="C112" s="21"/>
      <c r="D112" s="21"/>
      <c r="E112" s="21"/>
      <c r="F112" s="21"/>
      <c r="G112" s="21"/>
      <c r="H112" s="21"/>
      <c r="I112" s="27"/>
      <c r="J112" s="27"/>
      <c r="K112" s="27"/>
    </row>
    <row r="113" spans="1:11" ht="15">
      <c r="A113" s="21"/>
      <c r="B113" s="21"/>
      <c r="C113" s="21"/>
      <c r="D113" s="21"/>
      <c r="E113" s="21"/>
      <c r="F113" s="21"/>
      <c r="G113" s="21"/>
      <c r="H113" s="21"/>
      <c r="I113" s="27"/>
      <c r="J113" s="27"/>
      <c r="K113" s="27"/>
    </row>
    <row r="114" spans="1:11" ht="15">
      <c r="A114" s="21"/>
      <c r="B114" s="21"/>
      <c r="C114" s="21"/>
      <c r="D114" s="21"/>
      <c r="E114" s="21"/>
      <c r="F114" s="21"/>
      <c r="G114" s="21"/>
      <c r="H114" s="21"/>
      <c r="I114" s="27"/>
      <c r="J114" s="27"/>
      <c r="K114" s="27"/>
    </row>
    <row r="115" spans="1:11" ht="15">
      <c r="A115" s="21"/>
      <c r="B115" s="21"/>
      <c r="C115" s="21"/>
      <c r="D115" s="21"/>
      <c r="E115" s="21"/>
      <c r="F115" s="21"/>
      <c r="G115" s="21"/>
      <c r="H115" s="21"/>
      <c r="I115" s="27"/>
      <c r="J115" s="27"/>
      <c r="K115" s="27"/>
    </row>
    <row r="116" spans="1:11" ht="15">
      <c r="A116" s="21"/>
      <c r="B116" s="21"/>
      <c r="C116" s="21"/>
      <c r="D116" s="21"/>
      <c r="E116" s="21"/>
      <c r="F116" s="21"/>
      <c r="G116" s="21"/>
      <c r="H116" s="21"/>
      <c r="I116" s="27"/>
      <c r="J116" s="27"/>
      <c r="K116" s="27"/>
    </row>
    <row r="117" spans="1:11" ht="15">
      <c r="A117" s="21"/>
      <c r="B117" s="21"/>
      <c r="C117" s="21"/>
      <c r="D117" s="21"/>
      <c r="E117" s="21"/>
      <c r="F117" s="21"/>
      <c r="G117" s="21"/>
      <c r="H117" s="21"/>
      <c r="I117" s="27"/>
      <c r="J117" s="27"/>
      <c r="K117" s="27"/>
    </row>
    <row r="118" spans="1:11" ht="15">
      <c r="A118" s="21"/>
      <c r="B118" s="21"/>
      <c r="C118" s="21"/>
      <c r="D118" s="21"/>
      <c r="E118" s="21"/>
      <c r="F118" s="21"/>
      <c r="G118" s="21"/>
      <c r="H118" s="21"/>
      <c r="I118" s="27"/>
      <c r="J118" s="27"/>
      <c r="K118" s="27"/>
    </row>
    <row r="119" spans="1:11" ht="15">
      <c r="A119" s="21"/>
      <c r="B119" s="21"/>
      <c r="C119" s="21"/>
      <c r="D119" s="21"/>
      <c r="E119" s="21"/>
      <c r="F119" s="21"/>
      <c r="G119" s="21"/>
      <c r="H119" s="21"/>
      <c r="I119" s="27"/>
      <c r="J119" s="27"/>
      <c r="K119" s="27"/>
    </row>
    <row r="120" spans="1:11" ht="15">
      <c r="A120" s="21"/>
      <c r="B120" s="21"/>
      <c r="C120" s="21"/>
      <c r="D120" s="21"/>
      <c r="E120" s="21"/>
      <c r="F120" s="21"/>
      <c r="G120" s="21"/>
      <c r="H120" s="21"/>
      <c r="I120" s="27"/>
      <c r="J120" s="27"/>
      <c r="K120" s="27"/>
    </row>
    <row r="121" spans="1:11" ht="15">
      <c r="A121" s="21"/>
      <c r="B121" s="21"/>
      <c r="C121" s="21"/>
      <c r="D121" s="21"/>
      <c r="E121" s="21"/>
      <c r="F121" s="21"/>
      <c r="G121" s="21"/>
      <c r="H121" s="21"/>
      <c r="I121" s="27"/>
      <c r="J121" s="27"/>
      <c r="K121" s="27"/>
    </row>
    <row r="122" spans="1:11" ht="15">
      <c r="A122" s="21"/>
      <c r="B122" s="21"/>
      <c r="C122" s="21"/>
      <c r="D122" s="21"/>
      <c r="E122" s="21"/>
      <c r="F122" s="21"/>
      <c r="G122" s="21"/>
      <c r="H122" s="21"/>
      <c r="I122" s="27"/>
      <c r="J122" s="27"/>
      <c r="K122" s="27"/>
    </row>
    <row r="123" spans="1:11" ht="15">
      <c r="A123" s="21"/>
      <c r="B123" s="21"/>
      <c r="C123" s="21"/>
      <c r="D123" s="21"/>
      <c r="E123" s="21"/>
      <c r="F123" s="21"/>
      <c r="G123" s="21"/>
      <c r="H123" s="21"/>
      <c r="I123" s="27"/>
      <c r="J123" s="27"/>
      <c r="K123" s="27"/>
    </row>
    <row r="124" spans="1:11" ht="15">
      <c r="A124" s="21"/>
      <c r="B124" s="21"/>
      <c r="C124" s="21"/>
      <c r="D124" s="21"/>
      <c r="E124" s="21"/>
      <c r="F124" s="21"/>
      <c r="G124" s="21"/>
      <c r="H124" s="21"/>
      <c r="I124" s="27"/>
      <c r="J124" s="27"/>
      <c r="K124" s="27"/>
    </row>
    <row r="125" spans="1:11" ht="15">
      <c r="A125" s="21"/>
      <c r="B125" s="21"/>
      <c r="C125" s="21"/>
      <c r="D125" s="21"/>
      <c r="E125" s="21"/>
      <c r="F125" s="21"/>
      <c r="G125" s="21"/>
      <c r="H125" s="21"/>
      <c r="I125" s="27"/>
      <c r="J125" s="27"/>
      <c r="K125" s="27"/>
    </row>
    <row r="126" spans="1:11" ht="15">
      <c r="A126" s="21"/>
      <c r="B126" s="21"/>
      <c r="C126" s="21"/>
      <c r="D126" s="21"/>
      <c r="E126" s="21"/>
      <c r="F126" s="21"/>
      <c r="G126" s="21"/>
      <c r="H126" s="21"/>
      <c r="I126" s="27"/>
      <c r="J126" s="27"/>
      <c r="K126" s="27"/>
    </row>
    <row r="127" spans="1:11" ht="15">
      <c r="A127" s="21"/>
      <c r="B127" s="21"/>
      <c r="C127" s="21"/>
      <c r="D127" s="21"/>
      <c r="E127" s="21"/>
      <c r="F127" s="21"/>
      <c r="G127" s="21"/>
      <c r="H127" s="21"/>
      <c r="I127" s="27"/>
      <c r="J127" s="27"/>
      <c r="K127" s="27"/>
    </row>
    <row r="128" spans="1:11" ht="15">
      <c r="A128" s="21"/>
      <c r="B128" s="21"/>
      <c r="C128" s="21"/>
      <c r="D128" s="21"/>
      <c r="E128" s="21"/>
      <c r="F128" s="21"/>
      <c r="G128" s="21"/>
      <c r="H128" s="21"/>
      <c r="I128" s="27"/>
      <c r="J128" s="27"/>
      <c r="K128" s="27"/>
    </row>
    <row r="129" spans="1:11" ht="15">
      <c r="A129" s="21"/>
      <c r="B129" s="21"/>
      <c r="C129" s="21"/>
      <c r="D129" s="21"/>
      <c r="E129" s="21"/>
      <c r="F129" s="21"/>
      <c r="G129" s="21"/>
      <c r="H129" s="21"/>
      <c r="I129" s="27"/>
      <c r="J129" s="27"/>
      <c r="K129" s="27"/>
    </row>
    <row r="130" spans="1:11" ht="15">
      <c r="A130" s="21"/>
      <c r="B130" s="21"/>
      <c r="C130" s="21"/>
      <c r="D130" s="21"/>
      <c r="E130" s="21"/>
      <c r="F130" s="21"/>
      <c r="G130" s="21"/>
      <c r="H130" s="21"/>
      <c r="I130" s="27"/>
      <c r="J130" s="27"/>
      <c r="K130" s="27"/>
    </row>
    <row r="131" spans="1:11" ht="15">
      <c r="A131" s="21"/>
      <c r="B131" s="21"/>
      <c r="C131" s="21"/>
      <c r="D131" s="21"/>
      <c r="E131" s="21"/>
      <c r="F131" s="21"/>
      <c r="G131" s="21"/>
      <c r="H131" s="21"/>
      <c r="I131" s="27"/>
      <c r="J131" s="27"/>
      <c r="K131" s="27"/>
    </row>
    <row r="132" spans="1:11" ht="15">
      <c r="A132" s="21"/>
      <c r="B132" s="21"/>
      <c r="C132" s="21"/>
      <c r="D132" s="21"/>
      <c r="E132" s="21"/>
      <c r="F132" s="21"/>
      <c r="G132" s="21"/>
      <c r="H132" s="21"/>
      <c r="I132" s="27"/>
      <c r="J132" s="27"/>
      <c r="K132" s="27"/>
    </row>
    <row r="133" spans="1:11" ht="15">
      <c r="A133" s="21"/>
      <c r="B133" s="21"/>
      <c r="C133" s="21"/>
      <c r="D133" s="21"/>
      <c r="E133" s="21"/>
      <c r="F133" s="21"/>
      <c r="G133" s="21"/>
      <c r="H133" s="21"/>
      <c r="I133" s="27"/>
      <c r="J133" s="27"/>
      <c r="K133" s="27"/>
    </row>
    <row r="134" spans="1:11" ht="15">
      <c r="A134" s="21"/>
      <c r="B134" s="21"/>
      <c r="C134" s="21"/>
      <c r="D134" s="21"/>
      <c r="E134" s="21"/>
      <c r="F134" s="21"/>
      <c r="G134" s="21"/>
      <c r="H134" s="21"/>
      <c r="I134" s="27"/>
      <c r="J134" s="27"/>
      <c r="K134" s="27"/>
    </row>
    <row r="135" spans="1:11" ht="15">
      <c r="A135" s="21"/>
      <c r="B135" s="21"/>
      <c r="C135" s="21"/>
      <c r="D135" s="21"/>
      <c r="E135" s="21"/>
      <c r="F135" s="21"/>
      <c r="G135" s="21"/>
      <c r="H135" s="21"/>
      <c r="I135" s="27"/>
      <c r="J135" s="27"/>
      <c r="K135" s="27"/>
    </row>
    <row r="136" spans="1:11" ht="15">
      <c r="A136" s="21"/>
      <c r="B136" s="21"/>
      <c r="C136" s="21"/>
      <c r="D136" s="21"/>
      <c r="E136" s="21"/>
      <c r="F136" s="21"/>
      <c r="G136" s="21"/>
      <c r="H136" s="21"/>
      <c r="I136" s="27"/>
      <c r="J136" s="27"/>
      <c r="K136" s="27"/>
    </row>
    <row r="137" spans="1:11" ht="15">
      <c r="A137" s="21"/>
      <c r="B137" s="21"/>
      <c r="C137" s="21"/>
      <c r="D137" s="21"/>
      <c r="E137" s="21"/>
      <c r="F137" s="21"/>
      <c r="G137" s="21"/>
      <c r="H137" s="21"/>
      <c r="I137" s="27"/>
      <c r="J137" s="27"/>
      <c r="K137" s="27"/>
    </row>
    <row r="138" spans="1:11" ht="15">
      <c r="A138" s="21"/>
      <c r="B138" s="21"/>
      <c r="C138" s="21"/>
      <c r="D138" s="21"/>
      <c r="E138" s="21"/>
      <c r="F138" s="21"/>
      <c r="G138" s="21"/>
      <c r="H138" s="21"/>
      <c r="I138" s="27"/>
      <c r="J138" s="27"/>
      <c r="K138" s="27"/>
    </row>
    <row r="139" spans="1:11" ht="15">
      <c r="A139" s="21"/>
      <c r="B139" s="21"/>
      <c r="C139" s="21"/>
      <c r="D139" s="21"/>
      <c r="E139" s="21"/>
      <c r="F139" s="21"/>
      <c r="G139" s="21"/>
      <c r="H139" s="21"/>
      <c r="I139" s="27"/>
      <c r="J139" s="27"/>
      <c r="K139" s="27"/>
    </row>
    <row r="140" spans="1:11" ht="15">
      <c r="A140" s="21"/>
      <c r="B140" s="21"/>
      <c r="C140" s="21"/>
      <c r="D140" s="21"/>
      <c r="E140" s="21"/>
      <c r="F140" s="21"/>
      <c r="G140" s="21"/>
      <c r="H140" s="21"/>
      <c r="I140" s="27"/>
      <c r="J140" s="27"/>
      <c r="K140" s="27"/>
    </row>
    <row r="141" spans="1:11" ht="15">
      <c r="A141" s="21"/>
      <c r="B141" s="21"/>
      <c r="C141" s="21"/>
      <c r="D141" s="21"/>
      <c r="E141" s="21"/>
      <c r="F141" s="21"/>
      <c r="G141" s="21"/>
      <c r="H141" s="21"/>
      <c r="I141" s="27"/>
      <c r="J141" s="27"/>
      <c r="K141" s="27"/>
    </row>
    <row r="142" spans="1:11" ht="15">
      <c r="A142" s="21"/>
      <c r="B142" s="21"/>
      <c r="C142" s="21"/>
      <c r="D142" s="21"/>
      <c r="E142" s="21"/>
      <c r="F142" s="21"/>
      <c r="G142" s="21"/>
      <c r="H142" s="21"/>
      <c r="I142" s="27"/>
      <c r="J142" s="27"/>
      <c r="K142" s="27"/>
    </row>
    <row r="143" spans="1:11" ht="15">
      <c r="A143" s="21"/>
      <c r="B143" s="21"/>
      <c r="C143" s="21"/>
      <c r="D143" s="21"/>
      <c r="E143" s="21"/>
      <c r="F143" s="21"/>
      <c r="G143" s="21"/>
      <c r="H143" s="21"/>
      <c r="I143" s="27"/>
      <c r="J143" s="27"/>
      <c r="K143" s="27"/>
    </row>
    <row r="144" spans="1:11" ht="15">
      <c r="A144" s="21"/>
      <c r="B144" s="21"/>
      <c r="C144" s="21"/>
      <c r="D144" s="21"/>
      <c r="E144" s="21"/>
      <c r="F144" s="21"/>
      <c r="G144" s="21"/>
      <c r="H144" s="21"/>
      <c r="I144" s="27"/>
      <c r="J144" s="27"/>
      <c r="K144" s="27"/>
    </row>
    <row r="145" spans="1:11" ht="15">
      <c r="A145" s="21"/>
      <c r="B145" s="21"/>
      <c r="C145" s="21"/>
      <c r="D145" s="21"/>
      <c r="E145" s="21"/>
      <c r="F145" s="21"/>
      <c r="G145" s="21"/>
      <c r="H145" s="21"/>
      <c r="I145" s="27"/>
      <c r="J145" s="27"/>
      <c r="K145" s="27"/>
    </row>
    <row r="146" spans="1:11" ht="15">
      <c r="A146" s="21"/>
      <c r="B146" s="21"/>
      <c r="C146" s="21"/>
      <c r="D146" s="21"/>
      <c r="E146" s="21"/>
      <c r="F146" s="21"/>
      <c r="G146" s="21"/>
      <c r="H146" s="21"/>
      <c r="I146" s="27"/>
      <c r="J146" s="27"/>
      <c r="K146" s="27"/>
    </row>
    <row r="147" spans="1:11" ht="15">
      <c r="A147" s="21"/>
      <c r="B147" s="21"/>
      <c r="C147" s="21"/>
      <c r="D147" s="21"/>
      <c r="E147" s="21"/>
      <c r="F147" s="21"/>
      <c r="G147" s="21"/>
      <c r="H147" s="21"/>
      <c r="I147" s="27"/>
      <c r="J147" s="27"/>
      <c r="K147" s="27"/>
    </row>
    <row r="148" spans="1:11" ht="15">
      <c r="A148" s="21"/>
      <c r="B148" s="21"/>
      <c r="C148" s="21"/>
      <c r="D148" s="21"/>
      <c r="E148" s="21"/>
      <c r="F148" s="21"/>
      <c r="G148" s="21"/>
      <c r="H148" s="21"/>
      <c r="I148" s="27"/>
      <c r="J148" s="27"/>
      <c r="K148" s="27"/>
    </row>
    <row r="149" spans="1:11" ht="15">
      <c r="A149" s="21"/>
      <c r="B149" s="21"/>
      <c r="C149" s="21"/>
      <c r="D149" s="21"/>
      <c r="E149" s="21"/>
      <c r="F149" s="21"/>
      <c r="G149" s="21"/>
      <c r="H149" s="21"/>
      <c r="I149" s="27"/>
      <c r="J149" s="27"/>
      <c r="K149" s="27"/>
    </row>
    <row r="150" spans="1:11" ht="15">
      <c r="A150" s="21"/>
      <c r="B150" s="21"/>
      <c r="C150" s="21"/>
      <c r="D150" s="21"/>
      <c r="E150" s="21"/>
      <c r="F150" s="21"/>
      <c r="G150" s="21"/>
      <c r="H150" s="21"/>
      <c r="I150" s="27"/>
      <c r="J150" s="27"/>
      <c r="K150" s="27"/>
    </row>
    <row r="151" spans="1:11" ht="15">
      <c r="A151" s="21"/>
      <c r="B151" s="21"/>
      <c r="C151" s="21"/>
      <c r="D151" s="21"/>
      <c r="E151" s="21"/>
      <c r="F151" s="21"/>
      <c r="G151" s="21"/>
      <c r="H151" s="21"/>
      <c r="I151" s="27"/>
      <c r="J151" s="27"/>
      <c r="K151" s="27"/>
    </row>
    <row r="152" spans="1:11" ht="15">
      <c r="A152" s="21"/>
      <c r="B152" s="21"/>
      <c r="C152" s="21"/>
      <c r="D152" s="21"/>
      <c r="E152" s="21"/>
      <c r="F152" s="21"/>
      <c r="G152" s="21"/>
      <c r="H152" s="21"/>
      <c r="I152" s="27"/>
      <c r="J152" s="27"/>
      <c r="K152" s="27"/>
    </row>
    <row r="153" spans="1:11" ht="15">
      <c r="A153" s="21"/>
      <c r="B153" s="21"/>
      <c r="C153" s="21"/>
      <c r="D153" s="21"/>
      <c r="E153" s="21"/>
      <c r="F153" s="21"/>
      <c r="G153" s="21"/>
      <c r="H153" s="21"/>
      <c r="I153" s="27"/>
      <c r="J153" s="27"/>
      <c r="K153" s="27"/>
    </row>
    <row r="154" spans="1:11" ht="15">
      <c r="A154" s="21"/>
      <c r="B154" s="21"/>
      <c r="C154" s="21"/>
      <c r="D154" s="21"/>
      <c r="E154" s="21"/>
      <c r="F154" s="21"/>
      <c r="G154" s="21"/>
      <c r="H154" s="21"/>
      <c r="I154" s="27"/>
      <c r="J154" s="27"/>
      <c r="K154" s="27"/>
    </row>
    <row r="155" spans="1:11" ht="15">
      <c r="A155" s="21"/>
      <c r="B155" s="21"/>
      <c r="C155" s="21"/>
      <c r="D155" s="21"/>
      <c r="E155" s="21"/>
      <c r="F155" s="21"/>
      <c r="G155" s="21"/>
      <c r="H155" s="21"/>
      <c r="I155" s="27"/>
      <c r="J155" s="27"/>
      <c r="K155" s="27"/>
    </row>
    <row r="156" spans="1:11" ht="15">
      <c r="A156" s="21"/>
      <c r="B156" s="21"/>
      <c r="C156" s="21"/>
      <c r="D156" s="21"/>
      <c r="E156" s="21"/>
      <c r="F156" s="21"/>
      <c r="G156" s="21"/>
      <c r="H156" s="21"/>
      <c r="I156" s="27"/>
      <c r="J156" s="27"/>
      <c r="K156" s="27"/>
    </row>
    <row r="157" spans="1:11" ht="15">
      <c r="A157" s="21"/>
      <c r="B157" s="21"/>
      <c r="C157" s="21"/>
      <c r="D157" s="21"/>
      <c r="E157" s="21"/>
      <c r="F157" s="21"/>
      <c r="G157" s="21"/>
      <c r="H157" s="21"/>
      <c r="I157" s="27"/>
      <c r="J157" s="27"/>
      <c r="K157" s="27"/>
    </row>
    <row r="158" spans="1:11" ht="15">
      <c r="A158" s="21"/>
      <c r="B158" s="21"/>
      <c r="C158" s="21"/>
      <c r="D158" s="21"/>
      <c r="E158" s="21"/>
      <c r="F158" s="21"/>
      <c r="G158" s="21"/>
      <c r="H158" s="21"/>
      <c r="I158" s="27"/>
      <c r="J158" s="27"/>
      <c r="K158" s="27"/>
    </row>
    <row r="159" spans="1:11" ht="15">
      <c r="A159" s="21"/>
      <c r="B159" s="21"/>
      <c r="C159" s="21"/>
      <c r="D159" s="21"/>
      <c r="E159" s="21"/>
      <c r="F159" s="21"/>
      <c r="G159" s="21"/>
      <c r="H159" s="21"/>
      <c r="I159" s="27"/>
      <c r="J159" s="27"/>
      <c r="K159" s="27"/>
    </row>
    <row r="160" spans="1:11" ht="15">
      <c r="A160" s="21"/>
      <c r="B160" s="21"/>
      <c r="C160" s="21"/>
      <c r="D160" s="21"/>
      <c r="E160" s="21"/>
      <c r="F160" s="21"/>
      <c r="G160" s="21"/>
      <c r="H160" s="21"/>
      <c r="I160" s="27"/>
      <c r="J160" s="27"/>
      <c r="K160" s="27"/>
    </row>
    <row r="161" spans="1:11" ht="15">
      <c r="A161" s="21"/>
      <c r="B161" s="21"/>
      <c r="C161" s="21"/>
      <c r="D161" s="21"/>
      <c r="E161" s="21"/>
      <c r="F161" s="21"/>
      <c r="G161" s="21"/>
      <c r="H161" s="21"/>
      <c r="I161" s="27"/>
      <c r="J161" s="27"/>
      <c r="K161" s="27"/>
    </row>
    <row r="162" spans="1:11" ht="15">
      <c r="A162" s="21"/>
      <c r="B162" s="21"/>
      <c r="C162" s="21"/>
      <c r="D162" s="21"/>
      <c r="E162" s="21"/>
      <c r="F162" s="21"/>
      <c r="G162" s="21"/>
      <c r="H162" s="21"/>
      <c r="I162" s="27"/>
      <c r="J162" s="27"/>
      <c r="K162" s="27"/>
    </row>
    <row r="163" spans="1:11" ht="15">
      <c r="A163" s="21"/>
      <c r="B163" s="21"/>
      <c r="C163" s="21"/>
      <c r="D163" s="21"/>
      <c r="E163" s="21"/>
      <c r="F163" s="21"/>
      <c r="G163" s="21"/>
      <c r="H163" s="21"/>
      <c r="I163" s="27"/>
      <c r="J163" s="27"/>
      <c r="K163" s="27"/>
    </row>
    <row r="164" spans="1:11" ht="15">
      <c r="A164" s="21"/>
      <c r="B164" s="21"/>
      <c r="C164" s="21"/>
      <c r="D164" s="21"/>
      <c r="E164" s="21"/>
      <c r="F164" s="21"/>
      <c r="G164" s="21"/>
      <c r="H164" s="21"/>
      <c r="I164" s="27"/>
      <c r="J164" s="27"/>
      <c r="K164" s="27"/>
    </row>
    <row r="165" spans="1:11" ht="15">
      <c r="A165" s="21"/>
      <c r="B165" s="21"/>
      <c r="C165" s="21"/>
      <c r="D165" s="21"/>
      <c r="E165" s="21"/>
      <c r="F165" s="21"/>
      <c r="G165" s="21"/>
      <c r="H165" s="21"/>
      <c r="I165" s="27"/>
      <c r="J165" s="27"/>
      <c r="K165" s="27"/>
    </row>
    <row r="166" spans="1:11" ht="15">
      <c r="A166" s="21"/>
      <c r="B166" s="21"/>
      <c r="C166" s="21"/>
      <c r="D166" s="21"/>
      <c r="E166" s="21"/>
      <c r="F166" s="21"/>
      <c r="G166" s="21"/>
      <c r="H166" s="21"/>
      <c r="I166" s="27"/>
      <c r="J166" s="27"/>
      <c r="K166" s="27"/>
    </row>
    <row r="167" spans="1:11" ht="15">
      <c r="A167" s="21"/>
      <c r="B167" s="21"/>
      <c r="C167" s="21"/>
      <c r="D167" s="21"/>
      <c r="E167" s="21"/>
      <c r="F167" s="21"/>
      <c r="G167" s="21"/>
      <c r="H167" s="21"/>
      <c r="I167" s="27"/>
      <c r="J167" s="27"/>
      <c r="K167" s="27"/>
    </row>
    <row r="168" spans="1:11" ht="15">
      <c r="A168" s="21"/>
      <c r="B168" s="21"/>
      <c r="C168" s="21"/>
      <c r="D168" s="21"/>
      <c r="E168" s="21"/>
      <c r="F168" s="21"/>
      <c r="G168" s="21"/>
      <c r="H168" s="21"/>
      <c r="I168" s="27"/>
      <c r="J168" s="27"/>
      <c r="K168" s="27"/>
    </row>
    <row r="169" spans="1:11" ht="15">
      <c r="A169" s="21"/>
      <c r="B169" s="21"/>
      <c r="C169" s="21"/>
      <c r="D169" s="21"/>
      <c r="E169" s="21"/>
      <c r="F169" s="21"/>
      <c r="G169" s="21"/>
      <c r="H169" s="21"/>
      <c r="I169" s="27"/>
      <c r="J169" s="27"/>
      <c r="K169" s="27"/>
    </row>
    <row r="170" spans="1:11" ht="15">
      <c r="A170" s="21"/>
      <c r="B170" s="21"/>
      <c r="C170" s="21"/>
      <c r="D170" s="21"/>
      <c r="E170" s="21"/>
      <c r="F170" s="21"/>
      <c r="G170" s="21"/>
      <c r="H170" s="21"/>
      <c r="I170" s="27"/>
      <c r="J170" s="27"/>
      <c r="K170" s="27"/>
    </row>
    <row r="171" spans="1:11" ht="15">
      <c r="A171" s="21"/>
      <c r="B171" s="21"/>
      <c r="C171" s="21"/>
      <c r="D171" s="21"/>
      <c r="E171" s="21"/>
      <c r="F171" s="21"/>
      <c r="G171" s="21"/>
      <c r="H171" s="21"/>
      <c r="I171" s="27"/>
      <c r="J171" s="27"/>
      <c r="K171" s="27"/>
    </row>
    <row r="172" spans="1:11" ht="15">
      <c r="A172" s="21"/>
      <c r="B172" s="21"/>
      <c r="C172" s="21"/>
      <c r="D172" s="21"/>
      <c r="E172" s="21"/>
      <c r="F172" s="21"/>
      <c r="G172" s="21"/>
      <c r="H172" s="21"/>
      <c r="I172" s="27"/>
      <c r="J172" s="27"/>
      <c r="K172" s="27"/>
    </row>
    <row r="173" spans="1:11" ht="15">
      <c r="A173" s="21"/>
      <c r="B173" s="21"/>
      <c r="C173" s="21"/>
      <c r="D173" s="21"/>
      <c r="E173" s="21"/>
      <c r="F173" s="21"/>
      <c r="G173" s="21"/>
      <c r="H173" s="21"/>
      <c r="I173" s="27"/>
      <c r="J173" s="27"/>
      <c r="K173" s="27"/>
    </row>
    <row r="174" spans="1:11" ht="15">
      <c r="A174" s="21"/>
      <c r="B174" s="21"/>
      <c r="C174" s="21"/>
      <c r="D174" s="21"/>
      <c r="E174" s="21"/>
      <c r="F174" s="21"/>
      <c r="G174" s="21"/>
      <c r="H174" s="21"/>
      <c r="I174" s="27"/>
      <c r="J174" s="27"/>
      <c r="K174" s="27"/>
    </row>
    <row r="175" spans="1:11" ht="15">
      <c r="A175" s="21"/>
      <c r="B175" s="21"/>
      <c r="C175" s="21"/>
      <c r="D175" s="21"/>
      <c r="E175" s="21"/>
      <c r="F175" s="21"/>
      <c r="G175" s="21"/>
      <c r="H175" s="21"/>
      <c r="I175" s="27"/>
      <c r="J175" s="27"/>
      <c r="K175" s="27"/>
    </row>
    <row r="176" spans="1:11" ht="15">
      <c r="A176" s="21"/>
      <c r="B176" s="21"/>
      <c r="C176" s="21"/>
      <c r="D176" s="21"/>
      <c r="E176" s="21"/>
      <c r="F176" s="21"/>
      <c r="G176" s="21"/>
      <c r="H176" s="21"/>
      <c r="I176" s="27"/>
      <c r="J176" s="27"/>
      <c r="K176" s="27"/>
    </row>
    <row r="177" spans="1:11" ht="15">
      <c r="A177" s="21"/>
      <c r="B177" s="21"/>
      <c r="C177" s="21"/>
      <c r="D177" s="21"/>
      <c r="E177" s="21"/>
      <c r="F177" s="21"/>
      <c r="G177" s="21"/>
      <c r="H177" s="21"/>
      <c r="I177" s="27"/>
      <c r="J177" s="27"/>
      <c r="K177" s="27"/>
    </row>
    <row r="178" spans="1:11" ht="15">
      <c r="A178" s="21"/>
      <c r="B178" s="21"/>
      <c r="C178" s="21"/>
      <c r="D178" s="21"/>
      <c r="E178" s="21"/>
      <c r="F178" s="21"/>
      <c r="G178" s="21"/>
      <c r="H178" s="21"/>
      <c r="I178" s="27"/>
      <c r="J178" s="27"/>
      <c r="K178" s="27"/>
    </row>
    <row r="179" spans="1:11" ht="15">
      <c r="A179" s="21"/>
      <c r="B179" s="21"/>
      <c r="C179" s="21"/>
      <c r="D179" s="21"/>
      <c r="E179" s="21"/>
      <c r="F179" s="21"/>
      <c r="G179" s="21"/>
      <c r="H179" s="21"/>
      <c r="I179" s="27"/>
      <c r="J179" s="27"/>
      <c r="K179" s="27"/>
    </row>
    <row r="180" spans="1:11" ht="15">
      <c r="A180" s="21"/>
      <c r="B180" s="21"/>
      <c r="C180" s="21"/>
      <c r="D180" s="21"/>
      <c r="E180" s="21"/>
      <c r="F180" s="21"/>
      <c r="G180" s="21"/>
      <c r="H180" s="21"/>
      <c r="I180" s="27"/>
      <c r="J180" s="27"/>
      <c r="K180" s="27"/>
    </row>
    <row r="181" spans="1:11" ht="15">
      <c r="A181" s="21"/>
      <c r="B181" s="21"/>
      <c r="C181" s="21"/>
      <c r="D181" s="21"/>
      <c r="E181" s="21"/>
      <c r="F181" s="21"/>
      <c r="G181" s="21"/>
      <c r="H181" s="21"/>
      <c r="I181" s="27"/>
      <c r="J181" s="27"/>
      <c r="K181" s="27"/>
    </row>
    <row r="182" spans="1:11" ht="15">
      <c r="A182" s="21"/>
      <c r="B182" s="21"/>
      <c r="C182" s="21"/>
      <c r="D182" s="21"/>
      <c r="E182" s="21"/>
      <c r="F182" s="21"/>
      <c r="G182" s="21"/>
      <c r="H182" s="21"/>
      <c r="I182" s="27"/>
      <c r="J182" s="27"/>
      <c r="K182" s="27"/>
    </row>
    <row r="183" spans="1:11" ht="15">
      <c r="A183" s="21"/>
      <c r="B183" s="21"/>
      <c r="C183" s="21"/>
      <c r="D183" s="21"/>
      <c r="E183" s="21"/>
      <c r="F183" s="21"/>
      <c r="G183" s="21"/>
      <c r="H183" s="21"/>
      <c r="I183" s="27"/>
      <c r="J183" s="27"/>
      <c r="K183" s="27"/>
    </row>
    <row r="184" spans="1:11" ht="15">
      <c r="A184" s="21"/>
      <c r="B184" s="21"/>
      <c r="C184" s="21"/>
      <c r="D184" s="21"/>
      <c r="E184" s="21"/>
      <c r="F184" s="21"/>
      <c r="G184" s="21"/>
      <c r="H184" s="21"/>
      <c r="I184" s="27"/>
      <c r="J184" s="27"/>
      <c r="K184" s="27"/>
    </row>
    <row r="185" spans="1:11" ht="15">
      <c r="A185" s="21"/>
      <c r="B185" s="21"/>
      <c r="C185" s="21"/>
      <c r="D185" s="21"/>
      <c r="E185" s="21"/>
      <c r="F185" s="21"/>
      <c r="G185" s="21"/>
      <c r="H185" s="21"/>
      <c r="I185" s="27"/>
      <c r="J185" s="27"/>
      <c r="K185" s="27"/>
    </row>
    <row r="186" spans="1:11" ht="15">
      <c r="A186" s="21"/>
      <c r="I186" s="27"/>
      <c r="J186" s="27"/>
      <c r="K186" s="27"/>
    </row>
    <row r="187" spans="1:11" ht="15">
      <c r="A187" s="21"/>
      <c r="I187" s="27"/>
      <c r="J187" s="27"/>
      <c r="K187" s="27"/>
    </row>
    <row r="188" spans="1:11" ht="15">
      <c r="A188" s="21"/>
      <c r="I188" s="27"/>
      <c r="J188" s="27"/>
      <c r="K188" s="27"/>
    </row>
    <row r="189" spans="1:11" ht="15">
      <c r="A189" s="21"/>
      <c r="I189" s="27"/>
      <c r="J189" s="27"/>
      <c r="K189" s="27"/>
    </row>
    <row r="190" spans="1:11" ht="15">
      <c r="A190" s="21"/>
      <c r="I190" s="27"/>
      <c r="J190" s="27"/>
      <c r="K190" s="27"/>
    </row>
    <row r="191" spans="1:11" ht="15">
      <c r="A191" s="21"/>
      <c r="I191" s="27"/>
      <c r="J191" s="27"/>
      <c r="K191" s="27"/>
    </row>
    <row r="192" spans="1:11" ht="15">
      <c r="A192" s="21"/>
      <c r="I192" s="27"/>
      <c r="J192" s="27"/>
      <c r="K192" s="27"/>
    </row>
  </sheetData>
  <sheetProtection/>
  <autoFilter ref="A1:W29"/>
  <printOptions/>
  <pageMargins left="0.3576388888888889" right="0.3576388888888889" top="0.40902777777777777" bottom="0.4090277777777777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E5" sqref="E5"/>
    </sheetView>
  </sheetViews>
  <sheetFormatPr defaultColWidth="9.00390625" defaultRowHeight="15.75"/>
  <cols>
    <col min="2" max="2" width="12.50390625" style="0" customWidth="1"/>
    <col min="3" max="3" width="18.75390625" style="0" customWidth="1"/>
    <col min="6" max="6" width="9.125" style="0" bestFit="1" customWidth="1"/>
    <col min="7" max="7" width="14.50390625" style="0" customWidth="1"/>
    <col min="8" max="8" width="14.00390625" style="0" bestFit="1" customWidth="1"/>
    <col min="9" max="9" width="15.375" style="0" bestFit="1" customWidth="1"/>
    <col min="10" max="11" width="12.625" style="0" bestFit="1" customWidth="1"/>
  </cols>
  <sheetData>
    <row r="1" spans="1:9" ht="22.5">
      <c r="A1" s="1" t="s">
        <v>0</v>
      </c>
      <c r="B1" s="2"/>
      <c r="C1" s="3" t="s">
        <v>174</v>
      </c>
      <c r="D1" t="s">
        <v>175</v>
      </c>
      <c r="E1" s="3" t="s">
        <v>4</v>
      </c>
      <c r="F1" s="3" t="s">
        <v>176</v>
      </c>
      <c r="G1" s="3" t="s">
        <v>177</v>
      </c>
      <c r="H1" s="3" t="s">
        <v>178</v>
      </c>
      <c r="I1" s="3" t="s">
        <v>179</v>
      </c>
    </row>
    <row r="2" spans="1:10" ht="22.5">
      <c r="A2" s="4">
        <v>1</v>
      </c>
      <c r="B2" s="3" t="s">
        <v>180</v>
      </c>
      <c r="C2" s="4">
        <v>16295</v>
      </c>
      <c r="D2" s="4"/>
      <c r="E2" s="4">
        <v>5949</v>
      </c>
      <c r="F2" s="4">
        <v>10346</v>
      </c>
      <c r="G2" s="4">
        <f>E2*400</f>
        <v>2379600</v>
      </c>
      <c r="H2" s="4">
        <f>F2*350</f>
        <v>3621100</v>
      </c>
      <c r="I2" s="11">
        <f>G2+H2</f>
        <v>6000700</v>
      </c>
      <c r="J2">
        <f>I2/C2</f>
        <v>368.2540656643142</v>
      </c>
    </row>
    <row r="3" spans="1:10" ht="22.5">
      <c r="A3" s="4">
        <v>2</v>
      </c>
      <c r="B3" s="3" t="s">
        <v>181</v>
      </c>
      <c r="C3" s="4">
        <v>20815</v>
      </c>
      <c r="D3" s="4"/>
      <c r="E3" s="4">
        <v>5724</v>
      </c>
      <c r="F3" s="4">
        <v>15091</v>
      </c>
      <c r="G3" s="4">
        <f>E3*390</f>
        <v>2232360</v>
      </c>
      <c r="H3" s="4">
        <f>F3*340</f>
        <v>5130940</v>
      </c>
      <c r="I3" s="11">
        <f>G3+H3</f>
        <v>7363300</v>
      </c>
      <c r="J3">
        <f>I3/C3</f>
        <v>353.7496997357675</v>
      </c>
    </row>
    <row r="4" spans="1:10" ht="22.5">
      <c r="A4" s="4">
        <v>3</v>
      </c>
      <c r="B4" s="3" t="s">
        <v>182</v>
      </c>
      <c r="C4" s="4">
        <v>29749</v>
      </c>
      <c r="D4" s="4"/>
      <c r="E4" s="4">
        <v>4110</v>
      </c>
      <c r="F4" s="4">
        <v>25639</v>
      </c>
      <c r="G4" s="4">
        <f>E4*380</f>
        <v>1561800</v>
      </c>
      <c r="H4" s="4">
        <f>F4*330</f>
        <v>8460870</v>
      </c>
      <c r="I4" s="11">
        <f>G4+H4</f>
        <v>10022670</v>
      </c>
      <c r="J4">
        <f>I4/C4</f>
        <v>336.9077952200074</v>
      </c>
    </row>
    <row r="5" spans="1:9" ht="22.5">
      <c r="A5" s="3" t="s">
        <v>69</v>
      </c>
      <c r="B5" s="4"/>
      <c r="C5" s="4">
        <f>SUM(C2:C4)</f>
        <v>66859</v>
      </c>
      <c r="D5" s="4"/>
      <c r="E5" s="4"/>
      <c r="F5" s="4"/>
      <c r="G5" s="4">
        <f>SUM(G2:G4)</f>
        <v>6173760</v>
      </c>
      <c r="H5" s="4">
        <f>SUM(H2:H4)</f>
        <v>17212910</v>
      </c>
      <c r="I5" s="11">
        <f>G5+H5</f>
        <v>23386670</v>
      </c>
    </row>
    <row r="6" spans="1:9" ht="22.5">
      <c r="A6" s="5"/>
      <c r="B6" s="5"/>
      <c r="C6" s="5"/>
      <c r="D6" s="5"/>
      <c r="E6" s="5"/>
      <c r="F6" s="5"/>
      <c r="G6" s="5"/>
      <c r="H6" s="5"/>
      <c r="I6" s="5"/>
    </row>
    <row r="7" spans="1:9" ht="22.5">
      <c r="A7" s="3" t="s">
        <v>0</v>
      </c>
      <c r="B7" s="3" t="s">
        <v>183</v>
      </c>
      <c r="C7" s="4"/>
      <c r="D7" s="3" t="s">
        <v>174</v>
      </c>
      <c r="E7" s="3" t="s">
        <v>4</v>
      </c>
      <c r="F7" s="3" t="s">
        <v>176</v>
      </c>
      <c r="G7" s="3" t="s">
        <v>177</v>
      </c>
      <c r="H7" s="3" t="s">
        <v>178</v>
      </c>
      <c r="I7" s="3" t="s">
        <v>179</v>
      </c>
    </row>
    <row r="8" spans="1:9" ht="22.5">
      <c r="A8" s="6">
        <v>1</v>
      </c>
      <c r="B8" s="3" t="s">
        <v>184</v>
      </c>
      <c r="C8" s="7" t="s">
        <v>185</v>
      </c>
      <c r="D8" s="8">
        <v>1054</v>
      </c>
      <c r="E8" s="4">
        <v>0</v>
      </c>
      <c r="F8" s="8">
        <v>1054</v>
      </c>
      <c r="G8" s="4">
        <f>E8*400</f>
        <v>0</v>
      </c>
      <c r="H8" s="4">
        <f>F8*350</f>
        <v>368900</v>
      </c>
      <c r="I8" s="4">
        <f>G8+H8</f>
        <v>368900</v>
      </c>
    </row>
    <row r="9" spans="1:9" ht="22.5">
      <c r="A9" s="4">
        <v>2</v>
      </c>
      <c r="B9" s="3" t="s">
        <v>184</v>
      </c>
      <c r="C9" s="7" t="s">
        <v>186</v>
      </c>
      <c r="D9" s="8">
        <v>510</v>
      </c>
      <c r="E9" s="4">
        <v>0</v>
      </c>
      <c r="F9" s="8">
        <v>510</v>
      </c>
      <c r="G9" s="4">
        <f>E9*400</f>
        <v>0</v>
      </c>
      <c r="H9" s="4">
        <f>F9*350</f>
        <v>178500</v>
      </c>
      <c r="I9" s="4">
        <f aca="true" t="shared" si="0" ref="I9:I18">G9+H9</f>
        <v>178500</v>
      </c>
    </row>
    <row r="10" spans="1:9" ht="22.5">
      <c r="A10" s="6">
        <v>3</v>
      </c>
      <c r="B10" s="3" t="s">
        <v>187</v>
      </c>
      <c r="C10" s="7" t="s">
        <v>188</v>
      </c>
      <c r="D10" s="8">
        <v>1003</v>
      </c>
      <c r="E10" s="4">
        <v>0</v>
      </c>
      <c r="F10" s="8">
        <v>1003</v>
      </c>
      <c r="G10" s="4">
        <f>E10*390</f>
        <v>0</v>
      </c>
      <c r="H10" s="4">
        <f>F10*340</f>
        <v>341020</v>
      </c>
      <c r="I10" s="4">
        <f t="shared" si="0"/>
        <v>341020</v>
      </c>
    </row>
    <row r="11" spans="1:9" ht="22.5">
      <c r="A11" s="4">
        <v>4</v>
      </c>
      <c r="B11" s="3" t="s">
        <v>189</v>
      </c>
      <c r="C11" s="7" t="s">
        <v>190</v>
      </c>
      <c r="D11" s="9">
        <v>582</v>
      </c>
      <c r="E11" s="10">
        <v>80</v>
      </c>
      <c r="F11" s="10">
        <v>502</v>
      </c>
      <c r="G11" s="4">
        <f aca="true" t="shared" si="1" ref="G11:G17">E11*380</f>
        <v>30400</v>
      </c>
      <c r="H11" s="4">
        <f>F11*330</f>
        <v>165660</v>
      </c>
      <c r="I11" s="4">
        <f t="shared" si="0"/>
        <v>196060</v>
      </c>
    </row>
    <row r="12" spans="1:9" ht="22.5">
      <c r="A12" s="6">
        <v>5</v>
      </c>
      <c r="B12" s="3" t="s">
        <v>189</v>
      </c>
      <c r="C12" s="7" t="s">
        <v>191</v>
      </c>
      <c r="D12" s="8">
        <v>1480</v>
      </c>
      <c r="E12" s="8">
        <v>0</v>
      </c>
      <c r="F12" s="8">
        <v>1480</v>
      </c>
      <c r="G12" s="4">
        <f t="shared" si="1"/>
        <v>0</v>
      </c>
      <c r="H12" s="4">
        <f aca="true" t="shared" si="2" ref="H12:H17">F12*330</f>
        <v>488400</v>
      </c>
      <c r="I12" s="4">
        <f t="shared" si="0"/>
        <v>488400</v>
      </c>
    </row>
    <row r="13" spans="1:9" ht="22.5">
      <c r="A13" s="4">
        <v>6</v>
      </c>
      <c r="B13" s="3" t="s">
        <v>189</v>
      </c>
      <c r="C13" s="7" t="s">
        <v>192</v>
      </c>
      <c r="D13" s="8">
        <v>290</v>
      </c>
      <c r="E13" s="8">
        <v>0</v>
      </c>
      <c r="F13" s="8">
        <v>290</v>
      </c>
      <c r="G13" s="4">
        <f t="shared" si="1"/>
        <v>0</v>
      </c>
      <c r="H13" s="4">
        <f t="shared" si="2"/>
        <v>95700</v>
      </c>
      <c r="I13" s="4">
        <f t="shared" si="0"/>
        <v>95700</v>
      </c>
    </row>
    <row r="14" spans="1:9" ht="22.5">
      <c r="A14" s="6">
        <v>7</v>
      </c>
      <c r="B14" s="3" t="s">
        <v>189</v>
      </c>
      <c r="C14" s="7" t="s">
        <v>193</v>
      </c>
      <c r="D14" s="8">
        <v>169</v>
      </c>
      <c r="E14" s="8">
        <v>0</v>
      </c>
      <c r="F14" s="8">
        <v>169</v>
      </c>
      <c r="G14" s="4">
        <f t="shared" si="1"/>
        <v>0</v>
      </c>
      <c r="H14" s="4">
        <f t="shared" si="2"/>
        <v>55770</v>
      </c>
      <c r="I14" s="4">
        <f t="shared" si="0"/>
        <v>55770</v>
      </c>
    </row>
    <row r="15" spans="1:9" ht="22.5">
      <c r="A15" s="4">
        <v>8</v>
      </c>
      <c r="B15" s="3" t="s">
        <v>189</v>
      </c>
      <c r="C15" s="7" t="s">
        <v>194</v>
      </c>
      <c r="D15" s="8">
        <v>288</v>
      </c>
      <c r="E15" s="8">
        <v>288</v>
      </c>
      <c r="F15" s="8">
        <v>0</v>
      </c>
      <c r="G15" s="4">
        <f t="shared" si="1"/>
        <v>109440</v>
      </c>
      <c r="H15" s="4">
        <f t="shared" si="2"/>
        <v>0</v>
      </c>
      <c r="I15" s="4">
        <f t="shared" si="0"/>
        <v>109440</v>
      </c>
    </row>
    <row r="16" spans="1:9" ht="22.5">
      <c r="A16" s="6">
        <v>9</v>
      </c>
      <c r="B16" s="3" t="s">
        <v>189</v>
      </c>
      <c r="C16" s="7" t="s">
        <v>195</v>
      </c>
      <c r="D16" s="8">
        <v>435</v>
      </c>
      <c r="E16" s="8">
        <v>435</v>
      </c>
      <c r="F16" s="8">
        <v>0</v>
      </c>
      <c r="G16" s="4">
        <f t="shared" si="1"/>
        <v>165300</v>
      </c>
      <c r="H16" s="4">
        <f t="shared" si="2"/>
        <v>0</v>
      </c>
      <c r="I16" s="4">
        <f t="shared" si="0"/>
        <v>165300</v>
      </c>
    </row>
    <row r="17" spans="1:9" ht="22.5">
      <c r="A17" s="4">
        <v>10</v>
      </c>
      <c r="B17" s="3" t="s">
        <v>189</v>
      </c>
      <c r="C17" s="7" t="s">
        <v>196</v>
      </c>
      <c r="D17" s="8">
        <v>1493</v>
      </c>
      <c r="E17" s="8">
        <v>0</v>
      </c>
      <c r="F17" s="8">
        <v>1493</v>
      </c>
      <c r="G17" s="4">
        <f t="shared" si="1"/>
        <v>0</v>
      </c>
      <c r="H17" s="4">
        <f t="shared" si="2"/>
        <v>492690</v>
      </c>
      <c r="I17" s="4">
        <f t="shared" si="0"/>
        <v>492690</v>
      </c>
    </row>
    <row r="18" spans="1:9" ht="22.5">
      <c r="A18" s="3" t="s">
        <v>69</v>
      </c>
      <c r="B18" s="4"/>
      <c r="C18" s="4"/>
      <c r="D18" s="4">
        <f>SUM(D8:D17)</f>
        <v>7304</v>
      </c>
      <c r="E18" s="4">
        <f>SUM(E8:E17)</f>
        <v>803</v>
      </c>
      <c r="F18" s="4">
        <f>SUM(F8:F17)</f>
        <v>6501</v>
      </c>
      <c r="G18" s="4">
        <f>SUM(G8:G17)</f>
        <v>305140</v>
      </c>
      <c r="H18" s="4">
        <f>SUM(H8:H17)</f>
        <v>2186640</v>
      </c>
      <c r="I18" s="11">
        <f t="shared" si="0"/>
        <v>2491780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congcong</cp:lastModifiedBy>
  <dcterms:created xsi:type="dcterms:W3CDTF">2006-09-13T11:21:00Z</dcterms:created>
  <dcterms:modified xsi:type="dcterms:W3CDTF">2021-05-11T08:48:24Z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C0F37BB98FC34EF1AC048776AAFC4B80</vt:lpwstr>
  </property>
</Properties>
</file>