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8" windowWidth="14940" windowHeight="8678" tabRatio="760" activeTab="0"/>
  </bookViews>
  <sheets>
    <sheet name="第100章" sheetId="1" r:id="rId1"/>
    <sheet name="第200章" sheetId="2" r:id="rId2"/>
    <sheet name="第300章" sheetId="3" r:id="rId3"/>
    <sheet name="第400章" sheetId="4" r:id="rId4"/>
    <sheet name="第500章" sheetId="5" r:id="rId5"/>
    <sheet name="第600章" sheetId="6" r:id="rId6"/>
    <sheet name="第700章 " sheetId="7" r:id="rId7"/>
    <sheet name="第800章" sheetId="8" r:id="rId8"/>
    <sheet name="第900章" sheetId="9" r:id="rId9"/>
    <sheet name="暂估价表" sheetId="10" r:id="rId10"/>
    <sheet name="Sheet1" sheetId="11" r:id="rId11"/>
  </sheets>
  <definedNames>
    <definedName name="_xlnm.Print_Titles" localSheetId="1">'第200章'!$1:$4</definedName>
    <definedName name="_xlnm.Print_Titles" localSheetId="3">'第400章'!$1:$4</definedName>
    <definedName name="_xlnm.Print_Titles" localSheetId="4">'第500章'!$1:$4</definedName>
    <definedName name="_xlnm.Print_Titles" localSheetId="5">'第600章'!$1:$4</definedName>
    <definedName name="_xlnm.Print_Titles" localSheetId="8">'第900章'!$1:$4</definedName>
  </definedNames>
  <calcPr fullCalcOnLoad="1"/>
</workbook>
</file>

<file path=xl/sharedStrings.xml><?xml version="1.0" encoding="utf-8"?>
<sst xmlns="http://schemas.openxmlformats.org/spreadsheetml/2006/main" count="2390" uniqueCount="1040">
  <si>
    <t>工程量清单表</t>
  </si>
  <si>
    <t/>
  </si>
  <si>
    <t>子目号</t>
  </si>
  <si>
    <t>子目名称</t>
  </si>
  <si>
    <t>单位</t>
  </si>
  <si>
    <t>数量</t>
  </si>
  <si>
    <t>单价</t>
  </si>
  <si>
    <t>合价</t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</si>
  <si>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</si>
  <si>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</si>
  <si>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</si>
  <si>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</si>
  <si>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</si>
  <si>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</si>
  <si>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</si>
  <si>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102-1</t>
  </si>
  <si>
    <t>竣工文件</t>
  </si>
  <si>
    <t>102-2</t>
  </si>
  <si>
    <t>施工环保费</t>
  </si>
  <si>
    <t>102-3</t>
  </si>
  <si>
    <t>安全生产费</t>
  </si>
  <si>
    <t>103-1</t>
  </si>
  <si>
    <t>103-2</t>
  </si>
  <si>
    <t>临时占地</t>
  </si>
  <si>
    <t>103-3</t>
  </si>
  <si>
    <t>103-4</t>
  </si>
  <si>
    <t>电信设施的提供、维修与拆除</t>
  </si>
  <si>
    <t>103-5</t>
  </si>
  <si>
    <t>供水与排污设施</t>
  </si>
  <si>
    <t>104-1</t>
  </si>
  <si>
    <t>202-1</t>
  </si>
  <si>
    <t>清理与掘除</t>
  </si>
  <si>
    <t>-c</t>
  </si>
  <si>
    <t>203-1</t>
  </si>
  <si>
    <t>路基挖方</t>
  </si>
  <si>
    <t>挖土石方</t>
  </si>
  <si>
    <t>-d</t>
  </si>
  <si>
    <t>203-2</t>
  </si>
  <si>
    <t>改河、改渠、改路挖方</t>
  </si>
  <si>
    <t>204-1</t>
  </si>
  <si>
    <t>204-2</t>
  </si>
  <si>
    <t>改路、改河、改渠填筑</t>
  </si>
  <si>
    <t>土石混合料填筑</t>
  </si>
  <si>
    <t>205-1</t>
  </si>
  <si>
    <t>软土地基处理</t>
  </si>
  <si>
    <t>m</t>
  </si>
  <si>
    <t>土工格栅</t>
  </si>
  <si>
    <t>207-1</t>
  </si>
  <si>
    <t>207-2</t>
  </si>
  <si>
    <t>208-1</t>
  </si>
  <si>
    <t>植物护坡</t>
  </si>
  <si>
    <t>209-1</t>
  </si>
  <si>
    <t>砌体挡土墙</t>
  </si>
  <si>
    <t>kg</t>
  </si>
  <si>
    <t>304-3</t>
  </si>
  <si>
    <t>403-1</t>
  </si>
  <si>
    <t>基础钢筋（包括灌注桩、承台、沉桩、沉井等）</t>
  </si>
  <si>
    <t>403-2</t>
  </si>
  <si>
    <t>403-3</t>
  </si>
  <si>
    <t>403-4</t>
  </si>
  <si>
    <t>404-1</t>
  </si>
  <si>
    <t>基础开挖土石方</t>
  </si>
  <si>
    <t>410-1</t>
  </si>
  <si>
    <t>410-2</t>
  </si>
  <si>
    <t>混凝土下部结构</t>
  </si>
  <si>
    <t>410-5</t>
  </si>
  <si>
    <t>上部结构现浇整体化混凝土</t>
  </si>
  <si>
    <t>410-6</t>
  </si>
  <si>
    <t>411-5</t>
  </si>
  <si>
    <t>411-8</t>
  </si>
  <si>
    <t>415-2</t>
  </si>
  <si>
    <t>水泥混凝土桥面铺装</t>
  </si>
  <si>
    <t>个</t>
  </si>
  <si>
    <t>419-1</t>
  </si>
  <si>
    <t>子 目 名 称</t>
  </si>
  <si>
    <t>304-1</t>
  </si>
  <si>
    <t>308-2</t>
  </si>
  <si>
    <t>309-2</t>
  </si>
  <si>
    <t>元</t>
  </si>
  <si>
    <t>415-1</t>
  </si>
  <si>
    <t>208-3</t>
  </si>
  <si>
    <t>-e</t>
  </si>
  <si>
    <t>路基填筑（包括填前压实）</t>
  </si>
  <si>
    <t>-g</t>
  </si>
  <si>
    <t>-h</t>
  </si>
  <si>
    <t>207-3</t>
  </si>
  <si>
    <t>207-4</t>
  </si>
  <si>
    <t>209-3</t>
  </si>
  <si>
    <t>混凝土挡土墙</t>
  </si>
  <si>
    <t>405-1</t>
  </si>
  <si>
    <t>钻孔灌注桩(Φ…m)</t>
  </si>
  <si>
    <t>312-1</t>
  </si>
  <si>
    <t>清单      第100章      总  则</t>
  </si>
  <si>
    <t>清单   100章合计   人民币</t>
  </si>
  <si>
    <t>清单      第200章     路基</t>
  </si>
  <si>
    <t>元</t>
  </si>
  <si>
    <t xml:space="preserve">清单  第200章  合计   人民币    </t>
  </si>
  <si>
    <t>M7.5浆砌片石</t>
  </si>
  <si>
    <t>C20混凝土</t>
  </si>
  <si>
    <t>C25混凝土</t>
  </si>
  <si>
    <t>中粒式沥青混凝土</t>
  </si>
  <si>
    <t>清单  第 300 章　路面</t>
  </si>
  <si>
    <t>清单 300章合计  人民币</t>
  </si>
  <si>
    <t>元</t>
  </si>
  <si>
    <t>光圆钢筋（HPB300）</t>
  </si>
  <si>
    <t>带肋钢筋（HRB400）</t>
  </si>
  <si>
    <t>Φ1.5m</t>
  </si>
  <si>
    <t>现浇混凝土附属结构</t>
  </si>
  <si>
    <t>415-3</t>
  </si>
  <si>
    <t>单孔钢筋混凝土圆管涵</t>
  </si>
  <si>
    <t>清单  第400章  桥梁、涵洞</t>
  </si>
  <si>
    <t>第400章  合计   人民币</t>
  </si>
  <si>
    <t>-f</t>
  </si>
  <si>
    <t>ф1.5m</t>
  </si>
  <si>
    <t>清理现场（含砍树挖根）</t>
  </si>
  <si>
    <t>413-1</t>
  </si>
  <si>
    <t>临时供电设施架设、拆除、维修</t>
  </si>
  <si>
    <t>m2</t>
  </si>
  <si>
    <t>m3</t>
  </si>
  <si>
    <t>207-5</t>
  </si>
  <si>
    <t>207-6</t>
  </si>
  <si>
    <t>M7.5浆砌片（块）石</t>
  </si>
  <si>
    <t>302-1</t>
  </si>
  <si>
    <t>预制预应力混凝土上部结构</t>
  </si>
  <si>
    <t>1-3×2</t>
  </si>
  <si>
    <t>级配碎石</t>
  </si>
  <si>
    <t>级配碎石垫层</t>
  </si>
  <si>
    <t>预压与超载预压</t>
  </si>
  <si>
    <t>-i</t>
  </si>
  <si>
    <t>-j</t>
  </si>
  <si>
    <t>-k</t>
  </si>
  <si>
    <t>C20片石混凝土</t>
  </si>
  <si>
    <t>钢筋</t>
  </si>
  <si>
    <t>厚200mm</t>
  </si>
  <si>
    <t>水泥混凝土面板</t>
  </si>
  <si>
    <t>313-3</t>
  </si>
  <si>
    <t>座</t>
  </si>
  <si>
    <t>314-4</t>
  </si>
  <si>
    <t>中央分隔带渗沟</t>
  </si>
  <si>
    <t>声测管</t>
  </si>
  <si>
    <t>浆砌片石</t>
  </si>
  <si>
    <t>420-2</t>
  </si>
  <si>
    <t>钢筋混凝土箱涵</t>
  </si>
  <si>
    <t>清单  第 500 章　隧道</t>
  </si>
  <si>
    <t>502-1</t>
  </si>
  <si>
    <t>洞口、明洞开挖</t>
  </si>
  <si>
    <t>土石方</t>
  </si>
  <si>
    <t>502-2</t>
  </si>
  <si>
    <t>防水与排水</t>
  </si>
  <si>
    <t>502-3</t>
  </si>
  <si>
    <t>洞口坡面防护</t>
  </si>
  <si>
    <t>C20喷射混凝土</t>
  </si>
  <si>
    <t>502-4</t>
  </si>
  <si>
    <t>洞门建筑</t>
  </si>
  <si>
    <t>连接钢筋（HRB400）</t>
  </si>
  <si>
    <t>502-5</t>
  </si>
  <si>
    <t>明洞衬砌</t>
  </si>
  <si>
    <t>502-7</t>
  </si>
  <si>
    <t>洞顶回填</t>
  </si>
  <si>
    <t>回填土石方</t>
  </si>
  <si>
    <t>503-1</t>
  </si>
  <si>
    <t>洞身开挖</t>
  </si>
  <si>
    <t>503-2</t>
  </si>
  <si>
    <t>超前支护</t>
  </si>
  <si>
    <t>护拱孔口管</t>
  </si>
  <si>
    <t>503-3</t>
  </si>
  <si>
    <t>初期支护</t>
  </si>
  <si>
    <t>504-1</t>
  </si>
  <si>
    <t>洞身衬砌</t>
  </si>
  <si>
    <t>504-2</t>
  </si>
  <si>
    <t>504-3</t>
  </si>
  <si>
    <t>504-5</t>
  </si>
  <si>
    <t>洞内路面</t>
  </si>
  <si>
    <t>C30混凝土</t>
  </si>
  <si>
    <t>505-1</t>
  </si>
  <si>
    <t>-l</t>
  </si>
  <si>
    <t>-m</t>
  </si>
  <si>
    <t>506-2</t>
  </si>
  <si>
    <t>洞内装饰工程</t>
  </si>
  <si>
    <t>508-1</t>
  </si>
  <si>
    <t>监控量测</t>
  </si>
  <si>
    <t>509-1</t>
  </si>
  <si>
    <t>510-1</t>
  </si>
  <si>
    <t>预埋件</t>
  </si>
  <si>
    <t>102-4</t>
  </si>
  <si>
    <t>临时道路、码头、桥涵修建、养护与拆除(包括原道路、桥涵的养护费)</t>
  </si>
  <si>
    <t>承包人驻地建设（含标准化工地建设）</t>
  </si>
  <si>
    <t>挖除非适用材料（含淤泥）</t>
  </si>
  <si>
    <t>结构物台背回填(级配碎石）</t>
  </si>
  <si>
    <t>锥坡及台前溜坡填土</t>
  </si>
  <si>
    <t>钢塑格栅</t>
  </si>
  <si>
    <t>路基边沟</t>
  </si>
  <si>
    <t>排水沟</t>
  </si>
  <si>
    <t>截水沟</t>
  </si>
  <si>
    <t>路基盲沟</t>
  </si>
  <si>
    <t>改路、改沟、改渠</t>
  </si>
  <si>
    <t>207-9</t>
  </si>
  <si>
    <t>与边沟交叉圆管涵</t>
  </si>
  <si>
    <t>D1000mm钢筋混凝土圆管涵</t>
  </si>
  <si>
    <t>喷播植草</t>
  </si>
  <si>
    <t>攀缘植物</t>
  </si>
  <si>
    <t>棵</t>
  </si>
  <si>
    <t>护坡</t>
  </si>
  <si>
    <t>C20小石子混凝土</t>
  </si>
  <si>
    <t>213-3</t>
  </si>
  <si>
    <t>锚杆格构护坡</t>
  </si>
  <si>
    <t>C25水泥混凝土</t>
  </si>
  <si>
    <t>厚150mm</t>
  </si>
  <si>
    <t>水泥稳定碎石底基层</t>
  </si>
  <si>
    <t>水泥稳定碎石基层</t>
  </si>
  <si>
    <t>厚200mm(3-4.5%)</t>
  </si>
  <si>
    <t>粘层</t>
  </si>
  <si>
    <t>310-2</t>
  </si>
  <si>
    <t>下封层+透层</t>
  </si>
  <si>
    <t>311-1</t>
  </si>
  <si>
    <t>细粒式SBS改性沥青混合料路面</t>
  </si>
  <si>
    <t>厚40mm(AC-13C)</t>
  </si>
  <si>
    <t>土路肩及人行道</t>
  </si>
  <si>
    <t>现浇C20混凝土加固土路肩</t>
  </si>
  <si>
    <t>314-8</t>
  </si>
  <si>
    <t>港湾式公交停靠站</t>
  </si>
  <si>
    <t>处</t>
  </si>
  <si>
    <t>下部结构钢筋（包括盖梁、台帽、墩立柱等）</t>
  </si>
  <si>
    <t>上部结构钢筋（包括组合箱梁、桥面铺装等）</t>
  </si>
  <si>
    <t>冷轧带肋钢筋焊接网</t>
  </si>
  <si>
    <t>附属结构钢筋（包括搭板、护栏座等）</t>
  </si>
  <si>
    <t>㎏</t>
  </si>
  <si>
    <t>Φ1.0m</t>
  </si>
  <si>
    <t>Φ1.2m</t>
  </si>
  <si>
    <t>Φ1.3m</t>
  </si>
  <si>
    <t>混凝土基础（包括支撑梁、桩基承台、地上桩，但不包括桩基）</t>
  </si>
  <si>
    <t>C50混凝土</t>
  </si>
  <si>
    <t>C40混凝土</t>
  </si>
  <si>
    <t>后张法预应力钢绞线</t>
  </si>
  <si>
    <t>T梁（C50）</t>
  </si>
  <si>
    <t>沥青混凝土桥面铺装（含搭板铺装）</t>
  </si>
  <si>
    <t>SBS改性沥青砼厚40mm(AC-13C)</t>
  </si>
  <si>
    <t>C50防水砼,厚10cm</t>
  </si>
  <si>
    <t>桥面抛丸处理</t>
  </si>
  <si>
    <t>防水层</t>
  </si>
  <si>
    <t>防水粘结层</t>
  </si>
  <si>
    <t>碎石盲沟</t>
  </si>
  <si>
    <t>415-4</t>
  </si>
  <si>
    <t>416-1</t>
  </si>
  <si>
    <t>矩形板式橡胶支座</t>
  </si>
  <si>
    <t>416-2</t>
  </si>
  <si>
    <t>圆形板式橡胶支座</t>
  </si>
  <si>
    <t>GYZ 350×63</t>
  </si>
  <si>
    <t>GYZF4 300×54</t>
  </si>
  <si>
    <t>417-2</t>
  </si>
  <si>
    <t>模数式伸缩装置</t>
  </si>
  <si>
    <t>40型伸缩装置</t>
  </si>
  <si>
    <t>60型伸缩装置</t>
  </si>
  <si>
    <t>80型伸缩装置</t>
  </si>
  <si>
    <t>420-1</t>
  </si>
  <si>
    <t>钢筋混凝土盖板涵</t>
  </si>
  <si>
    <t>1-6×3</t>
  </si>
  <si>
    <t>1-4×2.2</t>
  </si>
  <si>
    <t>1-4×3</t>
  </si>
  <si>
    <t>浆砌片石截水沟</t>
  </si>
  <si>
    <t>锚杆（Φ22螺纹钢筋砂浆锚杆）</t>
  </si>
  <si>
    <t>钢筋网（定型钢筋焊接网）</t>
  </si>
  <si>
    <t>φ80软式透水管</t>
  </si>
  <si>
    <t>φ42×4mm钢管</t>
  </si>
  <si>
    <t>C30级混凝土（抗渗P8）</t>
  </si>
  <si>
    <t>仰拱混凝土（C30混凝土，抗渗P8）</t>
  </si>
  <si>
    <t>仰拱填充（C15片石混凝土）</t>
  </si>
  <si>
    <t>墙背回填（M7.5浆砌片石）</t>
  </si>
  <si>
    <t>明洞背填充C30自防水砼</t>
  </si>
  <si>
    <t>管棚（φ108×6mm钢管）</t>
  </si>
  <si>
    <t>超前注浆小导管（φ42×4mm钢管）</t>
  </si>
  <si>
    <t>型钢</t>
  </si>
  <si>
    <t>格栅钢架</t>
  </si>
  <si>
    <t>C30混凝土护拱</t>
  </si>
  <si>
    <t>注浆锚杆（φ25×5mm中空注浆锚杆）</t>
  </si>
  <si>
    <t>仰拱、铺底混凝土</t>
  </si>
  <si>
    <t>仰拱填充及铺底混凝土（C15片石混凝土）</t>
  </si>
  <si>
    <t>边沟、电缆沟</t>
  </si>
  <si>
    <t>φ200mm路缘圆形预制水沟</t>
  </si>
  <si>
    <t>C30钢筋混凝土盖板（含钢筋）</t>
  </si>
  <si>
    <t>SBS改性沥青厚40mm(AC-13C)</t>
  </si>
  <si>
    <t>钢筋（HPB300、HRB400）</t>
  </si>
  <si>
    <t>水泥混凝土抛丸处理</t>
  </si>
  <si>
    <t>504-6</t>
  </si>
  <si>
    <t>504-7</t>
  </si>
  <si>
    <t>防水板（1.2mm厚EVA防水卷材）</t>
  </si>
  <si>
    <t>无纺布（400g/m2土工布）</t>
  </si>
  <si>
    <t>沉降缝止水带（中埋式橡胶止水带270×6mm）</t>
  </si>
  <si>
    <t>背贴式塑料止水带（300×4mm）</t>
  </si>
  <si>
    <t>工作缝止水条（遇水膨胀橡胶止水条30×14mm）</t>
  </si>
  <si>
    <t>Ω型弹簧排水管</t>
  </si>
  <si>
    <t>φ300mm离心钢筋混凝土管</t>
  </si>
  <si>
    <t>φ150mm离心钢筋混凝土管</t>
  </si>
  <si>
    <t>沉沙井（C30混凝土井身及梳形铸铁盖板）</t>
  </si>
  <si>
    <t>中央暗井（C30混凝土井身及C30钢筋混凝土盖板）</t>
  </si>
  <si>
    <t>镶贴瓷砖</t>
  </si>
  <si>
    <t>喷涂涂料</t>
  </si>
  <si>
    <t>必测项目（地质及支护状态观察、水平净空收敛、拱顶下沉、地表下沉、锚杆轴力、仰拱隆起、爆破震动）</t>
  </si>
  <si>
    <t>选测项目（钢支撑内力及外力，支护及衬砌内应力、表面应力及裂隙量测、锚杆轴力）</t>
  </si>
  <si>
    <t>隧道地质超前预报</t>
  </si>
  <si>
    <t>通风设施预埋件</t>
  </si>
  <si>
    <t>可挠金属电缆保护管（φ50）</t>
  </si>
  <si>
    <t>接线盒（150×100×100/1.2）</t>
  </si>
  <si>
    <t>φ80×4镀锌钢管</t>
  </si>
  <si>
    <t>镀锌角钢（L50×5）</t>
  </si>
  <si>
    <r>
      <t xml:space="preserve">清单  </t>
    </r>
    <r>
      <rPr>
        <b/>
        <sz val="10.5"/>
        <rFont val="宋体"/>
        <family val="0"/>
      </rPr>
      <t>6</t>
    </r>
    <r>
      <rPr>
        <b/>
        <sz val="10.5"/>
        <rFont val="宋体"/>
        <family val="0"/>
      </rPr>
      <t>00章 合计 人民币</t>
    </r>
  </si>
  <si>
    <t>清单  第 600 章　安全设施及预埋管线</t>
  </si>
  <si>
    <t>602-2</t>
  </si>
  <si>
    <t>护栏</t>
  </si>
  <si>
    <t>Gr-A-4E</t>
  </si>
  <si>
    <t>Gr-A-2E</t>
  </si>
  <si>
    <t>Gr-SB-2E</t>
  </si>
  <si>
    <t>604-1</t>
  </si>
  <si>
    <t>单柱式交通标志</t>
  </si>
  <si>
    <t>D800mm</t>
  </si>
  <si>
    <t>Φ1000mm</t>
  </si>
  <si>
    <t>604-5</t>
  </si>
  <si>
    <t>单悬臂式交通标志</t>
  </si>
  <si>
    <t>Δ1100mm</t>
  </si>
  <si>
    <t>3000×1800mm</t>
  </si>
  <si>
    <t>2Φ1000mm</t>
  </si>
  <si>
    <t>604-7</t>
  </si>
  <si>
    <t>附着式交通标志</t>
  </si>
  <si>
    <t>604-8</t>
  </si>
  <si>
    <t>里程碑</t>
  </si>
  <si>
    <t>604-9</t>
  </si>
  <si>
    <t>公路界碑</t>
  </si>
  <si>
    <t>604-10</t>
  </si>
  <si>
    <t>百米标</t>
  </si>
  <si>
    <t>604-11</t>
  </si>
  <si>
    <t>防撞桶</t>
  </si>
  <si>
    <t>604-12</t>
  </si>
  <si>
    <t>道口标柱</t>
  </si>
  <si>
    <t>根</t>
  </si>
  <si>
    <t>黄闪灯</t>
  </si>
  <si>
    <t>套</t>
  </si>
  <si>
    <t>605-1</t>
  </si>
  <si>
    <t>路面标线</t>
  </si>
  <si>
    <t>振荡标线</t>
  </si>
  <si>
    <t>605-5</t>
  </si>
  <si>
    <t>突起路标</t>
  </si>
  <si>
    <t>605-6</t>
  </si>
  <si>
    <t>轮廓标</t>
  </si>
  <si>
    <t>附着式标轮廓标</t>
  </si>
  <si>
    <t>栏式轮廓标</t>
  </si>
  <si>
    <t>605-7</t>
  </si>
  <si>
    <t>立面标记</t>
  </si>
  <si>
    <t>项</t>
  </si>
  <si>
    <r>
      <t xml:space="preserve">清单 </t>
    </r>
    <r>
      <rPr>
        <b/>
        <sz val="10.5"/>
        <rFont val="宋体"/>
        <family val="0"/>
      </rPr>
      <t>7</t>
    </r>
    <r>
      <rPr>
        <b/>
        <sz val="10.5"/>
        <rFont val="宋体"/>
        <family val="0"/>
      </rPr>
      <t>00章合计  人民币</t>
    </r>
  </si>
  <si>
    <r>
      <t>清单 9</t>
    </r>
    <r>
      <rPr>
        <b/>
        <sz val="10.5"/>
        <rFont val="宋体"/>
        <family val="0"/>
      </rPr>
      <t>00章合计  人民币</t>
    </r>
  </si>
  <si>
    <t>清单  第 700 章　绿化及环境保护</t>
  </si>
  <si>
    <t>0501</t>
  </si>
  <si>
    <t>台</t>
  </si>
  <si>
    <t>风机安装附件及接线盒</t>
  </si>
  <si>
    <t>CO、VI检测器（COVITEC414，不含采集控制箱）</t>
  </si>
  <si>
    <t>风速风向检测器（FLOWSIC200，不含风速风向控制箱)</t>
  </si>
  <si>
    <t>COVI采集控制箱</t>
  </si>
  <si>
    <t>风速风向采集控制箱</t>
  </si>
  <si>
    <t>电力电缆（信号电缆，ZR-YJV 2×4）</t>
  </si>
  <si>
    <t>高压开关柜（进线，ZS1型，带微机测控、通信接口）</t>
  </si>
  <si>
    <t>高压开关柜（总屏，ZS1型，带微机测控、通信接口）</t>
  </si>
  <si>
    <t>高压开关柜（计量，ZS1型，带微机测控、通信接口）</t>
  </si>
  <si>
    <t>高压开关柜（PT保护，ZS1型，带微机测控、通信接口）</t>
  </si>
  <si>
    <t>10KV进线隔离柜（XGN2-12型，带微机测控、线路、变压器保护装置）</t>
  </si>
  <si>
    <t>低压开关柜（总屏+切换，MNX型，带微机测控、辅助触点）</t>
  </si>
  <si>
    <t>低压开关柜（动态补偿，MNX型，带自动投切装置、通信接口）</t>
  </si>
  <si>
    <t>系统</t>
  </si>
  <si>
    <t>电力监控前置处理机（自带操作软件及操作触摸屏）</t>
  </si>
  <si>
    <t>条</t>
  </si>
  <si>
    <t>支</t>
  </si>
  <si>
    <t>钢管（DN65无缝钢管，76×5，热镀锌）</t>
  </si>
  <si>
    <t>不锈钢波纹伸缩器（DN200）</t>
  </si>
  <si>
    <t>闸阀（DN100，Z45T-16）</t>
  </si>
  <si>
    <t>闸阀（DN65，Z45X-16）</t>
  </si>
  <si>
    <t>弯头（DN65，67.5°钢制弯头）</t>
  </si>
  <si>
    <t>弯头（DN65，22.5°钢制弯头）</t>
  </si>
  <si>
    <t>室外声光报警器</t>
  </si>
  <si>
    <t>光电感烟探测器</t>
  </si>
  <si>
    <t>交通控制管理机（含软件操作软件及触摸屏）</t>
  </si>
  <si>
    <t>区域控制器</t>
  </si>
  <si>
    <t>车道指示器（双面式铝合金外壳，含安装支架）</t>
  </si>
  <si>
    <t>工业以太网交换机（8对单模100M光口，2对多模100M光口，6个RJ45口）</t>
  </si>
  <si>
    <t>光缆（单模4芯）</t>
  </si>
  <si>
    <t>尾纤（3米）</t>
  </si>
  <si>
    <t>控制电缆（KVVP-8×2.5）</t>
  </si>
  <si>
    <t>远端模块（3V/2V)</t>
  </si>
  <si>
    <t>远端模块（1V+1D)</t>
  </si>
  <si>
    <t>外场端节点光端机(1路视频+1路反向控制信号)</t>
  </si>
  <si>
    <t>光缆接续盒</t>
  </si>
  <si>
    <t>光配线架</t>
  </si>
  <si>
    <t>光缆（单模2芯）</t>
  </si>
  <si>
    <t>视频电缆（SYV-75-7）</t>
  </si>
  <si>
    <t>安装附件</t>
  </si>
  <si>
    <t>信号控制机（含附属设备）</t>
  </si>
  <si>
    <t>稳压器（单相3KVA电子式）</t>
  </si>
  <si>
    <t>机柜（含附属设备）</t>
  </si>
  <si>
    <t>窨井（公安交通专用）</t>
  </si>
  <si>
    <t>组</t>
  </si>
  <si>
    <t>培训测试费</t>
  </si>
  <si>
    <t>培训费（暂估价）</t>
  </si>
  <si>
    <t>测试费</t>
  </si>
  <si>
    <r>
      <t xml:space="preserve">清单  第 </t>
    </r>
    <r>
      <rPr>
        <b/>
        <sz val="10.5"/>
        <rFont val="宋体"/>
        <family val="0"/>
      </rPr>
      <t>9</t>
    </r>
    <r>
      <rPr>
        <b/>
        <sz val="10.5"/>
        <rFont val="宋体"/>
        <family val="0"/>
      </rPr>
      <t>00 章　机电工程</t>
    </r>
  </si>
  <si>
    <r>
      <t xml:space="preserve">清单 </t>
    </r>
    <r>
      <rPr>
        <b/>
        <sz val="10.5"/>
        <rFont val="宋体"/>
        <family val="0"/>
      </rPr>
      <t>8</t>
    </r>
    <r>
      <rPr>
        <b/>
        <sz val="10.5"/>
        <rFont val="宋体"/>
        <family val="0"/>
      </rPr>
      <t>00章合计  人民币</t>
    </r>
  </si>
  <si>
    <r>
      <t>清单  第 8</t>
    </r>
    <r>
      <rPr>
        <b/>
        <sz val="10.5"/>
        <rFont val="宋体"/>
        <family val="0"/>
      </rPr>
      <t>00 章　房建工程</t>
    </r>
  </si>
  <si>
    <t>房建工程（暂估价）</t>
  </si>
  <si>
    <t>房建工程（暂估价）</t>
  </si>
  <si>
    <t>通风子系统</t>
  </si>
  <si>
    <t>风机承载试验（≥15倍风机重量）</t>
  </si>
  <si>
    <t>射流风机 含安装支架（SDS(R)-Φ1120-30KW）</t>
  </si>
  <si>
    <t>风机配电箱（风机控制箱，XXK1-07，含一拖二启动器，IP55）</t>
  </si>
  <si>
    <t>通风控制器（通风控制管理机，自带操作软件及触摸屏）</t>
  </si>
  <si>
    <t>屏蔽控制电缆（KVVP2-8×1.0）</t>
  </si>
  <si>
    <t>屏蔽控制电缆（KVVP2-4×1.0）</t>
  </si>
  <si>
    <t>控制电缆（KVV-3×1.5）</t>
  </si>
  <si>
    <t>控制电源线（DJYPV-2×2×1.5）</t>
  </si>
  <si>
    <t>0502</t>
  </si>
  <si>
    <t>照明子系统</t>
  </si>
  <si>
    <t>隧道灯（LED180W） 含安装支架</t>
  </si>
  <si>
    <t>隧道灯（LED120W） 含安装支架</t>
  </si>
  <si>
    <t>隧道灯（LED100W） 含安装支架</t>
  </si>
  <si>
    <t>隧道灯（LED80W） 含安装支架</t>
  </si>
  <si>
    <t>隧道灯（LED60W） 含安装支架</t>
  </si>
  <si>
    <t>隧道灯（LED50W） 含安装支架</t>
  </si>
  <si>
    <t>消防标志灯（LED-10W，带自充电源，1h）</t>
  </si>
  <si>
    <t>紧急诱导灯（LED-10W，带自充电源，1h）</t>
  </si>
  <si>
    <t>紧急停车带标志灯（LED-10W，带自充电源，1h）</t>
  </si>
  <si>
    <t>人通标志灯（LED-10W，带自充电源，1h）</t>
  </si>
  <si>
    <t>车通标志灯（LED-10W，带自充电源，1h）</t>
  </si>
  <si>
    <t>通道灯具感应开关（免触式感应，IP65）</t>
  </si>
  <si>
    <t>路灯（12m，LED-180W）</t>
  </si>
  <si>
    <t>照明控制器（照明智能控制机，自带操作软件及15寸触摸屏，含PC端和手机端控制软件）</t>
  </si>
  <si>
    <t>照度计（MAYER TS150,含采集控制箱，带防护罩） 隧道外</t>
  </si>
  <si>
    <t>照度计（MAYER TS150,含采集控制箱，带防护罩） 隧道内</t>
  </si>
  <si>
    <t>12m单臂杆灯(路基段，180W-LED灯型，含预埋件及安装附件）</t>
  </si>
  <si>
    <t>12m单臂杆灯(桥梁段，180W-LED灯型，含预埋件及安装附件）</t>
  </si>
  <si>
    <t>15中杆灯（180W×3，LED灯型，含预埋件及安装附件）</t>
  </si>
  <si>
    <t>箱式变电站（户外箱式变电站，10/0.4KV-30KVA，Dyn11，附封闭式外壳）</t>
  </si>
  <si>
    <t>箱式变电站（户外箱式变电站，10/0.4KV-50KVA，Dyn11，附封闭式外壳）</t>
  </si>
  <si>
    <t>配电箱（户外式照明配电箱，含熔断器组合开关）</t>
  </si>
  <si>
    <t>照明控制器（智能PMW调光控制器，带GPRS功能）</t>
  </si>
  <si>
    <t>光敏探头</t>
  </si>
  <si>
    <t>个(套、台)</t>
  </si>
  <si>
    <t>PVC塑钢围栏（≤40×40mm,含立柱卡扣等安装附件）</t>
  </si>
  <si>
    <t>电力电缆（高压电缆，YJV22-10KV-3×50)</t>
  </si>
  <si>
    <t>电力电缆（YJV22-(4×6)-1KV）</t>
  </si>
  <si>
    <t>电力电缆（YJV22-(4×10)-1KV）</t>
  </si>
  <si>
    <t>电力电缆（YJV22-(4×25)-1KV）</t>
  </si>
  <si>
    <t>电力电缆（YJV22-(4×35)-1KV）</t>
  </si>
  <si>
    <t>塑料铜芯线（接灯线，BV-3×2.5）</t>
  </si>
  <si>
    <t>控制电缆（KVV-2×4-1KV）</t>
  </si>
  <si>
    <t>槽钢（10#）</t>
  </si>
  <si>
    <t>角钢接地极（镀锌角钢，L50×5，每根接地极2500mm）</t>
  </si>
  <si>
    <t>根 (块)</t>
  </si>
  <si>
    <t>扁钢接地线（镀锌扁钢，L50×5）</t>
  </si>
  <si>
    <t>电缆保护管（PVC,Φ100）</t>
  </si>
  <si>
    <t>钢管（内外壁热镀锌钢管，GG150）</t>
  </si>
  <si>
    <t>挖基（箱式变电站基础）</t>
  </si>
  <si>
    <t>砖基础（砖砌基础）</t>
  </si>
  <si>
    <t>手孔井（118×128×100cm，含挖土，回填）</t>
  </si>
  <si>
    <t>桥梁路灯基础</t>
  </si>
  <si>
    <t>路基路灯基础（120×120×180cm）</t>
  </si>
  <si>
    <t>0503</t>
  </si>
  <si>
    <t>供配电系统</t>
  </si>
  <si>
    <t>户外欧式箱变（SC(B)10-10/0.4kV-80KVA，带温控单元及通信接口、IP23外壳）</t>
  </si>
  <si>
    <t>户外欧式箱变（SC(B)10-10/0.4kV-125KVA，带温控单元及通信接口、IP23外壳）</t>
  </si>
  <si>
    <t>干式变压器（降压）（SG(B)10-0.4/10KV-800KVA,带温控单元、通信接口、IP23外壳，基础槽钢，含系统调试）</t>
  </si>
  <si>
    <t>干式变压器（降压）（SG(B)10-10/0.4KV-500KVA,带温控单元、通信接口、IP23外壳，基础槽钢，含系统调试）</t>
  </si>
  <si>
    <t>干式变压器（降压）（SG(B)10-10/0.4KV-400KVA,带温控单元、通信接口、IP23外壳，基础槽钢，含系统调试）</t>
  </si>
  <si>
    <t>干式变压器（降压）（SG(B)10-0.4/10KV-315KVA,带温控单元、通信接口、IP23外壳，基础槽钢，含系统调试）</t>
  </si>
  <si>
    <t>干式变压器（降压）（SG(B)10-0.4/10KV-250KVA,带温控单元、通信接口、IP23外壳，基础槽钢，含系统调试）</t>
  </si>
  <si>
    <t>干式变压器（降压）（SG(B)10-0.4/10KV-200KVA,带温控单元、通信接口、IP23外壳，基础槽钢，含系统调试）</t>
  </si>
  <si>
    <t>干式变压器（降压）（SG(B)10-10/0.40KV-125KVA,带温控单元、通信接口、IP23外壳，基础槽钢，含系统调试）</t>
  </si>
  <si>
    <t>干式变压器（升压）（SG(B)10-0.4/10KV-400KVA,带温控单元、通信接口、IP23外壳，基础槽钢，含系统调试）</t>
  </si>
  <si>
    <t>高压开关柜（馈电，ZS1型，带微机测控、线路、变压器保护装置）</t>
  </si>
  <si>
    <t>低压开关柜（馈电，MNX型，带微机测控、辅助触点）</t>
  </si>
  <si>
    <t>直流屏（GZDW-110V/40AH,带控制母线及通信接口）</t>
  </si>
  <si>
    <t>UPS电源(电力专用UPS电源，30KVA,90min，三入三出，带通信接口）</t>
  </si>
  <si>
    <t>UPS电源(电力专用UPS电源，40KVA,90min，三入三出，带通信接口）</t>
  </si>
  <si>
    <t>UPS电源(电力专用UPS电源，50KVA,90min，三入三出，带通信接口）</t>
  </si>
  <si>
    <t>柴油发电机组（200KW,带启动、控制设备及通信接口，含减震设施，设备基础）</t>
  </si>
  <si>
    <t>柴油发电机组（250KW,带启动、控制设备及通信接口，含减震设施，设备基础）</t>
  </si>
  <si>
    <t>柴油发电机组（300KW,带启动、控制设备及通信接口，含减震设施，设备基础）</t>
  </si>
  <si>
    <t>柴油发电机组（500KW,带启动、控制设备及通信接口，含减震设施，设备基础）</t>
  </si>
  <si>
    <t>机柜（发电机综合控制柜）</t>
  </si>
  <si>
    <t>发电机配套排风系统</t>
  </si>
  <si>
    <t>低压母线槽（封闭式低压母线槽BMC-1200A,含低压铜母线进线，固定件）</t>
  </si>
  <si>
    <t>铜母线（TMY-4×(100×12)）</t>
  </si>
  <si>
    <t>电力电缆（高压电缆，YJV22-10KV-3×35)</t>
  </si>
  <si>
    <t>电力电缆（YJV22(4×10)-1kV）</t>
  </si>
  <si>
    <t>电力电缆（YJV22(4×16)-1kV）</t>
  </si>
  <si>
    <t>电力电缆（YJV22(4×25)-1kV）</t>
  </si>
  <si>
    <t>电力电缆（YJV22(4×35)-1kV）</t>
  </si>
  <si>
    <t>电力电缆（YJV22(4×95)-1kV）</t>
  </si>
  <si>
    <t>电力电缆（YJV22(3×35+16)-1kV）</t>
  </si>
  <si>
    <t>电力电缆（YJV22(3×50+25)-1kV）</t>
  </si>
  <si>
    <t>电力电缆（YJV22(3×70+35)-1kV）</t>
  </si>
  <si>
    <t>电力电缆（YJV22(3×95+50)-1kV）</t>
  </si>
  <si>
    <t>电力电缆（NHVV(5x4)）</t>
  </si>
  <si>
    <t>电力电缆（ZRVV(5x4)）</t>
  </si>
  <si>
    <t>电力电缆（ZRVV(5x6)）</t>
  </si>
  <si>
    <t>塑料铜芯线（ZRBV(3x2.5)）</t>
  </si>
  <si>
    <t>塑料铜芯线（ZRBV(3x25)）</t>
  </si>
  <si>
    <t>配电箱（照明配电箱，XL21改(IP55)，含熔断器自合开关、避雷保护器等）</t>
  </si>
  <si>
    <t>基础槽钢安装</t>
  </si>
  <si>
    <t>配电洞室门（钢制，J627--BGM-1，200×200cm，含通风监控洞室门）</t>
  </si>
  <si>
    <t>电缆沟支架（热镀锌，L50×5，5.84kg）</t>
  </si>
  <si>
    <t>角钢接地极（镀锌角钢，50×5，每根接地极2.5m）</t>
  </si>
  <si>
    <t>扁钢接地线（镀锌扁钢，50×5）</t>
  </si>
  <si>
    <t>屋顶避雷带（镀锌圆钢，φ10）</t>
  </si>
  <si>
    <t>铜制接地汇流排（M10×50）</t>
  </si>
  <si>
    <t>避雷装置（避雷针，AR-IIIA）</t>
  </si>
  <si>
    <t>玻璃钢电缆保护管（φ100，含管道埋设）</t>
  </si>
  <si>
    <t>高压电缆套管（玻璃钢管，φ100）</t>
  </si>
  <si>
    <t>电缆桥架（钢制热镀锌托盘电缆桥架，T250×125，含紧停增加桥架）</t>
  </si>
  <si>
    <t>过路电缆地埋管（内外壁热镀锌钢管，φ100/3）</t>
  </si>
  <si>
    <t>丝网遮拦（≤40mm×40mm，含立柱卡扣等安装附件）</t>
  </si>
  <si>
    <t>槽钢（8#，紧急停车带吊架）</t>
  </si>
  <si>
    <t>10KV电缆三通接头</t>
  </si>
  <si>
    <t>消防子系统</t>
  </si>
  <si>
    <r>
      <t>0</t>
    </r>
    <r>
      <rPr>
        <sz val="10.5"/>
        <rFont val="宋体"/>
        <family val="0"/>
      </rPr>
      <t>504</t>
    </r>
  </si>
  <si>
    <t>消火栓箱（200×140×30cm，弧形）</t>
  </si>
  <si>
    <t>灭火器（磷酸铵盐干粉灭火器MFZL8）</t>
  </si>
  <si>
    <t>具 (组)</t>
  </si>
  <si>
    <t>PMZ泡沫灭火装置（泡沫灭火器SPM230）</t>
  </si>
  <si>
    <t>消火栓箱（80×65×30cm，弧形，含推拉式消防箱玻璃门）</t>
  </si>
  <si>
    <t>室内消火栓（减压稳压消火栓SN65）</t>
  </si>
  <si>
    <t>小口径消防卷盘（SN25）</t>
  </si>
  <si>
    <t>水枪（19MM口径水枪）</t>
  </si>
  <si>
    <t>水龙带（25米DN65衬胶水消防水龙带）</t>
  </si>
  <si>
    <t>钢管（DN200无缝钢管，219×7，热镀锌，含沟槽式卡箍连接件）</t>
  </si>
  <si>
    <t>钢管（DN100无缝钢管，108×4.0，热镀锌，含沟槽式卡箍连接件）</t>
  </si>
  <si>
    <t>钢制三通（DN200×65）</t>
  </si>
  <si>
    <t>钢制三通（DN200×200）</t>
  </si>
  <si>
    <t>钢制法兰（DN200）</t>
  </si>
  <si>
    <t>钢制法兰（DN65）</t>
  </si>
  <si>
    <t>阀（DN200，Z45T-16）</t>
  </si>
  <si>
    <t>排气阀（自动排气阀，DN200,CARX-50）</t>
  </si>
  <si>
    <t>弯头（DN200，90°钢制弯头）</t>
  </si>
  <si>
    <t>弯头（DN200，45°钢制弯头）</t>
  </si>
  <si>
    <t>排污三通（DN200×100）</t>
  </si>
  <si>
    <t>室外消火栓（地上式给水栓，S150-1.6）</t>
  </si>
  <si>
    <t>水泵结合器（SQS100型 99S203）</t>
  </si>
  <si>
    <t>浮球阀（DN100)</t>
  </si>
  <si>
    <t>钢制吸水喇叭口（DN200×300）</t>
  </si>
  <si>
    <t>钢制吸水喇叭口（DN100×225）</t>
  </si>
  <si>
    <t>可曲挠橡胶管接头（KDT-(I)-100，PN=1.6MPa）</t>
  </si>
  <si>
    <t>弹性座封闸阀（RRHX-0100，PN=1.6MPa）</t>
  </si>
  <si>
    <t>弹性座封闸阀（RRHX-0080，PN=1.6MPa）</t>
  </si>
  <si>
    <t>300X-缓闭逆止阀（PN=1.6MPa）</t>
  </si>
  <si>
    <t>500-X泄压/持压阀（PN=1.6MPa）</t>
  </si>
  <si>
    <t>200-X减压阀（PN=1.6MPa）</t>
  </si>
  <si>
    <t xml:space="preserve"> Y型拉杆伸缩过滤器（YSTF-0100，PN=1.6MPa）</t>
  </si>
  <si>
    <t>消防水泵（XBD7/10-65DTX/5-15KW）</t>
  </si>
  <si>
    <t>消防水泵控制箱</t>
  </si>
  <si>
    <t>高位水池水位远程监控装置（含控制、通讯电缆及保护管）</t>
  </si>
  <si>
    <t>控制电缆（KYJV22-500-6×1.5）</t>
  </si>
  <si>
    <t>灭火器（手推车式灭火器）</t>
  </si>
  <si>
    <r>
      <t>0</t>
    </r>
    <r>
      <rPr>
        <sz val="10.5"/>
        <rFont val="宋体"/>
        <family val="0"/>
      </rPr>
      <t>505</t>
    </r>
  </si>
  <si>
    <t>火灾检测与报警子系统</t>
  </si>
  <si>
    <t>火灾自动报警控制器主机（总线制，R23Z-M-510，含避雷器、操作软件）</t>
  </si>
  <si>
    <t>火灾自动报警控制器主机（总线制，R23Z-M-255，含避雷器、声光报警器、操作软件）</t>
  </si>
  <si>
    <t>火灾报警综合盘(含双波长火焰探测器，手动报警按钮，通信模块，箱体等）</t>
  </si>
  <si>
    <t>控制室声光报警器</t>
  </si>
  <si>
    <t>控制电缆（KVV-2×2.5）</t>
  </si>
  <si>
    <t>屏蔽双绞线2×4</t>
  </si>
  <si>
    <t>交通监控与诱导子系统</t>
  </si>
  <si>
    <r>
      <t>0</t>
    </r>
    <r>
      <rPr>
        <sz val="10.5"/>
        <rFont val="宋体"/>
        <family val="0"/>
      </rPr>
      <t>506</t>
    </r>
  </si>
  <si>
    <t>隧道内区域控制器（定制，IP55）</t>
  </si>
  <si>
    <t>隧道口可变情报板（1800mm×1800mm,超高亮度,含安装支架及基础）</t>
  </si>
  <si>
    <t>交通信号灯（四可变，含安装支架及基础）</t>
  </si>
  <si>
    <t>车通门控制器</t>
  </si>
  <si>
    <t>通信电缆（DJYPV-2×2×1.5）</t>
  </si>
  <si>
    <t>电缆（ZR-YJV22-2×4）</t>
  </si>
  <si>
    <t>电缆保护管（PVC,Φ50）</t>
  </si>
  <si>
    <t>铺设镀锌钢管3φ114</t>
  </si>
  <si>
    <t>手井</t>
  </si>
  <si>
    <t>机动车信号灯（一组三灯）</t>
  </si>
  <si>
    <t>机动车信号杆</t>
  </si>
  <si>
    <t>车行灯电缆（KVV12*1.5）</t>
  </si>
  <si>
    <t>行人信号灯（直径12英寸）</t>
  </si>
  <si>
    <t>行人信号灯杆（含基础）</t>
  </si>
  <si>
    <t>人行灯线缆（KVV6*1.5）</t>
  </si>
  <si>
    <r>
      <t>0</t>
    </r>
    <r>
      <rPr>
        <sz val="10.5"/>
        <rFont val="宋体"/>
        <family val="0"/>
      </rPr>
      <t>507</t>
    </r>
  </si>
  <si>
    <t>公路信息化设施</t>
  </si>
  <si>
    <t>网络硬盘录像机（8盘位，含满配3T硬盘，视频存储按30天计）</t>
  </si>
  <si>
    <t>县级治超平台数据前置机（用于实现前端数据的采集、汇总，及与上级主管部门的数据共享）</t>
  </si>
  <si>
    <t>应用服务器（含操作系统软件）</t>
  </si>
  <si>
    <t>台(套)</t>
  </si>
  <si>
    <t>数据库服务器（容错服务器）</t>
  </si>
  <si>
    <t>案卷存储管理系统（IPSAN（24盘位以上，含硬盘），过车记录存储2年，案卷永久存储</t>
  </si>
  <si>
    <t>综合布线（含线槽、网络线等附件）</t>
  </si>
  <si>
    <t>应急处置平台软件开发（按照省局要求，开发县级软件平台）</t>
  </si>
  <si>
    <t>应用软件服务器</t>
  </si>
  <si>
    <t>路网监测监控平台升级（新增外场设备接入、整合）</t>
  </si>
  <si>
    <t>遥控摄像机（CCTV）（高清，含云台、防护罩、立柱及机箱）</t>
  </si>
  <si>
    <t>高清球机（QJ)（高清，含防护罩、立柱及机箱）</t>
  </si>
  <si>
    <t>交通量调查站（JT）（含L架、机箱）</t>
  </si>
  <si>
    <t>悬臂式可变信息标志（FCMS）（最少显示8个汉字、含智能机箱、F架）</t>
  </si>
  <si>
    <t>网络线（UTP6）</t>
  </si>
  <si>
    <t>电源线（RVV2*1.0）</t>
  </si>
  <si>
    <t>千兆交换机（8口千兆交换机）</t>
  </si>
  <si>
    <t>光端机(光缆终端盒)</t>
  </si>
  <si>
    <t>专用网络租赁（用于外场设备数据上传,费用按3年计）</t>
  </si>
  <si>
    <t>路</t>
  </si>
  <si>
    <t>针式避雷针</t>
  </si>
  <si>
    <t>限流避雷针（ARⅢ A）</t>
  </si>
  <si>
    <t>数据信号避雷器</t>
  </si>
  <si>
    <t>SPD1电源浪涌保护器</t>
  </si>
  <si>
    <t>SPD2电源浪涌保护器</t>
  </si>
  <si>
    <t>遥控摄像机基础及接地（含基础、配筋、接地）</t>
  </si>
  <si>
    <t>L型立杆基础及接地（含基础、配筋、接地）</t>
  </si>
  <si>
    <t>悬臂式可变信息标志基础及接地（含基础、配筋、接地）</t>
  </si>
  <si>
    <t>电力部门供电接入（市电接入建设费用，包含电缆、管路敷设、电表及安装费）</t>
  </si>
  <si>
    <t>YJV22-2×6mm2电缆（含电缆敷设）</t>
  </si>
  <si>
    <t>YJV22-2×10mm2电缆（含电缆敷设）</t>
  </si>
  <si>
    <t>YJV22-2×16mm2电缆（含电缆敷设）</t>
  </si>
  <si>
    <t>YJV22-4×10mm2电缆（含电缆敷设）</t>
  </si>
  <si>
    <t>Ⅱ型电力手孔</t>
  </si>
  <si>
    <t>拉线手孔及附件(过桥、涵的小手孔)</t>
  </si>
  <si>
    <t>Φ50镀锌钢管（过桥用管及由边坡至路肩穿电缆管道，含抱箍）</t>
  </si>
  <si>
    <t>拉线盒及附件（用于桥上拉线）</t>
  </si>
  <si>
    <t>安装配件辅材</t>
  </si>
  <si>
    <t>进口石英传感器（双排满车道铺设）</t>
  </si>
  <si>
    <t>支(台)</t>
  </si>
  <si>
    <t>电荷放大器（2通道，含电缆）</t>
  </si>
  <si>
    <t>动态称重控制柜（称重控制仪和工控机安装机柜）</t>
  </si>
  <si>
    <t>称重控制器（含称重软件）</t>
  </si>
  <si>
    <t>前端数据采集分析机（含称重车牌数据匹配软件）</t>
  </si>
  <si>
    <t>门架式可变情报板（含屏体、设备箱、防雷、龙门架、基础、及接地）</t>
  </si>
  <si>
    <t>高清抓拍摄像机（含侧拍）（700万高清）</t>
  </si>
  <si>
    <t>高清抓拍摄像机支架（双悬臂支架，含基础、接地）</t>
  </si>
  <si>
    <t>闪光灯</t>
  </si>
  <si>
    <t>车辆检测器（含线圈、控制器）</t>
  </si>
  <si>
    <t>补光灯</t>
  </si>
  <si>
    <t>高清球机（含球机、立柱、基础及接地）</t>
  </si>
  <si>
    <t>终端服务器（含硬盘，用于前端存储抓拍图片及录像）</t>
  </si>
  <si>
    <t>数据光端机（4口以太网光端机）</t>
  </si>
  <si>
    <t>单模光纤（4芯）</t>
  </si>
  <si>
    <t>以太网交换机（24口）</t>
  </si>
  <si>
    <t>网络租赁费用（租用运营商传输网络，按1年计）</t>
  </si>
  <si>
    <t>点</t>
  </si>
  <si>
    <t>电缆（YJV22--5*16）</t>
  </si>
  <si>
    <t>电缆（YJV22--5*10）</t>
  </si>
  <si>
    <t>RVV3×1.5</t>
  </si>
  <si>
    <t>室外配电箱</t>
  </si>
  <si>
    <t>路面开挖及管道敷设（没有预埋钢管的路面处开挖及管道敷设）</t>
  </si>
  <si>
    <t>PVC管（2×Ф75，51cm深（路侧/绿化带）恢复原貌）</t>
  </si>
  <si>
    <t>镀锌管（2×DN80，70cm深（过路））</t>
  </si>
  <si>
    <t>电源防雷</t>
  </si>
  <si>
    <t>信号防雷</t>
  </si>
  <si>
    <t>避雷针</t>
  </si>
  <si>
    <t>限流避雷针</t>
  </si>
  <si>
    <t>终端服务器（前端存储备份，时间不小于30天，标配16TB）</t>
  </si>
  <si>
    <t>车辆检测处理器</t>
  </si>
  <si>
    <t>线圈及线圈馈线</t>
  </si>
  <si>
    <t>第三方检测（1年）（浙江省内具备相关资质的第三方检测机构检测）</t>
  </si>
  <si>
    <t>标志牌（含□4000×2400×3悬臂式标志（单悬Φ273立柱）的版面、支架、基础）</t>
  </si>
  <si>
    <t>混凝土路面铺装（32米混凝土路面的铺装，用于石英式传感器安装）</t>
  </si>
  <si>
    <t>车道</t>
  </si>
  <si>
    <t>临时交通组织</t>
  </si>
  <si>
    <t>标线恢复</t>
  </si>
  <si>
    <t>隧道外摄像机（彩色CCD，0.5LUX，≥500TVL，含云台、镜头、立柱、基础、避雷、解码器、接线盒、安装附件等)</t>
  </si>
  <si>
    <t>隧道内摄像机（黑白CCD，0.1LUX，≥500TVL，含镜头、防护罩、安装附件等)</t>
  </si>
  <si>
    <t>设备间内摄像机（黑白CCD，0.1LUX，≥500TVL，含镜头、防护罩、安装附件等）</t>
  </si>
  <si>
    <t>监视器（彩色，50″，≥500L，连接视频控制机）</t>
  </si>
  <si>
    <t>高清视频矩阵主机（80进32出，含键盘）</t>
  </si>
  <si>
    <t>视频分配器（1分2）</t>
  </si>
  <si>
    <t>硬盘录像机（MPEG-4，8路）</t>
  </si>
  <si>
    <t>个(台)</t>
  </si>
  <si>
    <t>个(块)</t>
  </si>
  <si>
    <t>控制箱（摄像机设备箱，定制）</t>
  </si>
  <si>
    <t>其他附件安装</t>
  </si>
  <si>
    <t>闭路电视监控子系统</t>
  </si>
  <si>
    <t>0508</t>
  </si>
  <si>
    <t>0509</t>
  </si>
  <si>
    <t>紧急电话及广播子系统</t>
  </si>
  <si>
    <t>紧急电话控制主机</t>
  </si>
  <si>
    <t>广播主机</t>
  </si>
  <si>
    <t>隧道内紧急电话分机</t>
  </si>
  <si>
    <t>隧道外紧急电话分机</t>
  </si>
  <si>
    <t>选址功放</t>
  </si>
  <si>
    <t>高音喇叭</t>
  </si>
  <si>
    <t>信号转换箱</t>
  </si>
  <si>
    <t>信号电缆（HYAT 3×4×0.9）</t>
  </si>
  <si>
    <t>电源电缆（RVV 3×2.5）</t>
  </si>
  <si>
    <t>中央管理与控制子系统</t>
  </si>
  <si>
    <t>服务器（TS-879Pro 8盘位，iSCSI 网络服务器，内置网络管理软件）</t>
  </si>
  <si>
    <t>19”机柜（服务器机柜）</t>
  </si>
  <si>
    <t>电力监控计算机（I5/1T硬盘/4G内存/21″彩显，含系统操作软件、办公软件等）</t>
  </si>
  <si>
    <t>视频监控计算机（I5/1T硬盘/4G内存/21″彩显，含系统操作软件、办公软件等）</t>
  </si>
  <si>
    <t>联动程序控制器（火灾紧急处置联动）</t>
  </si>
  <si>
    <t>多业务传输平台</t>
  </si>
  <si>
    <t>紧急电话及广播控制计算机（I5/1T硬盘/4G内存/21″彩显，含系统操作软件、办公软件等）</t>
  </si>
  <si>
    <t>网络路由器</t>
  </si>
  <si>
    <t>通讯网络（100兆宽带）</t>
  </si>
  <si>
    <t>综合控制台(双联琴式操作台，含座椅)</t>
  </si>
  <si>
    <t>通道门</t>
  </si>
  <si>
    <t>汽通防火门（钢制防火自动卷帘门，甲级防火620×637cm，含控制电机、安装附件等）</t>
  </si>
  <si>
    <t>人通防火门（钢制防火推拉门，甲级防火200×220cm）</t>
  </si>
  <si>
    <t>横洞配电箱（NXK1，600×500×200mm）</t>
  </si>
  <si>
    <t>感应开关（免触式感应，IP65)</t>
  </si>
  <si>
    <t>控制电缆（KVVP-4×2.5）</t>
  </si>
  <si>
    <t>土建及附属</t>
  </si>
  <si>
    <t>箱变基础开挖</t>
  </si>
  <si>
    <t>箱变砖砌基础</t>
  </si>
  <si>
    <t>中心变电所（1820×1300cm，含建筑、结构、电气及配套设施，做法详见图纸）</t>
  </si>
  <si>
    <t>分变电所（1600×700cm，含建筑、结构、电气及配套设施，做法详见图纸）</t>
  </si>
  <si>
    <t>泵房（540×780cm，含建筑、结构、电气及配套设施，做法详见图纸）</t>
  </si>
  <si>
    <t>低位水池（400m3）</t>
  </si>
  <si>
    <t>高位水池（400m3）</t>
  </si>
  <si>
    <t>开挖土石方（取水构造物）</t>
  </si>
  <si>
    <t>C20片石砼（取水构造物）</t>
  </si>
  <si>
    <t>土石开挖（隧道外管道铺设，埋深不小于50cm）</t>
  </si>
  <si>
    <t>土石回填（隧道外管道铺设，埋深不小于50cm）</t>
  </si>
  <si>
    <t>路灯基础</t>
  </si>
  <si>
    <t>阀门井（φ1200mm，含挖土，回填）</t>
  </si>
  <si>
    <t>手孔井（190×160×152cm，含挖土，回填）</t>
  </si>
  <si>
    <t>电缆沟（洞外明式电缆沟，176×110cm，含挖土，回填）</t>
  </si>
  <si>
    <t>电缆沟（洞外暗式电缆沟，176×80cm，含挖土，回填）</t>
  </si>
  <si>
    <t>0513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</si>
  <si>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</si>
  <si>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</si>
  <si>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</si>
  <si>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</si>
  <si>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</si>
  <si>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</si>
  <si>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</si>
  <si>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</si>
  <si>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</si>
  <si>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</si>
  <si>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</si>
  <si>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</si>
  <si>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</si>
  <si>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</si>
  <si>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</si>
  <si>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</si>
  <si>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</si>
  <si>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</si>
  <si>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</si>
  <si>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</si>
  <si>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</si>
  <si>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</si>
  <si>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</si>
  <si>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</si>
  <si>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</si>
  <si>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</si>
  <si>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</si>
  <si>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</si>
  <si>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</si>
  <si>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</si>
  <si>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</si>
  <si>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</si>
  <si>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</si>
  <si>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</si>
  <si>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</si>
  <si>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</si>
  <si>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</si>
  <si>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</si>
  <si>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</si>
  <si>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</si>
  <si>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</si>
  <si>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</si>
  <si>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</si>
  <si>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</si>
  <si>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</si>
  <si>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</si>
  <si>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</si>
  <si>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</si>
  <si>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</si>
  <si>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</si>
  <si>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</si>
  <si>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</si>
  <si>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</si>
  <si>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</si>
  <si>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</si>
  <si>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</si>
  <si>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</si>
  <si>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</si>
  <si>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</si>
  <si>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</si>
  <si>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</si>
  <si>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</si>
  <si>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</si>
  <si>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</si>
  <si>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</si>
  <si>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</si>
  <si>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-1</t>
  </si>
  <si>
    <t>-2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</si>
  <si>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</si>
  <si>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</si>
  <si>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</si>
  <si>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</si>
  <si>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</si>
  <si>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</si>
  <si>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</si>
  <si>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</si>
  <si>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</si>
  <si>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</si>
  <si>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-2</t>
  </si>
  <si>
    <t>-1</t>
  </si>
  <si>
    <t>-2</t>
  </si>
  <si>
    <t>工程管理软件(暂估价）</t>
  </si>
  <si>
    <t>102-6</t>
  </si>
  <si>
    <t>第三方工程监测（包括软基处理静载试验、边坡稳定性与地基沉降监测、隧道专项检测、爆破敏感点控制等）（暂估价）：</t>
  </si>
  <si>
    <t>5.1  工程量清单表</t>
  </si>
  <si>
    <t>202-2</t>
  </si>
  <si>
    <t>挖除旧路面</t>
  </si>
  <si>
    <t>水泥混凝土路面</t>
  </si>
  <si>
    <t>202-3</t>
  </si>
  <si>
    <t>拆除结构物</t>
  </si>
  <si>
    <t>混凝土、钢筋混凝土结构</t>
  </si>
  <si>
    <t>砖、石及其他砌体结构</t>
  </si>
  <si>
    <t>C20素砼</t>
  </si>
  <si>
    <t>抛石挤淤</t>
  </si>
  <si>
    <t>碎石垫层</t>
  </si>
  <si>
    <t>水泥搅拌桩（D=70cm)</t>
  </si>
  <si>
    <t>预应力管桩（D=40cm)</t>
  </si>
  <si>
    <t>土工布</t>
  </si>
  <si>
    <t>强夯</t>
  </si>
  <si>
    <t>挖方G型带C25砼盖板边沟</t>
  </si>
  <si>
    <t>挖方F型加宽边沟</t>
  </si>
  <si>
    <t>填方A型排水沟</t>
  </si>
  <si>
    <t>中央带E型排水沟</t>
  </si>
  <si>
    <t>边坡平台D型排水沟</t>
  </si>
  <si>
    <t>B型截水沟</t>
  </si>
  <si>
    <t>急流槽、跌水、沉淀池</t>
  </si>
  <si>
    <t>2000mm×1000mm</t>
  </si>
  <si>
    <t>砂砾碎石</t>
  </si>
  <si>
    <t>抛石</t>
  </si>
  <si>
    <t>拦渣坝</t>
  </si>
  <si>
    <t>拦水坝</t>
  </si>
  <si>
    <t>松木桩（ф15cm，长度6米）</t>
  </si>
  <si>
    <t>D1000mm钢筋混凝土圆管倒虹吸管涵</t>
  </si>
  <si>
    <t>厚层基材(厚10cm)</t>
  </si>
  <si>
    <t>灌木</t>
  </si>
  <si>
    <t>Φ22系统锚杆</t>
  </si>
  <si>
    <t>Φ50mm镀锌钢管导水</t>
  </si>
  <si>
    <t>208-2</t>
  </si>
  <si>
    <t>干砌块石</t>
  </si>
  <si>
    <t>沿河塘防护</t>
  </si>
  <si>
    <t>砂砾垫层</t>
  </si>
  <si>
    <t>208-4</t>
  </si>
  <si>
    <t>混凝土护坡</t>
  </si>
  <si>
    <t>C25混凝土六角空心砖</t>
  </si>
  <si>
    <t>208-5</t>
  </si>
  <si>
    <t>护面墙</t>
  </si>
  <si>
    <t>209-4</t>
  </si>
  <si>
    <t>三维生态挡土墙</t>
  </si>
  <si>
    <t>基础级配碎石</t>
  </si>
  <si>
    <t>生态袋</t>
  </si>
  <si>
    <t>经编土工格栅</t>
  </si>
  <si>
    <t>212-5</t>
  </si>
  <si>
    <t>检修踏步及栏杆扶手</t>
  </si>
  <si>
    <t>现浇C25混凝土</t>
  </si>
  <si>
    <t>Φ51×2.5mm镀锌钢管</t>
  </si>
  <si>
    <t>Φ25锚杆</t>
  </si>
  <si>
    <t>214-1</t>
  </si>
  <si>
    <t>混凝土抗滑桩</t>
  </si>
  <si>
    <t>1.5m×2m，C25混凝土抗滑桩</t>
  </si>
  <si>
    <t>214-2</t>
  </si>
  <si>
    <t>桩板式抗滑挡墙</t>
  </si>
  <si>
    <t>C25砼挡土板</t>
  </si>
  <si>
    <t>厚320mm(2.5-3.5%)</t>
  </si>
  <si>
    <t>309-1</t>
  </si>
  <si>
    <t>细粒式沥青混凝土</t>
  </si>
  <si>
    <t>厚50mm(AC-13C)</t>
  </si>
  <si>
    <t>厚80mm(AC-20C)</t>
  </si>
  <si>
    <t>313-2</t>
  </si>
  <si>
    <t>中央分隔带回填土</t>
  </si>
  <si>
    <t>培土(含清宕渣）</t>
  </si>
  <si>
    <t>313-5</t>
  </si>
  <si>
    <t>平侧石</t>
  </si>
  <si>
    <t>C30混凝土预制路缘石</t>
  </si>
  <si>
    <t>C30混凝土预制平石</t>
  </si>
  <si>
    <t>314-1</t>
  </si>
  <si>
    <t>排水管</t>
  </si>
  <si>
    <t>钢筋混凝土管（φ300mm）</t>
  </si>
  <si>
    <t>314-2</t>
  </si>
  <si>
    <t>纵向流水槽</t>
  </si>
  <si>
    <t>314-3</t>
  </si>
  <si>
    <t>C25混凝土集水井</t>
  </si>
  <si>
    <t>港湾式公交停靠站①型</t>
  </si>
  <si>
    <t>港湾式公交停靠站②型</t>
  </si>
  <si>
    <t>支座检修平台型钢、钢板</t>
  </si>
  <si>
    <t>Φ2.0m</t>
  </si>
  <si>
    <t>Φ2.2m</t>
  </si>
  <si>
    <t>Φ2.5m</t>
  </si>
  <si>
    <t>片石垫层</t>
  </si>
  <si>
    <t>C15混凝土</t>
  </si>
  <si>
    <t>C35海工混凝土</t>
  </si>
  <si>
    <t>C35混凝土</t>
  </si>
  <si>
    <t>C40海工混凝土</t>
  </si>
  <si>
    <t>413-5</t>
  </si>
  <si>
    <t>六角空心砖（C20）</t>
  </si>
  <si>
    <t>沥青砼厚60mm(AC-20C)</t>
  </si>
  <si>
    <t>415-5</t>
  </si>
  <si>
    <t>集中排水</t>
  </si>
  <si>
    <t>DN150-PVC排水管</t>
  </si>
  <si>
    <t>DN200-PVC排水管</t>
  </si>
  <si>
    <t>DN450-PVC排水管</t>
  </si>
  <si>
    <t>截流缓冲池（8.7×3.8×3.1m）</t>
  </si>
  <si>
    <t>GJZ 300×350×52</t>
  </si>
  <si>
    <t>GJZF4 300×350×54</t>
  </si>
  <si>
    <t>416-4</t>
  </si>
  <si>
    <t>盆式支座</t>
  </si>
  <si>
    <t>GPZ（2009）1.5DX</t>
  </si>
  <si>
    <t>GPZ（2009）1.5SX</t>
  </si>
  <si>
    <t>GPZ（2009）2.5DX</t>
  </si>
  <si>
    <t>GPZ（2009）2.5SX</t>
  </si>
  <si>
    <t>GPZ（2009）2.5GD</t>
  </si>
  <si>
    <t>GPZ（2009）2.0DX</t>
  </si>
  <si>
    <t>GPZ（2009）2.0SX</t>
  </si>
  <si>
    <t>GPZ（2009）3.5DX</t>
  </si>
  <si>
    <t>GPZ（2009）3.5SX</t>
  </si>
  <si>
    <t>GPZ（2009）3.5GD</t>
  </si>
  <si>
    <t>160型伸缩装置</t>
  </si>
  <si>
    <t>1-3×3</t>
  </si>
  <si>
    <t>1-5×3</t>
  </si>
  <si>
    <t>1-8×2.5</t>
  </si>
  <si>
    <t>1-8×3</t>
  </si>
  <si>
    <t>1-8×4.5</t>
  </si>
  <si>
    <t>420-3</t>
  </si>
  <si>
    <t>钢筋混凝土盖板通道涵</t>
  </si>
  <si>
    <t>1-4×3.5</t>
  </si>
  <si>
    <t>1-6×4</t>
  </si>
  <si>
    <t>420-4</t>
  </si>
  <si>
    <t>钢筋混凝土箱形通道涵</t>
  </si>
  <si>
    <t>1-6×3.7</t>
  </si>
  <si>
    <t>1-6.5×4</t>
  </si>
  <si>
    <t>双层土工布（400g/m2)</t>
  </si>
  <si>
    <t>砂浆保护层</t>
  </si>
  <si>
    <t>花岗岩镶面</t>
  </si>
  <si>
    <t>MU60浆砌块石</t>
  </si>
  <si>
    <t>C40级混凝土（抗渗P8）</t>
  </si>
  <si>
    <t>仰拱混凝土（C40混凝土，抗渗P8）</t>
  </si>
  <si>
    <t>C10级混凝土调平层</t>
  </si>
  <si>
    <t>C15片石混凝土</t>
  </si>
  <si>
    <t>C15片石混凝土基础</t>
  </si>
  <si>
    <t>C25喷射混凝土</t>
  </si>
  <si>
    <t>C25钢筋混凝土路缘石及沟槽身（含钢筋）</t>
  </si>
  <si>
    <t>C40混凝土面板（厚24cm，抗折强度≥5.0MPa）</t>
  </si>
  <si>
    <t>厚15cm水泥混凝土垫层（C20混凝土）</t>
  </si>
  <si>
    <t>厚20cm人行通道路面（C30混凝土）</t>
  </si>
  <si>
    <t>厚22cm汽车通道路面（C35混凝土）</t>
  </si>
  <si>
    <t>中粒式沥青混凝土厚60mm(AC-20C)</t>
  </si>
  <si>
    <t>φ50mmHDPE双壁打孔波纹管</t>
  </si>
  <si>
    <t>φ100mmHDPE双壁打孔波纹管</t>
  </si>
  <si>
    <t>φ100mmUPVC管</t>
  </si>
  <si>
    <t>可挠金属电缆保护管（φ100）</t>
  </si>
  <si>
    <t>φ100玻璃钢管</t>
  </si>
  <si>
    <t>Gr-Am-4E</t>
  </si>
  <si>
    <t>Gr-Am-2E</t>
  </si>
  <si>
    <t>砼护栏</t>
  </si>
  <si>
    <t>活动护栏</t>
  </si>
  <si>
    <t>抗冲击型旋转护栏</t>
  </si>
  <si>
    <t>603-5</t>
  </si>
  <si>
    <t>防落物网</t>
  </si>
  <si>
    <t>D600mm+Φ600mm</t>
  </si>
  <si>
    <t>D800mm+Φ800mm</t>
  </si>
  <si>
    <t>1000×1000mm</t>
  </si>
  <si>
    <t>1500×1000mm+1500×600mm</t>
  </si>
  <si>
    <t>604-2</t>
  </si>
  <si>
    <t>双柱式交通标志</t>
  </si>
  <si>
    <t>3500×1600mm</t>
  </si>
  <si>
    <t>604-4</t>
  </si>
  <si>
    <t>限高门架</t>
  </si>
  <si>
    <t>2Δ1100mm</t>
  </si>
  <si>
    <t>2(1200×1200mm)+Φ800mm</t>
  </si>
  <si>
    <t>2(1200×1200mm)+Φ1000mm</t>
  </si>
  <si>
    <t>3(1000×1200mm)</t>
  </si>
  <si>
    <t>4(1000×1200mm)</t>
  </si>
  <si>
    <t>3000×1000mm</t>
  </si>
  <si>
    <t>4000×2400mm</t>
  </si>
  <si>
    <t>604-6</t>
  </si>
  <si>
    <t>双悬臂式交通标志</t>
  </si>
  <si>
    <t>3(1000×1200mm)+Φ800mm</t>
  </si>
  <si>
    <t>3(1200×1200mm)+Φ1000mm</t>
  </si>
  <si>
    <t>4(1000×1200mm)+Φ800mm</t>
  </si>
  <si>
    <t>Δ700mm</t>
  </si>
  <si>
    <t>Φ800mm</t>
  </si>
  <si>
    <t>1000×600mm</t>
  </si>
  <si>
    <t>减速垄</t>
  </si>
  <si>
    <t>热熔标线</t>
  </si>
  <si>
    <t>单面突起路标</t>
  </si>
  <si>
    <t>双面突起路标</t>
  </si>
  <si>
    <t>606-1</t>
  </si>
  <si>
    <t>防眩板</t>
  </si>
  <si>
    <t>块</t>
  </si>
  <si>
    <t>702-1</t>
  </si>
  <si>
    <t>703-1</t>
  </si>
  <si>
    <t>撒播草种</t>
  </si>
  <si>
    <t>703-2</t>
  </si>
  <si>
    <t>铺植草皮</t>
  </si>
  <si>
    <t>马尼拉</t>
  </si>
  <si>
    <t>葱兰</t>
  </si>
  <si>
    <t>704-1</t>
  </si>
  <si>
    <t>人工种植乔木</t>
  </si>
  <si>
    <t>棕榈树 Φ15  H300  P180</t>
  </si>
  <si>
    <t>香樟 Φ10  H250  P150</t>
  </si>
  <si>
    <t>龙柏   H200  P120</t>
  </si>
  <si>
    <t>茶花   H150  P100</t>
  </si>
  <si>
    <t>704-2</t>
  </si>
  <si>
    <t>人工种植灌木</t>
  </si>
  <si>
    <t>海桐球  H150 P170</t>
  </si>
  <si>
    <t>勒杜鹃  H100 P100</t>
  </si>
  <si>
    <t>春鹃球  P100</t>
  </si>
  <si>
    <t>红叶石楠球 H120</t>
  </si>
  <si>
    <t>金丝桃 H70 P50</t>
  </si>
  <si>
    <t>红继木 H45  P40  9株/m2</t>
  </si>
  <si>
    <t>金叶女贞  H50  P40 9株/m2</t>
  </si>
  <si>
    <t>毛鹃   H50  P40 9株/m2</t>
  </si>
  <si>
    <t>704-3</t>
  </si>
  <si>
    <t>人工种植攀缘植物</t>
  </si>
  <si>
    <t>常春藤 长度L40</t>
  </si>
  <si>
    <t>706-1</t>
  </si>
  <si>
    <t>声屏障</t>
  </si>
  <si>
    <t>通风隔声窗</t>
  </si>
  <si>
    <t>C20砼</t>
  </si>
  <si>
    <t>序号</t>
  </si>
  <si>
    <t>专业工程名称</t>
  </si>
  <si>
    <t>工程内容</t>
  </si>
  <si>
    <t>金额</t>
  </si>
  <si>
    <t>小计：</t>
  </si>
  <si>
    <t>5.3  暂估价表</t>
  </si>
  <si>
    <t>5.3.1 材料暂估价表（本项目不适用）</t>
  </si>
  <si>
    <t>5.3.2 工程设备暂估价表（本项目不适用）</t>
  </si>
  <si>
    <t>5.3.3 专业工程暂估价表</t>
  </si>
  <si>
    <t>工程管理软件</t>
  </si>
  <si>
    <t>第三方工程监测（包括软基处理静载试验、边坡稳定性与地基沉降监测、隧道专项检测、爆破敏感点控制等）</t>
  </si>
  <si>
    <t>房建工程</t>
  </si>
  <si>
    <r>
      <t>标段：</t>
    </r>
    <r>
      <rPr>
        <sz val="12"/>
        <rFont val="宋体"/>
        <family val="0"/>
      </rPr>
      <t>228国道苍南龙沙至岱岭段工程PPP项目</t>
    </r>
  </si>
  <si>
    <t>第三方工程监测（包括软基处理静载试验、边坡稳定性与地基沉降监测、隧道专项检测、爆破敏感点控制等）（暂估价）</t>
  </si>
  <si>
    <t>钢筋网（定型钢筋焊接网）</t>
  </si>
  <si>
    <t>604-13</t>
  </si>
  <si>
    <t>604-14</t>
  </si>
  <si>
    <t>回填种植土</t>
  </si>
  <si>
    <r>
      <t>706-</t>
    </r>
    <r>
      <rPr>
        <sz val="10.5"/>
        <rFont val="宋体"/>
        <family val="0"/>
      </rPr>
      <t>2</t>
    </r>
  </si>
  <si>
    <r>
      <t>706-</t>
    </r>
    <r>
      <rPr>
        <sz val="10.5"/>
        <rFont val="宋体"/>
        <family val="0"/>
      </rPr>
      <t>3</t>
    </r>
  </si>
  <si>
    <r>
      <t xml:space="preserve">清单  </t>
    </r>
    <r>
      <rPr>
        <b/>
        <sz val="10.5"/>
        <rFont val="宋体"/>
        <family val="0"/>
      </rPr>
      <t>500章 合计 人民币</t>
    </r>
  </si>
  <si>
    <t>附件1：工程量清单表、暂估价表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</si>
</sst>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0"/>
    <numFmt numFmtId="185" formatCode="#0"/>
    <numFmt numFmtId="186" formatCode="0_ "/>
    <numFmt numFmtId="187" formatCode="0.0_);[Red]\(0.0\)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[Red]\(0.00\)"/>
    <numFmt numFmtId="194" formatCode="0_);[Red]\(0\)"/>
    <numFmt numFmtId="195" formatCode="0.00_ "/>
    <numFmt numFmtId="196" formatCode="0.0"/>
    <numFmt numFmtId="197" formatCode="0.000"/>
    <numFmt numFmtId="198" formatCode="&quot;元&quot;"/>
    <numFmt numFmtId="199" formatCode="\-"/>
  </numFmts>
  <fonts count="6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SansSerif"/>
      <family val="0"/>
    </font>
    <font>
      <b/>
      <sz val="18"/>
      <name val="宋体"/>
      <family val="0"/>
    </font>
    <font>
      <sz val="11"/>
      <name val="Arial"/>
      <family val="2"/>
    </font>
    <font>
      <b/>
      <sz val="10"/>
      <name val="Arial"/>
      <family val="2"/>
    </font>
    <font>
      <b/>
      <sz val="10.5"/>
      <name val="宋体"/>
      <family val="0"/>
    </font>
    <font>
      <b/>
      <u val="single"/>
      <sz val="10.5"/>
      <name val="宋体"/>
      <family val="0"/>
    </font>
    <font>
      <sz val="10.5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.5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.5"/>
      <name val="Calibri"/>
      <family val="0"/>
    </font>
    <font>
      <b/>
      <sz val="10.5"/>
      <name val="Calibri"/>
      <family val="0"/>
    </font>
    <font>
      <b/>
      <sz val="10.5"/>
      <name val="Cambria"/>
      <family val="0"/>
    </font>
    <font>
      <sz val="10.5"/>
      <color rgb="FF000000"/>
      <name val="Cambria"/>
      <family val="0"/>
    </font>
    <font>
      <sz val="10.5"/>
      <name val="Cambria"/>
      <family val="0"/>
    </font>
    <font>
      <sz val="11"/>
      <name val="Cambria"/>
      <family val="0"/>
    </font>
    <font>
      <sz val="12"/>
      <name val="Cambria"/>
      <family val="0"/>
    </font>
    <font>
      <b/>
      <sz val="14"/>
      <name val="Cambria"/>
      <family val="0"/>
    </font>
    <font>
      <sz val="10"/>
      <name val="Cambria"/>
      <family val="0"/>
    </font>
    <font>
      <b/>
      <sz val="14"/>
      <name val="Calibri"/>
      <family val="0"/>
    </font>
    <font>
      <b/>
      <u val="single"/>
      <sz val="10.5"/>
      <name val="Calibri"/>
      <family val="0"/>
    </font>
    <font>
      <b/>
      <u val="single"/>
      <sz val="10.5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225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5" fillId="0" borderId="10" xfId="0" applyFont="1" applyFill="1" applyBorder="1" applyAlignment="1" applyProtection="1">
      <alignment horizontal="right" vertical="center"/>
      <protection/>
    </xf>
    <xf numFmtId="0" fontId="55" fillId="0" borderId="12" xfId="0" applyFont="1" applyFill="1" applyBorder="1" applyAlignment="1" applyProtection="1">
      <alignment horizontal="right"/>
      <protection/>
    </xf>
    <xf numFmtId="0" fontId="55" fillId="0" borderId="13" xfId="0" applyFont="1" applyFill="1" applyBorder="1" applyAlignment="1" applyProtection="1">
      <alignment vertical="center" wrapText="1"/>
      <protection/>
    </xf>
    <xf numFmtId="0" fontId="55" fillId="0" borderId="14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7" fillId="0" borderId="0" xfId="0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 applyProtection="1">
      <alignment horizontal="right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195" fontId="55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55" fillId="0" borderId="15" xfId="0" applyFont="1" applyFill="1" applyBorder="1" applyAlignment="1" applyProtection="1">
      <alignment vertical="center"/>
      <protection/>
    </xf>
    <xf numFmtId="186" fontId="55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55" fillId="0" borderId="12" xfId="0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49" fontId="57" fillId="0" borderId="11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2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justify" vertical="center" wrapText="1"/>
      <protection/>
    </xf>
    <xf numFmtId="186" fontId="59" fillId="0" borderId="12" xfId="0" applyNumberFormat="1" applyFont="1" applyFill="1" applyBorder="1" applyAlignment="1" applyProtection="1">
      <alignment horizontal="right" vertical="center" wrapText="1"/>
      <protection/>
    </xf>
    <xf numFmtId="0" fontId="59" fillId="0" borderId="13" xfId="0" applyFont="1" applyFill="1" applyBorder="1" applyAlignment="1" applyProtection="1">
      <alignment vertical="center" wrapText="1"/>
      <protection/>
    </xf>
    <xf numFmtId="0" fontId="59" fillId="0" borderId="14" xfId="0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5" fillId="0" borderId="0" xfId="40" applyFont="1" applyFill="1" applyProtection="1">
      <alignment vertical="center"/>
      <protection/>
    </xf>
    <xf numFmtId="0" fontId="4" fillId="0" borderId="0" xfId="40" applyFont="1" applyFill="1" applyBorder="1" applyAlignment="1" applyProtection="1">
      <alignment vertical="center"/>
      <protection/>
    </xf>
    <xf numFmtId="49" fontId="57" fillId="0" borderId="11" xfId="40" applyNumberFormat="1" applyFont="1" applyFill="1" applyBorder="1" applyAlignment="1" applyProtection="1">
      <alignment horizontal="center" vertical="center"/>
      <protection/>
    </xf>
    <xf numFmtId="0" fontId="57" fillId="0" borderId="10" xfId="40" applyFont="1" applyFill="1" applyBorder="1" applyAlignment="1" applyProtection="1">
      <alignment horizontal="center" vertical="center"/>
      <protection/>
    </xf>
    <xf numFmtId="0" fontId="57" fillId="0" borderId="10" xfId="40" applyNumberFormat="1" applyFont="1" applyFill="1" applyBorder="1" applyAlignment="1" applyProtection="1">
      <alignment horizontal="center" vertical="center"/>
      <protection/>
    </xf>
    <xf numFmtId="0" fontId="57" fillId="0" borderId="12" xfId="40" applyFont="1" applyFill="1" applyBorder="1" applyAlignment="1" applyProtection="1">
      <alignment horizontal="center" vertical="center"/>
      <protection/>
    </xf>
    <xf numFmtId="49" fontId="5" fillId="0" borderId="0" xfId="40" applyNumberFormat="1" applyFont="1" applyFill="1" applyAlignment="1" applyProtection="1">
      <alignment horizontal="center" vertical="center"/>
      <protection/>
    </xf>
    <xf numFmtId="0" fontId="5" fillId="0" borderId="0" xfId="40" applyFont="1" applyFill="1" applyAlignment="1" applyProtection="1">
      <alignment horizontal="center" vertical="center"/>
      <protection/>
    </xf>
    <xf numFmtId="0" fontId="5" fillId="0" borderId="0" xfId="40" applyNumberFormat="1" applyFont="1" applyFill="1" applyAlignment="1" applyProtection="1">
      <alignment horizontal="center" vertical="center"/>
      <protection/>
    </xf>
    <xf numFmtId="193" fontId="5" fillId="0" borderId="0" xfId="40" applyNumberFormat="1" applyFont="1" applyFill="1" applyAlignment="1" applyProtection="1">
      <alignment horizontal="center" vertical="center"/>
      <protection/>
    </xf>
    <xf numFmtId="195" fontId="5" fillId="0" borderId="0" xfId="40" applyNumberFormat="1" applyFont="1" applyFill="1" applyAlignment="1" applyProtection="1">
      <alignment horizontal="center" vertical="center"/>
      <protection/>
    </xf>
    <xf numFmtId="194" fontId="5" fillId="0" borderId="0" xfId="40" applyNumberFormat="1" applyFont="1" applyFill="1" applyAlignment="1" applyProtection="1">
      <alignment horizontal="center" vertical="center"/>
      <protection/>
    </xf>
    <xf numFmtId="0" fontId="57" fillId="0" borderId="18" xfId="40" applyNumberFormat="1" applyFont="1" applyFill="1" applyBorder="1" applyAlignment="1" applyProtection="1">
      <alignment vertical="center"/>
      <protection/>
    </xf>
    <xf numFmtId="0" fontId="57" fillId="0" borderId="19" xfId="40" applyNumberFormat="1" applyFont="1" applyFill="1" applyBorder="1" applyAlignment="1" applyProtection="1">
      <alignment vertical="center"/>
      <protection/>
    </xf>
    <xf numFmtId="0" fontId="55" fillId="0" borderId="16" xfId="0" applyFont="1" applyFill="1" applyBorder="1" applyAlignment="1" applyProtection="1">
      <alignment horizontal="center" vertical="center" wrapText="1"/>
      <protection/>
    </xf>
    <xf numFmtId="0" fontId="55" fillId="0" borderId="17" xfId="0" applyFont="1" applyFill="1" applyBorder="1" applyAlignment="1" applyProtection="1">
      <alignment horizontal="left" vertical="center" wrapText="1"/>
      <protection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0" fontId="55" fillId="0" borderId="17" xfId="0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right" vertical="center" wrapText="1"/>
      <protection/>
    </xf>
    <xf numFmtId="195" fontId="5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195" fontId="59" fillId="0" borderId="15" xfId="40" applyNumberFormat="1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60" fillId="0" borderId="0" xfId="0" applyFont="1" applyFill="1" applyBorder="1" applyAlignment="1">
      <alignment horizontal="left" vertical="top"/>
    </xf>
    <xf numFmtId="0" fontId="60" fillId="0" borderId="0" xfId="0" applyFont="1" applyFill="1" applyAlignment="1">
      <alignment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186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vertical="center"/>
    </xf>
    <xf numFmtId="0" fontId="55" fillId="0" borderId="2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right" vertical="center"/>
      <protection/>
    </xf>
    <xf numFmtId="186" fontId="55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right" vertical="center"/>
      <protection locked="0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center" vertical="center" wrapText="1"/>
    </xf>
    <xf numFmtId="186" fontId="55" fillId="0" borderId="23" xfId="0" applyNumberFormat="1" applyFont="1" applyFill="1" applyBorder="1" applyAlignment="1">
      <alignment horizontal="right" vertical="center" wrapText="1"/>
    </xf>
    <xf numFmtId="0" fontId="55" fillId="0" borderId="23" xfId="0" applyFont="1" applyFill="1" applyBorder="1" applyAlignment="1">
      <alignment horizontal="right" vertical="center"/>
    </xf>
    <xf numFmtId="0" fontId="55" fillId="0" borderId="24" xfId="0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quotePrefix="1">
      <alignment horizontal="center" vertical="center" wrapText="1"/>
    </xf>
    <xf numFmtId="0" fontId="61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right" vertical="center" wrapText="1"/>
    </xf>
    <xf numFmtId="0" fontId="62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/>
      <protection/>
    </xf>
    <xf numFmtId="0" fontId="63" fillId="0" borderId="25" xfId="0" applyFont="1" applyFill="1" applyBorder="1" applyAlignment="1" applyProtection="1">
      <alignment horizontal="center" vertical="center"/>
      <protection/>
    </xf>
    <xf numFmtId="0" fontId="63" fillId="0" borderId="26" xfId="0" applyFont="1" applyFill="1" applyBorder="1" applyAlignment="1" applyProtection="1">
      <alignment horizontal="center" vertical="center"/>
      <protection/>
    </xf>
    <xf numFmtId="0" fontId="63" fillId="0" borderId="27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3" fillId="0" borderId="11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center" vertical="center"/>
      <protection/>
    </xf>
    <xf numFmtId="0" fontId="63" fillId="0" borderId="12" xfId="0" applyFont="1" applyFill="1" applyBorder="1" applyAlignment="1" applyProtection="1">
      <alignment horizontal="center" vertical="center"/>
      <protection/>
    </xf>
    <xf numFmtId="0" fontId="63" fillId="0" borderId="13" xfId="0" applyNumberFormat="1" applyFont="1" applyFill="1" applyBorder="1" applyAlignment="1" applyProtection="1">
      <alignment horizontal="left" vertical="center"/>
      <protection/>
    </xf>
    <xf numFmtId="0" fontId="63" fillId="0" borderId="14" xfId="0" applyFont="1" applyFill="1" applyBorder="1" applyAlignment="1" applyProtection="1">
      <alignment vertical="center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top" wrapText="1"/>
    </xf>
    <xf numFmtId="0" fontId="56" fillId="0" borderId="25" xfId="0" applyFont="1" applyFill="1" applyBorder="1" applyAlignment="1">
      <alignment horizontal="left" vertical="center" wrapText="1"/>
    </xf>
    <xf numFmtId="0" fontId="56" fillId="0" borderId="26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56" fillId="0" borderId="28" xfId="0" applyFont="1" applyFill="1" applyBorder="1" applyAlignment="1">
      <alignment horizontal="right" vertical="center" wrapText="1"/>
    </xf>
    <xf numFmtId="0" fontId="56" fillId="0" borderId="20" xfId="0" applyFont="1" applyFill="1" applyBorder="1" applyAlignment="1">
      <alignment horizontal="right" vertical="center" wrapText="1"/>
    </xf>
    <xf numFmtId="186" fontId="65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56" fillId="0" borderId="25" xfId="0" applyFont="1" applyFill="1" applyBorder="1" applyAlignment="1" applyProtection="1">
      <alignment horizontal="left" vertical="center" wrapText="1"/>
      <protection/>
    </xf>
    <xf numFmtId="0" fontId="56" fillId="0" borderId="26" xfId="0" applyFont="1" applyFill="1" applyBorder="1" applyAlignment="1" applyProtection="1">
      <alignment horizontal="left" vertical="center" wrapText="1"/>
      <protection/>
    </xf>
    <xf numFmtId="0" fontId="56" fillId="0" borderId="27" xfId="0" applyFont="1" applyFill="1" applyBorder="1" applyAlignment="1" applyProtection="1">
      <alignment horizontal="left" vertical="center" wrapText="1"/>
      <protection/>
    </xf>
    <xf numFmtId="0" fontId="56" fillId="0" borderId="29" xfId="0" applyFont="1" applyFill="1" applyBorder="1" applyAlignment="1" applyProtection="1">
      <alignment horizontal="right" vertical="center" wrapText="1"/>
      <protection/>
    </xf>
    <xf numFmtId="0" fontId="56" fillId="0" borderId="13" xfId="0" applyFont="1" applyFill="1" applyBorder="1" applyAlignment="1" applyProtection="1">
      <alignment horizontal="right" vertical="center" wrapText="1"/>
      <protection/>
    </xf>
    <xf numFmtId="186" fontId="56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left" vertical="center"/>
      <protection/>
    </xf>
    <xf numFmtId="0" fontId="11" fillId="0" borderId="31" xfId="0" applyFont="1" applyFill="1" applyBorder="1" applyAlignment="1" applyProtection="1">
      <alignment horizontal="left" vertical="center"/>
      <protection/>
    </xf>
    <xf numFmtId="0" fontId="11" fillId="0" borderId="32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1" fillId="0" borderId="29" xfId="0" applyFont="1" applyFill="1" applyBorder="1" applyAlignment="1" applyProtection="1">
      <alignment horizontal="right" vertical="center"/>
      <protection/>
    </xf>
    <xf numFmtId="0" fontId="11" fillId="0" borderId="13" xfId="0" applyFont="1" applyFill="1" applyBorder="1" applyAlignment="1" applyProtection="1">
      <alignment horizontal="right" vertical="center"/>
      <protection/>
    </xf>
    <xf numFmtId="186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57" fillId="0" borderId="33" xfId="0" applyFont="1" applyFill="1" applyBorder="1" applyAlignment="1" applyProtection="1">
      <alignment horizontal="left" vertical="center" wrapText="1"/>
      <protection/>
    </xf>
    <xf numFmtId="0" fontId="57" fillId="0" borderId="34" xfId="0" applyFont="1" applyFill="1" applyBorder="1" applyAlignment="1" applyProtection="1">
      <alignment horizontal="left" vertical="center" wrapText="1"/>
      <protection/>
    </xf>
    <xf numFmtId="0" fontId="57" fillId="0" borderId="35" xfId="0" applyFont="1" applyFill="1" applyBorder="1" applyAlignment="1" applyProtection="1">
      <alignment horizontal="left" vertical="center" wrapText="1"/>
      <protection/>
    </xf>
    <xf numFmtId="0" fontId="57" fillId="0" borderId="29" xfId="0" applyFont="1" applyFill="1" applyBorder="1" applyAlignment="1" applyProtection="1">
      <alignment horizontal="right" vertical="center" wrapText="1"/>
      <protection/>
    </xf>
    <xf numFmtId="0" fontId="57" fillId="0" borderId="13" xfId="0" applyFont="1" applyFill="1" applyBorder="1" applyAlignment="1" applyProtection="1">
      <alignment horizontal="right" vertical="center" wrapText="1"/>
      <protection/>
    </xf>
    <xf numFmtId="186" fontId="66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 applyProtection="1">
      <alignment horizontal="center" vertical="center" wrapText="1"/>
      <protection/>
    </xf>
    <xf numFmtId="0" fontId="57" fillId="0" borderId="25" xfId="40" applyFont="1" applyFill="1" applyBorder="1" applyAlignment="1" applyProtection="1">
      <alignment horizontal="left" vertical="center"/>
      <protection/>
    </xf>
    <xf numFmtId="0" fontId="57" fillId="0" borderId="26" xfId="40" applyFont="1" applyFill="1" applyBorder="1" applyAlignment="1" applyProtection="1">
      <alignment horizontal="left" vertical="center"/>
      <protection/>
    </xf>
    <xf numFmtId="0" fontId="57" fillId="0" borderId="27" xfId="40" applyFont="1" applyFill="1" applyBorder="1" applyAlignment="1" applyProtection="1">
      <alignment horizontal="left" vertical="center"/>
      <protection/>
    </xf>
    <xf numFmtId="0" fontId="57" fillId="0" borderId="29" xfId="40" applyNumberFormat="1" applyFont="1" applyFill="1" applyBorder="1" applyAlignment="1" applyProtection="1">
      <alignment horizontal="right" vertical="center"/>
      <protection/>
    </xf>
    <xf numFmtId="0" fontId="57" fillId="0" borderId="13" xfId="40" applyNumberFormat="1" applyFont="1" applyFill="1" applyBorder="1" applyAlignment="1" applyProtection="1">
      <alignment horizontal="right" vertical="center"/>
      <protection/>
    </xf>
    <xf numFmtId="186" fontId="66" fillId="0" borderId="13" xfId="40" applyNumberFormat="1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left" vertical="center"/>
      <protection/>
    </xf>
    <xf numFmtId="0" fontId="11" fillId="0" borderId="29" xfId="0" applyFont="1" applyFill="1" applyBorder="1" applyAlignment="1" applyProtection="1">
      <alignment horizontal="right" vertical="center"/>
      <protection/>
    </xf>
    <xf numFmtId="0" fontId="11" fillId="0" borderId="30" xfId="0" applyFont="1" applyFill="1" applyBorder="1" applyAlignment="1" applyProtection="1">
      <alignment horizontal="left" vertical="center"/>
      <protection/>
    </xf>
    <xf numFmtId="0" fontId="11" fillId="0" borderId="29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Alignment="1" applyProtection="1">
      <alignment horizontal="left" vertical="center"/>
      <protection/>
    </xf>
    <xf numFmtId="0" fontId="63" fillId="0" borderId="29" xfId="0" applyFont="1" applyFill="1" applyBorder="1" applyAlignment="1" applyProtection="1">
      <alignment horizontal="right" vertical="center"/>
      <protection/>
    </xf>
    <xf numFmtId="0" fontId="63" fillId="0" borderId="13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5" fillId="0" borderId="0" xfId="40" applyFont="1" applyFill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40" applyFont="1" applyFill="1" applyBorder="1" applyAlignment="1" applyProtection="1">
      <alignment vertical="center"/>
      <protection/>
    </xf>
    <xf numFmtId="0" fontId="57" fillId="0" borderId="25" xfId="40" applyFont="1" applyFill="1" applyBorder="1" applyAlignment="1" applyProtection="1">
      <alignment horizontal="left" vertical="center"/>
      <protection/>
    </xf>
    <xf numFmtId="0" fontId="57" fillId="0" borderId="26" xfId="40" applyFont="1" applyFill="1" applyBorder="1" applyAlignment="1" applyProtection="1">
      <alignment horizontal="left" vertical="center"/>
      <protection/>
    </xf>
    <xf numFmtId="0" fontId="57" fillId="0" borderId="27" xfId="40" applyFont="1" applyFill="1" applyBorder="1" applyAlignment="1" applyProtection="1">
      <alignment horizontal="left" vertical="center"/>
      <protection/>
    </xf>
    <xf numFmtId="49" fontId="57" fillId="0" borderId="11" xfId="40" applyNumberFormat="1" applyFont="1" applyFill="1" applyBorder="1" applyAlignment="1" applyProtection="1">
      <alignment horizontal="center" vertical="center"/>
      <protection/>
    </xf>
    <xf numFmtId="0" fontId="57" fillId="0" borderId="10" xfId="40" applyFont="1" applyFill="1" applyBorder="1" applyAlignment="1" applyProtection="1">
      <alignment horizontal="center" vertical="center"/>
      <protection/>
    </xf>
    <xf numFmtId="0" fontId="57" fillId="0" borderId="10" xfId="40" applyNumberFormat="1" applyFont="1" applyFill="1" applyBorder="1" applyAlignment="1" applyProtection="1">
      <alignment horizontal="center" vertical="center"/>
      <protection/>
    </xf>
    <xf numFmtId="0" fontId="57" fillId="0" borderId="12" xfId="4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195" fontId="59" fillId="0" borderId="15" xfId="40" applyNumberFormat="1" applyFont="1" applyFill="1" applyBorder="1" applyAlignment="1" applyProtection="1">
      <alignment horizontal="right" vertical="center"/>
      <protection locked="0"/>
    </xf>
    <xf numFmtId="186" fontId="55" fillId="0" borderId="12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0" fontId="5" fillId="33" borderId="0" xfId="40" applyFont="1" applyFill="1" applyProtection="1">
      <alignment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57" fillId="0" borderId="29" xfId="40" applyNumberFormat="1" applyFont="1" applyFill="1" applyBorder="1" applyAlignment="1" applyProtection="1">
      <alignment horizontal="right" vertical="center"/>
      <protection/>
    </xf>
    <xf numFmtId="0" fontId="57" fillId="0" borderId="13" xfId="40" applyNumberFormat="1" applyFont="1" applyFill="1" applyBorder="1" applyAlignment="1" applyProtection="1">
      <alignment horizontal="right" vertical="center"/>
      <protection/>
    </xf>
    <xf numFmtId="186" fontId="66" fillId="0" borderId="13" xfId="40" applyNumberFormat="1" applyFont="1" applyFill="1" applyBorder="1" applyAlignment="1" applyProtection="1">
      <alignment horizontal="center" vertical="center"/>
      <protection/>
    </xf>
    <xf numFmtId="0" fontId="57" fillId="0" borderId="18" xfId="40" applyNumberFormat="1" applyFont="1" applyFill="1" applyBorder="1" applyAlignment="1" applyProtection="1">
      <alignment vertical="center"/>
      <protection/>
    </xf>
    <xf numFmtId="0" fontId="57" fillId="0" borderId="19" xfId="40" applyNumberFormat="1" applyFont="1" applyFill="1" applyBorder="1" applyAlignment="1" applyProtection="1">
      <alignment vertical="center"/>
      <protection/>
    </xf>
    <xf numFmtId="49" fontId="5" fillId="0" borderId="0" xfId="40" applyNumberFormat="1" applyFont="1" applyFill="1" applyAlignment="1" applyProtection="1">
      <alignment horizontal="center" vertical="center"/>
      <protection/>
    </xf>
    <xf numFmtId="0" fontId="5" fillId="0" borderId="0" xfId="40" applyFont="1" applyFill="1" applyAlignment="1" applyProtection="1">
      <alignment horizontal="center" vertical="center"/>
      <protection/>
    </xf>
    <xf numFmtId="0" fontId="5" fillId="0" borderId="0" xfId="40" applyNumberFormat="1" applyFont="1" applyFill="1" applyAlignment="1" applyProtection="1">
      <alignment horizontal="center" vertical="center"/>
      <protection/>
    </xf>
    <xf numFmtId="193" fontId="5" fillId="0" borderId="0" xfId="40" applyNumberFormat="1" applyFont="1" applyFill="1" applyAlignment="1" applyProtection="1">
      <alignment horizontal="center" vertical="center"/>
      <protection/>
    </xf>
    <xf numFmtId="195" fontId="5" fillId="0" borderId="0" xfId="40" applyNumberFormat="1" applyFont="1" applyFill="1" applyAlignment="1" applyProtection="1">
      <alignment horizontal="center" vertical="center"/>
      <protection/>
    </xf>
    <xf numFmtId="194" fontId="5" fillId="0" borderId="0" xfId="40" applyNumberFormat="1" applyFont="1" applyFill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top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Zeros="0" tabSelected="1" zoomScalePageLayoutView="0" workbookViewId="0" topLeftCell="A1">
      <selection activeCell="B18" sqref="B18"/>
    </sheetView>
  </sheetViews>
  <sheetFormatPr defaultColWidth="9.140625" defaultRowHeight="12.75"/>
  <cols>
    <col min="1" max="1" width="8.140625" style="2" customWidth="1"/>
    <col min="2" max="2" width="39.140625" style="2" customWidth="1"/>
    <col min="3" max="3" width="7.140625" style="2" customWidth="1"/>
    <col min="4" max="4" width="7.421875" style="3" customWidth="1"/>
    <col min="5" max="5" width="12.57421875" style="76" customWidth="1"/>
    <col min="6" max="6" width="13.00390625" style="2" customWidth="1"/>
    <col min="7" max="7" width="5.00390625" style="2" customWidth="1"/>
    <col min="8" max="16384" width="9.140625" style="2" customWidth="1"/>
  </cols>
  <sheetData>
    <row r="1" ht="35.25" customHeight="1">
      <c r="A1" s="224" t="s">
        <v>1039</v>
      </c>
    </row>
    <row r="2" spans="1:7" ht="30.75" customHeight="1">
      <c r="A2" s="223" t="s">
        <v>804</v>
      </c>
      <c r="B2" s="145"/>
      <c r="C2" s="145"/>
      <c r="D2" s="145"/>
      <c r="E2" s="145"/>
      <c r="F2" s="145"/>
      <c r="G2" s="1"/>
    </row>
    <row r="3" spans="1:7" ht="27.75" customHeight="1">
      <c r="A3" s="141" t="s">
        <v>0</v>
      </c>
      <c r="B3" s="141"/>
      <c r="C3" s="141"/>
      <c r="D3" s="141"/>
      <c r="E3" s="141"/>
      <c r="F3" s="141"/>
      <c r="G3" s="1"/>
    </row>
    <row r="4" spans="1:7" s="78" customFormat="1" ht="28.5" customHeight="1" thickBot="1">
      <c r="A4" s="118" t="s">
        <v>1030</v>
      </c>
      <c r="B4" s="81"/>
      <c r="C4" s="81"/>
      <c r="D4" s="81"/>
      <c r="E4" s="81"/>
      <c r="F4" s="81"/>
      <c r="G4" s="77"/>
    </row>
    <row r="5" spans="1:7" ht="30" customHeight="1">
      <c r="A5" s="142" t="s">
        <v>92</v>
      </c>
      <c r="B5" s="143"/>
      <c r="C5" s="143"/>
      <c r="D5" s="143"/>
      <c r="E5" s="143"/>
      <c r="F5" s="144"/>
      <c r="G5" s="1"/>
    </row>
    <row r="6" spans="1:7" ht="30" customHeight="1">
      <c r="A6" s="89" t="s">
        <v>2</v>
      </c>
      <c r="B6" s="82" t="s">
        <v>3</v>
      </c>
      <c r="C6" s="82" t="s">
        <v>4</v>
      </c>
      <c r="D6" s="83" t="s">
        <v>5</v>
      </c>
      <c r="E6" s="84" t="s">
        <v>6</v>
      </c>
      <c r="F6" s="90" t="s">
        <v>7</v>
      </c>
      <c r="G6" s="1"/>
    </row>
    <row r="7" spans="1:7" ht="30" customHeight="1">
      <c r="A7" s="6" t="s">
        <v>8</v>
      </c>
      <c r="B7" s="4" t="s">
        <v>9</v>
      </c>
      <c r="C7" s="5" t="s">
        <v>1</v>
      </c>
      <c r="D7" s="85" t="s">
        <v>1</v>
      </c>
      <c r="E7" s="86"/>
      <c r="F7" s="91"/>
      <c r="G7" s="1"/>
    </row>
    <row r="8" spans="1:7" ht="30" customHeight="1">
      <c r="A8" s="6" t="s">
        <v>10</v>
      </c>
      <c r="B8" s="4" t="s">
        <v>11</v>
      </c>
      <c r="C8" s="5" t="s">
        <v>12</v>
      </c>
      <c r="D8" s="5">
        <v>1</v>
      </c>
      <c r="E8" s="74"/>
      <c r="F8" s="28">
        <f>ROUND(D8*E8,0)</f>
        <v>0</v>
      </c>
      <c r="G8" s="1"/>
    </row>
    <row r="9" spans="1:7" ht="30" customHeight="1">
      <c r="A9" s="6" t="s">
        <v>13</v>
      </c>
      <c r="B9" s="4" t="s">
        <v>14</v>
      </c>
      <c r="C9" s="5" t="s">
        <v>12</v>
      </c>
      <c r="D9" s="5">
        <v>1</v>
      </c>
      <c r="E9" s="74"/>
      <c r="F9" s="28">
        <f aca="true" t="shared" si="0" ref="F9:F19">ROUND(D9*E9,0)</f>
        <v>0</v>
      </c>
      <c r="G9" s="1"/>
    </row>
    <row r="10" spans="1:7" ht="30" customHeight="1">
      <c r="A10" s="6" t="s">
        <v>15</v>
      </c>
      <c r="B10" s="4" t="s">
        <v>16</v>
      </c>
      <c r="C10" s="5" t="s">
        <v>12</v>
      </c>
      <c r="D10" s="5">
        <v>1</v>
      </c>
      <c r="E10" s="74"/>
      <c r="F10" s="28">
        <f t="shared" si="0"/>
        <v>0</v>
      </c>
      <c r="G10" s="1"/>
    </row>
    <row r="11" spans="1:7" ht="30" customHeight="1">
      <c r="A11" s="6" t="s">
        <v>17</v>
      </c>
      <c r="B11" s="4" t="s">
        <v>18</v>
      </c>
      <c r="C11" s="5" t="s">
        <v>12</v>
      </c>
      <c r="D11" s="5">
        <v>1</v>
      </c>
      <c r="E11" s="74"/>
      <c r="F11" s="28">
        <f t="shared" si="0"/>
        <v>0</v>
      </c>
      <c r="G11" s="1"/>
    </row>
    <row r="12" spans="1:7" ht="30" customHeight="1">
      <c r="A12" s="6" t="s">
        <v>19</v>
      </c>
      <c r="B12" s="4" t="s">
        <v>20</v>
      </c>
      <c r="C12" s="5" t="s">
        <v>12</v>
      </c>
      <c r="D12" s="5">
        <v>1</v>
      </c>
      <c r="E12" s="74"/>
      <c r="F12" s="28">
        <f t="shared" si="0"/>
        <v>0</v>
      </c>
      <c r="G12" s="1"/>
    </row>
    <row r="13" spans="1:7" ht="30" customHeight="1">
      <c r="A13" s="95" t="s">
        <v>184</v>
      </c>
      <c r="B13" s="96" t="s">
        <v>801</v>
      </c>
      <c r="C13" s="97" t="s">
        <v>12</v>
      </c>
      <c r="D13" s="97">
        <v>1</v>
      </c>
      <c r="E13" s="98">
        <v>1500000</v>
      </c>
      <c r="F13" s="99">
        <f t="shared" si="0"/>
        <v>1500000</v>
      </c>
      <c r="G13" s="1"/>
    </row>
    <row r="14" spans="1:7" ht="47.25" customHeight="1">
      <c r="A14" s="95" t="s">
        <v>802</v>
      </c>
      <c r="B14" s="119" t="s">
        <v>1031</v>
      </c>
      <c r="C14" s="97" t="s">
        <v>12</v>
      </c>
      <c r="D14" s="97">
        <v>1</v>
      </c>
      <c r="E14" s="100">
        <v>5000000</v>
      </c>
      <c r="F14" s="99">
        <f t="shared" si="0"/>
        <v>5000000</v>
      </c>
      <c r="G14" s="1"/>
    </row>
    <row r="15" spans="1:7" ht="30" customHeight="1">
      <c r="A15" s="95" t="s">
        <v>21</v>
      </c>
      <c r="B15" s="96" t="s">
        <v>185</v>
      </c>
      <c r="C15" s="97" t="s">
        <v>12</v>
      </c>
      <c r="D15" s="97">
        <v>1</v>
      </c>
      <c r="E15" s="101"/>
      <c r="F15" s="99">
        <f t="shared" si="0"/>
        <v>0</v>
      </c>
      <c r="G15" s="1"/>
    </row>
    <row r="16" spans="1:7" ht="30" customHeight="1">
      <c r="A16" s="95" t="s">
        <v>22</v>
      </c>
      <c r="B16" s="96" t="s">
        <v>23</v>
      </c>
      <c r="C16" s="97" t="s">
        <v>12</v>
      </c>
      <c r="D16" s="97">
        <v>1</v>
      </c>
      <c r="E16" s="101"/>
      <c r="F16" s="99">
        <f t="shared" si="0"/>
        <v>0</v>
      </c>
      <c r="G16" s="1"/>
    </row>
    <row r="17" spans="1:7" ht="30" customHeight="1">
      <c r="A17" s="95" t="s">
        <v>24</v>
      </c>
      <c r="B17" s="96" t="s">
        <v>116</v>
      </c>
      <c r="C17" s="97" t="s">
        <v>12</v>
      </c>
      <c r="D17" s="97">
        <v>1</v>
      </c>
      <c r="E17" s="98"/>
      <c r="F17" s="99">
        <f t="shared" si="0"/>
        <v>0</v>
      </c>
      <c r="G17" s="1"/>
    </row>
    <row r="18" spans="1:7" ht="30" customHeight="1">
      <c r="A18" s="6" t="s">
        <v>25</v>
      </c>
      <c r="B18" s="4" t="s">
        <v>26</v>
      </c>
      <c r="C18" s="5" t="s">
        <v>12</v>
      </c>
      <c r="D18" s="5">
        <v>1</v>
      </c>
      <c r="E18" s="75"/>
      <c r="F18" s="28">
        <f t="shared" si="0"/>
        <v>0</v>
      </c>
      <c r="G18" s="1"/>
    </row>
    <row r="19" spans="1:7" ht="30" customHeight="1">
      <c r="A19" s="92" t="s">
        <v>27</v>
      </c>
      <c r="B19" s="88" t="s">
        <v>28</v>
      </c>
      <c r="C19" s="87" t="s">
        <v>12</v>
      </c>
      <c r="D19" s="5">
        <v>1</v>
      </c>
      <c r="E19" s="75"/>
      <c r="F19" s="99">
        <f t="shared" si="0"/>
        <v>0</v>
      </c>
      <c r="G19" s="1"/>
    </row>
    <row r="20" spans="1:7" ht="30" customHeight="1">
      <c r="A20" s="102" t="s">
        <v>29</v>
      </c>
      <c r="B20" s="103" t="s">
        <v>186</v>
      </c>
      <c r="C20" s="104" t="s">
        <v>12</v>
      </c>
      <c r="D20" s="5">
        <v>1</v>
      </c>
      <c r="E20" s="75"/>
      <c r="F20" s="99">
        <f>ROUND(D20*E20,0)</f>
        <v>0</v>
      </c>
      <c r="G20" s="1"/>
    </row>
    <row r="21" spans="1:7" ht="30" customHeight="1">
      <c r="A21" s="102"/>
      <c r="B21" s="103"/>
      <c r="C21" s="104"/>
      <c r="D21" s="105"/>
      <c r="E21" s="106"/>
      <c r="F21" s="107"/>
      <c r="G21" s="1"/>
    </row>
    <row r="22" spans="1:7" ht="30" customHeight="1" thickBot="1">
      <c r="A22" s="146" t="s">
        <v>93</v>
      </c>
      <c r="B22" s="147"/>
      <c r="C22" s="148"/>
      <c r="D22" s="148"/>
      <c r="E22" s="93" t="s">
        <v>78</v>
      </c>
      <c r="F22" s="94"/>
      <c r="G22" s="1"/>
    </row>
  </sheetData>
  <sheetProtection/>
  <mergeCells count="5">
    <mergeCell ref="A3:F3"/>
    <mergeCell ref="A5:F5"/>
    <mergeCell ref="A2:F2"/>
    <mergeCell ref="A22:B22"/>
    <mergeCell ref="C22:D22"/>
  </mergeCells>
  <printOptions horizontalCentered="1"/>
  <pageMargins left="0.71" right="0.61" top="0.7086614173228347" bottom="0.7086614173228347" header="0" footer="0"/>
  <pageSetup fitToHeight="820" fitToWidth="567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showZeros="0" zoomScalePageLayoutView="0" workbookViewId="0" topLeftCell="A1">
      <selection activeCell="C22" sqref="C22:D22"/>
    </sheetView>
  </sheetViews>
  <sheetFormatPr defaultColWidth="9.140625" defaultRowHeight="12.75"/>
  <cols>
    <col min="1" max="1" width="9.140625" style="130" customWidth="1"/>
    <col min="2" max="3" width="26.00390625" style="130" customWidth="1"/>
    <col min="4" max="4" width="17.28125" style="130" customWidth="1"/>
    <col min="5" max="5" width="11.421875" style="130" customWidth="1"/>
    <col min="6" max="6" width="13.140625" style="130" customWidth="1"/>
    <col min="7" max="16384" width="9.140625" style="130" customWidth="1"/>
  </cols>
  <sheetData>
    <row r="1" spans="1:2" s="128" customFormat="1" ht="33.75" customHeight="1">
      <c r="A1" s="183" t="s">
        <v>1023</v>
      </c>
      <c r="B1" s="183"/>
    </row>
    <row r="2" s="129" customFormat="1" ht="28.5" customHeight="1">
      <c r="A2" s="129" t="s">
        <v>1024</v>
      </c>
    </row>
    <row r="3" s="129" customFormat="1" ht="28.5" customHeight="1">
      <c r="A3" s="129" t="s">
        <v>1025</v>
      </c>
    </row>
    <row r="4" ht="28.5" customHeight="1" thickBot="1">
      <c r="A4" s="129" t="s">
        <v>1026</v>
      </c>
    </row>
    <row r="5" spans="1:4" s="134" customFormat="1" ht="33.75" customHeight="1">
      <c r="A5" s="131" t="s">
        <v>1018</v>
      </c>
      <c r="B5" s="132" t="s">
        <v>1019</v>
      </c>
      <c r="C5" s="132" t="s">
        <v>1020</v>
      </c>
      <c r="D5" s="133" t="s">
        <v>1021</v>
      </c>
    </row>
    <row r="6" spans="1:4" s="134" customFormat="1" ht="33.75" customHeight="1">
      <c r="A6" s="135">
        <v>1</v>
      </c>
      <c r="B6" s="136" t="s">
        <v>801</v>
      </c>
      <c r="C6" s="136" t="s">
        <v>1027</v>
      </c>
      <c r="D6" s="137">
        <v>1500000</v>
      </c>
    </row>
    <row r="7" spans="1:4" s="134" customFormat="1" ht="68.25" customHeight="1">
      <c r="A7" s="135">
        <v>2</v>
      </c>
      <c r="B7" s="140" t="s">
        <v>803</v>
      </c>
      <c r="C7" s="140" t="s">
        <v>1028</v>
      </c>
      <c r="D7" s="137">
        <v>5000000</v>
      </c>
    </row>
    <row r="8" spans="1:4" s="134" customFormat="1" ht="33.75" customHeight="1">
      <c r="A8" s="135">
        <v>3</v>
      </c>
      <c r="B8" s="136" t="s">
        <v>404</v>
      </c>
      <c r="C8" s="136" t="s">
        <v>1029</v>
      </c>
      <c r="D8" s="137">
        <v>4000000</v>
      </c>
    </row>
    <row r="9" spans="1:4" s="134" customFormat="1" ht="33.75" customHeight="1">
      <c r="A9" s="135"/>
      <c r="B9" s="136"/>
      <c r="C9" s="136"/>
      <c r="D9" s="137"/>
    </row>
    <row r="10" spans="1:4" s="134" customFormat="1" ht="33.75" customHeight="1" thickBot="1">
      <c r="A10" s="184" t="s">
        <v>1022</v>
      </c>
      <c r="B10" s="185"/>
      <c r="C10" s="138">
        <f>SUM(D6:D8)</f>
        <v>10500000</v>
      </c>
      <c r="D10" s="139"/>
    </row>
  </sheetData>
  <sheetProtection/>
  <mergeCells count="2">
    <mergeCell ref="A1:B1"/>
    <mergeCell ref="A10:B10"/>
  </mergeCells>
  <printOptions horizontalCentered="1"/>
  <pageMargins left="0.7086614173228347" right="0.7086614173228347" top="0.7086614173228347" bottom="0.7086614173228347" header="0" footer="0"/>
  <pageSetup fitToHeight="820" fitToWidth="567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3"/>
  <sheetViews>
    <sheetView showZeros="0" tabSelected="1" zoomScalePageLayoutView="0" workbookViewId="0" topLeftCell="A1">
      <selection activeCell="B18" sqref="B18"/>
    </sheetView>
  </sheetViews>
  <sheetFormatPr defaultColWidth="9.140625" defaultRowHeight="12.75"/>
  <cols>
    <col min="1" max="1" width="9.00390625" style="7" customWidth="1"/>
    <col min="2" max="2" width="32.140625" style="7" customWidth="1"/>
    <col min="3" max="3" width="7.140625" style="7" customWidth="1"/>
    <col min="4" max="4" width="10.7109375" style="7" customWidth="1"/>
    <col min="5" max="5" width="12.00390625" style="17" customWidth="1"/>
    <col min="6" max="6" width="14.140625" style="17" customWidth="1"/>
    <col min="7" max="16384" width="9.140625" style="7" customWidth="1"/>
  </cols>
  <sheetData>
    <row r="1" spans="1:6" ht="23.25" customHeight="1">
      <c r="A1" s="149" t="s">
        <v>0</v>
      </c>
      <c r="B1" s="149"/>
      <c r="C1" s="149"/>
      <c r="D1" s="149"/>
      <c r="E1" s="149"/>
      <c r="F1" s="149"/>
    </row>
    <row r="2" spans="1:6" s="8" customFormat="1" ht="18.75" customHeight="1" thickBot="1">
      <c r="A2" s="80" t="str">
        <f>'第100章'!A4</f>
        <v>标段：228国道苍南龙沙至岱岭段工程PPP项目</v>
      </c>
      <c r="B2" s="79"/>
      <c r="C2" s="79"/>
      <c r="D2" s="79"/>
      <c r="E2" s="79"/>
      <c r="F2" s="79"/>
    </row>
    <row r="3" spans="1:14" ht="27" customHeight="1">
      <c r="A3" s="150" t="s">
        <v>94</v>
      </c>
      <c r="B3" s="151"/>
      <c r="C3" s="151"/>
      <c r="D3" s="151"/>
      <c r="E3" s="151"/>
      <c r="F3" s="152"/>
      <c r="G3" s="9"/>
      <c r="H3" s="9"/>
      <c r="I3" s="9"/>
      <c r="J3" s="9"/>
      <c r="K3" s="9"/>
      <c r="L3" s="9"/>
      <c r="M3" s="9"/>
      <c r="N3" s="9"/>
    </row>
    <row r="4" spans="1:6" s="22" customFormat="1" ht="24.75" customHeight="1">
      <c r="A4" s="18" t="s">
        <v>2</v>
      </c>
      <c r="B4" s="19" t="s">
        <v>3</v>
      </c>
      <c r="C4" s="19" t="s">
        <v>4</v>
      </c>
      <c r="D4" s="20" t="s">
        <v>5</v>
      </c>
      <c r="E4" s="20" t="s">
        <v>6</v>
      </c>
      <c r="F4" s="21" t="s">
        <v>7</v>
      </c>
    </row>
    <row r="5" spans="1:6" ht="19.5" customHeight="1">
      <c r="A5" s="67" t="s">
        <v>30</v>
      </c>
      <c r="B5" s="65" t="s">
        <v>31</v>
      </c>
      <c r="C5" s="62"/>
      <c r="D5" s="63"/>
      <c r="E5" s="10"/>
      <c r="F5" s="11"/>
    </row>
    <row r="6" spans="1:6" ht="19.5" customHeight="1">
      <c r="A6" s="67" t="s">
        <v>10</v>
      </c>
      <c r="B6" s="65" t="s">
        <v>114</v>
      </c>
      <c r="C6" s="64" t="s">
        <v>117</v>
      </c>
      <c r="D6" s="108">
        <v>341959</v>
      </c>
      <c r="E6" s="23"/>
      <c r="F6" s="28">
        <f>ROUND(D6*E6,0)</f>
        <v>0</v>
      </c>
    </row>
    <row r="7" spans="1:6" ht="19.5" customHeight="1">
      <c r="A7" s="67" t="s">
        <v>805</v>
      </c>
      <c r="B7" s="65" t="s">
        <v>806</v>
      </c>
      <c r="C7" s="62"/>
      <c r="D7" s="63"/>
      <c r="E7" s="10"/>
      <c r="F7" s="11"/>
    </row>
    <row r="8" spans="1:6" ht="19.5" customHeight="1">
      <c r="A8" s="67" t="s">
        <v>13</v>
      </c>
      <c r="B8" s="65" t="s">
        <v>807</v>
      </c>
      <c r="C8" s="64" t="s">
        <v>117</v>
      </c>
      <c r="D8" s="108">
        <v>14670</v>
      </c>
      <c r="E8" s="23"/>
      <c r="F8" s="99">
        <f aca="true" t="shared" si="0" ref="F8:F70">ROUND(D8*E8,0)</f>
        <v>0</v>
      </c>
    </row>
    <row r="9" spans="1:6" ht="19.5" customHeight="1">
      <c r="A9" s="67" t="s">
        <v>808</v>
      </c>
      <c r="B9" s="65" t="s">
        <v>809</v>
      </c>
      <c r="C9" s="62"/>
      <c r="D9" s="63"/>
      <c r="E9" s="10"/>
      <c r="F9" s="11"/>
    </row>
    <row r="10" spans="1:6" ht="19.5" customHeight="1">
      <c r="A10" s="67" t="s">
        <v>10</v>
      </c>
      <c r="B10" s="65" t="s">
        <v>810</v>
      </c>
      <c r="C10" s="64" t="s">
        <v>118</v>
      </c>
      <c r="D10" s="108">
        <v>1000</v>
      </c>
      <c r="E10" s="23"/>
      <c r="F10" s="99">
        <f t="shared" si="0"/>
        <v>0</v>
      </c>
    </row>
    <row r="11" spans="1:6" ht="19.5" customHeight="1">
      <c r="A11" s="67" t="s">
        <v>13</v>
      </c>
      <c r="B11" s="65" t="s">
        <v>811</v>
      </c>
      <c r="C11" s="64" t="s">
        <v>118</v>
      </c>
      <c r="D11" s="108">
        <v>1000</v>
      </c>
      <c r="E11" s="23"/>
      <c r="F11" s="99">
        <f t="shared" si="0"/>
        <v>0</v>
      </c>
    </row>
    <row r="12" spans="1:6" ht="19.5" customHeight="1">
      <c r="A12" s="67" t="s">
        <v>33</v>
      </c>
      <c r="B12" s="65" t="s">
        <v>34</v>
      </c>
      <c r="C12" s="62"/>
      <c r="D12" s="63"/>
      <c r="E12" s="10"/>
      <c r="F12" s="11"/>
    </row>
    <row r="13" spans="1:6" ht="19.5" customHeight="1">
      <c r="A13" s="67" t="s">
        <v>10</v>
      </c>
      <c r="B13" s="65" t="s">
        <v>35</v>
      </c>
      <c r="C13" s="64" t="s">
        <v>118</v>
      </c>
      <c r="D13" s="108">
        <v>1968750.6</v>
      </c>
      <c r="E13" s="23"/>
      <c r="F13" s="99">
        <f t="shared" si="0"/>
        <v>0</v>
      </c>
    </row>
    <row r="14" spans="1:6" ht="19.5" customHeight="1">
      <c r="A14" s="67" t="s">
        <v>13</v>
      </c>
      <c r="B14" s="65" t="s">
        <v>187</v>
      </c>
      <c r="C14" s="64" t="s">
        <v>118</v>
      </c>
      <c r="D14" s="108">
        <v>10711.8</v>
      </c>
      <c r="E14" s="23"/>
      <c r="F14" s="99">
        <f t="shared" si="0"/>
        <v>0</v>
      </c>
    </row>
    <row r="15" spans="1:6" ht="19.5" customHeight="1">
      <c r="A15" s="67" t="s">
        <v>37</v>
      </c>
      <c r="B15" s="65" t="s">
        <v>38</v>
      </c>
      <c r="C15" s="62"/>
      <c r="D15" s="63"/>
      <c r="E15" s="10"/>
      <c r="F15" s="11"/>
    </row>
    <row r="16" spans="1:6" ht="19.5" customHeight="1">
      <c r="A16" s="67" t="s">
        <v>10</v>
      </c>
      <c r="B16" s="65" t="s">
        <v>35</v>
      </c>
      <c r="C16" s="64" t="s">
        <v>118</v>
      </c>
      <c r="D16" s="108">
        <v>148149</v>
      </c>
      <c r="E16" s="23"/>
      <c r="F16" s="99">
        <f t="shared" si="0"/>
        <v>0</v>
      </c>
    </row>
    <row r="17" spans="1:6" ht="19.5" customHeight="1">
      <c r="A17" s="67" t="s">
        <v>39</v>
      </c>
      <c r="B17" s="65" t="s">
        <v>82</v>
      </c>
      <c r="C17" s="62"/>
      <c r="D17" s="63"/>
      <c r="E17" s="10"/>
      <c r="F17" s="11"/>
    </row>
    <row r="18" spans="1:6" ht="19.5" customHeight="1">
      <c r="A18" s="67" t="s">
        <v>10</v>
      </c>
      <c r="B18" s="65" t="s">
        <v>125</v>
      </c>
      <c r="C18" s="64" t="s">
        <v>118</v>
      </c>
      <c r="D18" s="108">
        <v>77852.7</v>
      </c>
      <c r="E18" s="23"/>
      <c r="F18" s="99">
        <f t="shared" si="0"/>
        <v>0</v>
      </c>
    </row>
    <row r="19" spans="1:6" ht="19.5" customHeight="1">
      <c r="A19" s="67" t="s">
        <v>13</v>
      </c>
      <c r="B19" s="65" t="s">
        <v>42</v>
      </c>
      <c r="C19" s="64" t="s">
        <v>118</v>
      </c>
      <c r="D19" s="108">
        <v>1601390.7</v>
      </c>
      <c r="E19" s="23"/>
      <c r="F19" s="99">
        <f t="shared" si="0"/>
        <v>0</v>
      </c>
    </row>
    <row r="20" spans="1:6" ht="19.5" customHeight="1">
      <c r="A20" s="67" t="s">
        <v>36</v>
      </c>
      <c r="B20" s="65" t="s">
        <v>188</v>
      </c>
      <c r="C20" s="64" t="s">
        <v>118</v>
      </c>
      <c r="D20" s="108">
        <v>127473.6</v>
      </c>
      <c r="E20" s="23"/>
      <c r="F20" s="99">
        <f t="shared" si="0"/>
        <v>0</v>
      </c>
    </row>
    <row r="21" spans="1:6" ht="19.5" customHeight="1">
      <c r="A21" s="67" t="s">
        <v>81</v>
      </c>
      <c r="B21" s="65" t="s">
        <v>189</v>
      </c>
      <c r="C21" s="64" t="s">
        <v>118</v>
      </c>
      <c r="D21" s="108">
        <v>13532.7</v>
      </c>
      <c r="E21" s="23"/>
      <c r="F21" s="99">
        <f t="shared" si="0"/>
        <v>0</v>
      </c>
    </row>
    <row r="22" spans="1:6" ht="19.5" customHeight="1">
      <c r="A22" s="67" t="s">
        <v>112</v>
      </c>
      <c r="B22" s="65" t="s">
        <v>812</v>
      </c>
      <c r="C22" s="64" t="s">
        <v>118</v>
      </c>
      <c r="D22" s="108">
        <v>3015.6</v>
      </c>
      <c r="E22" s="23"/>
      <c r="F22" s="99">
        <f t="shared" si="0"/>
        <v>0</v>
      </c>
    </row>
    <row r="23" spans="1:6" ht="19.5" customHeight="1">
      <c r="A23" s="67" t="s">
        <v>40</v>
      </c>
      <c r="B23" s="65" t="s">
        <v>41</v>
      </c>
      <c r="C23" s="62"/>
      <c r="D23" s="63"/>
      <c r="E23" s="10"/>
      <c r="F23" s="11"/>
    </row>
    <row r="24" spans="1:6" ht="19.5" customHeight="1">
      <c r="A24" s="67" t="s">
        <v>10</v>
      </c>
      <c r="B24" s="65" t="s">
        <v>42</v>
      </c>
      <c r="C24" s="64" t="s">
        <v>118</v>
      </c>
      <c r="D24" s="108">
        <v>44113</v>
      </c>
      <c r="E24" s="23"/>
      <c r="F24" s="99">
        <f t="shared" si="0"/>
        <v>0</v>
      </c>
    </row>
    <row r="25" spans="1:6" ht="19.5" customHeight="1">
      <c r="A25" s="67" t="s">
        <v>43</v>
      </c>
      <c r="B25" s="65" t="s">
        <v>44</v>
      </c>
      <c r="C25" s="62"/>
      <c r="D25" s="63"/>
      <c r="E25" s="10"/>
      <c r="F25" s="11"/>
    </row>
    <row r="26" spans="1:6" ht="19.5" customHeight="1">
      <c r="A26" s="67" t="s">
        <v>10</v>
      </c>
      <c r="B26" s="65" t="s">
        <v>813</v>
      </c>
      <c r="C26" s="64" t="s">
        <v>118</v>
      </c>
      <c r="D26" s="108">
        <v>42700</v>
      </c>
      <c r="E26" s="23"/>
      <c r="F26" s="99">
        <f t="shared" si="0"/>
        <v>0</v>
      </c>
    </row>
    <row r="27" spans="1:6" ht="19.5" customHeight="1">
      <c r="A27" s="67" t="s">
        <v>13</v>
      </c>
      <c r="B27" s="65" t="s">
        <v>814</v>
      </c>
      <c r="C27" s="64" t="s">
        <v>118</v>
      </c>
      <c r="D27" s="108">
        <v>79859</v>
      </c>
      <c r="E27" s="23"/>
      <c r="F27" s="99">
        <f t="shared" si="0"/>
        <v>0</v>
      </c>
    </row>
    <row r="28" spans="1:6" ht="19.5" customHeight="1">
      <c r="A28" s="67" t="s">
        <v>32</v>
      </c>
      <c r="B28" s="65" t="s">
        <v>127</v>
      </c>
      <c r="C28" s="64" t="s">
        <v>118</v>
      </c>
      <c r="D28" s="108">
        <v>78564</v>
      </c>
      <c r="E28" s="23"/>
      <c r="F28" s="99">
        <f t="shared" si="0"/>
        <v>0</v>
      </c>
    </row>
    <row r="29" spans="1:6" ht="19.5" customHeight="1">
      <c r="A29" s="67" t="s">
        <v>36</v>
      </c>
      <c r="B29" s="65" t="s">
        <v>815</v>
      </c>
      <c r="C29" s="64" t="s">
        <v>45</v>
      </c>
      <c r="D29" s="108">
        <v>374188</v>
      </c>
      <c r="E29" s="23"/>
      <c r="F29" s="99">
        <f t="shared" si="0"/>
        <v>0</v>
      </c>
    </row>
    <row r="30" spans="1:6" ht="19.5" customHeight="1">
      <c r="A30" s="67" t="s">
        <v>81</v>
      </c>
      <c r="B30" s="65" t="s">
        <v>816</v>
      </c>
      <c r="C30" s="64" t="s">
        <v>45</v>
      </c>
      <c r="D30" s="108">
        <v>103288</v>
      </c>
      <c r="E30" s="23"/>
      <c r="F30" s="99">
        <f t="shared" si="0"/>
        <v>0</v>
      </c>
    </row>
    <row r="31" spans="1:6" ht="19.5" customHeight="1">
      <c r="A31" s="67" t="s">
        <v>112</v>
      </c>
      <c r="B31" s="65" t="s">
        <v>817</v>
      </c>
      <c r="C31" s="64" t="s">
        <v>117</v>
      </c>
      <c r="D31" s="108">
        <v>5686</v>
      </c>
      <c r="E31" s="23"/>
      <c r="F31" s="99">
        <f t="shared" si="0"/>
        <v>0</v>
      </c>
    </row>
    <row r="32" spans="1:6" ht="19.5" customHeight="1">
      <c r="A32" s="67" t="s">
        <v>83</v>
      </c>
      <c r="B32" s="65" t="s">
        <v>46</v>
      </c>
      <c r="C32" s="64" t="s">
        <v>117</v>
      </c>
      <c r="D32" s="108">
        <v>134515.8</v>
      </c>
      <c r="E32" s="23"/>
      <c r="F32" s="99">
        <f t="shared" si="0"/>
        <v>0</v>
      </c>
    </row>
    <row r="33" spans="1:6" ht="19.5" customHeight="1">
      <c r="A33" s="67" t="s">
        <v>84</v>
      </c>
      <c r="B33" s="65" t="s">
        <v>190</v>
      </c>
      <c r="C33" s="64" t="s">
        <v>117</v>
      </c>
      <c r="D33" s="108">
        <v>306031</v>
      </c>
      <c r="E33" s="23"/>
      <c r="F33" s="99">
        <f t="shared" si="0"/>
        <v>0</v>
      </c>
    </row>
    <row r="34" spans="1:6" ht="19.5" customHeight="1">
      <c r="A34" s="67" t="s">
        <v>128</v>
      </c>
      <c r="B34" s="65" t="s">
        <v>818</v>
      </c>
      <c r="C34" s="64" t="s">
        <v>117</v>
      </c>
      <c r="D34" s="108">
        <v>45024</v>
      </c>
      <c r="E34" s="23"/>
      <c r="F34" s="99">
        <f t="shared" si="0"/>
        <v>0</v>
      </c>
    </row>
    <row r="35" spans="1:6" ht="19.5" customHeight="1">
      <c r="A35" s="67" t="s">
        <v>47</v>
      </c>
      <c r="B35" s="65" t="s">
        <v>191</v>
      </c>
      <c r="C35" s="62"/>
      <c r="D35" s="63"/>
      <c r="E35" s="10"/>
      <c r="F35" s="11"/>
    </row>
    <row r="36" spans="1:6" ht="19.5" customHeight="1">
      <c r="A36" s="67" t="s">
        <v>10</v>
      </c>
      <c r="B36" s="65" t="s">
        <v>819</v>
      </c>
      <c r="C36" s="64" t="s">
        <v>45</v>
      </c>
      <c r="D36" s="108">
        <v>15348</v>
      </c>
      <c r="E36" s="23"/>
      <c r="F36" s="99">
        <f t="shared" si="0"/>
        <v>0</v>
      </c>
    </row>
    <row r="37" spans="1:6" ht="19.5" customHeight="1">
      <c r="A37" s="67" t="s">
        <v>13</v>
      </c>
      <c r="B37" s="65" t="s">
        <v>820</v>
      </c>
      <c r="C37" s="64" t="s">
        <v>45</v>
      </c>
      <c r="D37" s="108">
        <v>139</v>
      </c>
      <c r="E37" s="23"/>
      <c r="F37" s="99">
        <f t="shared" si="0"/>
        <v>0</v>
      </c>
    </row>
    <row r="38" spans="1:6" ht="19.5" customHeight="1">
      <c r="A38" s="67" t="s">
        <v>48</v>
      </c>
      <c r="B38" s="65" t="s">
        <v>192</v>
      </c>
      <c r="C38" s="62"/>
      <c r="D38" s="63"/>
      <c r="E38" s="10"/>
      <c r="F38" s="11"/>
    </row>
    <row r="39" spans="1:6" ht="19.5" customHeight="1">
      <c r="A39" s="67" t="s">
        <v>10</v>
      </c>
      <c r="B39" s="65" t="s">
        <v>821</v>
      </c>
      <c r="C39" s="64" t="s">
        <v>45</v>
      </c>
      <c r="D39" s="108">
        <v>23782.5</v>
      </c>
      <c r="E39" s="23"/>
      <c r="F39" s="99">
        <f t="shared" si="0"/>
        <v>0</v>
      </c>
    </row>
    <row r="40" spans="1:6" ht="19.5" customHeight="1">
      <c r="A40" s="67" t="s">
        <v>13</v>
      </c>
      <c r="B40" s="65" t="s">
        <v>822</v>
      </c>
      <c r="C40" s="64" t="s">
        <v>45</v>
      </c>
      <c r="D40" s="108">
        <v>3132</v>
      </c>
      <c r="E40" s="23"/>
      <c r="F40" s="99">
        <f t="shared" si="0"/>
        <v>0</v>
      </c>
    </row>
    <row r="41" spans="1:6" ht="19.5" customHeight="1">
      <c r="A41" s="67" t="s">
        <v>32</v>
      </c>
      <c r="B41" s="65" t="s">
        <v>823</v>
      </c>
      <c r="C41" s="64" t="s">
        <v>45</v>
      </c>
      <c r="D41" s="108">
        <v>5152</v>
      </c>
      <c r="E41" s="23"/>
      <c r="F41" s="99">
        <f t="shared" si="0"/>
        <v>0</v>
      </c>
    </row>
    <row r="42" spans="1:6" ht="19.5" customHeight="1">
      <c r="A42" s="67" t="s">
        <v>85</v>
      </c>
      <c r="B42" s="65" t="s">
        <v>193</v>
      </c>
      <c r="C42" s="62"/>
      <c r="D42" s="63"/>
      <c r="E42" s="10"/>
      <c r="F42" s="11"/>
    </row>
    <row r="43" spans="1:6" ht="19.5" customHeight="1">
      <c r="A43" s="67" t="s">
        <v>10</v>
      </c>
      <c r="B43" s="65" t="s">
        <v>824</v>
      </c>
      <c r="C43" s="64" t="s">
        <v>45</v>
      </c>
      <c r="D43" s="108">
        <v>7900.3</v>
      </c>
      <c r="E43" s="23"/>
      <c r="F43" s="99">
        <f t="shared" si="0"/>
        <v>0</v>
      </c>
    </row>
    <row r="44" spans="1:6" ht="19.5" customHeight="1">
      <c r="A44" s="67" t="s">
        <v>86</v>
      </c>
      <c r="B44" s="65" t="s">
        <v>825</v>
      </c>
      <c r="C44" s="62"/>
      <c r="D44" s="63"/>
      <c r="E44" s="10"/>
      <c r="F44" s="11"/>
    </row>
    <row r="45" spans="1:6" ht="19.5" customHeight="1">
      <c r="A45" s="67" t="s">
        <v>10</v>
      </c>
      <c r="B45" s="65" t="s">
        <v>98</v>
      </c>
      <c r="C45" s="64" t="s">
        <v>118</v>
      </c>
      <c r="D45" s="108">
        <v>982</v>
      </c>
      <c r="E45" s="23"/>
      <c r="F45" s="99">
        <f t="shared" si="0"/>
        <v>0</v>
      </c>
    </row>
    <row r="46" spans="1:6" ht="19.5" customHeight="1">
      <c r="A46" s="67" t="s">
        <v>13</v>
      </c>
      <c r="B46" s="65" t="s">
        <v>99</v>
      </c>
      <c r="C46" s="64" t="s">
        <v>118</v>
      </c>
      <c r="D46" s="108">
        <v>133.8</v>
      </c>
      <c r="E46" s="23"/>
      <c r="F46" s="99">
        <f t="shared" si="0"/>
        <v>0</v>
      </c>
    </row>
    <row r="47" spans="1:6" ht="19.5" customHeight="1">
      <c r="A47" s="67" t="s">
        <v>119</v>
      </c>
      <c r="B47" s="65" t="s">
        <v>194</v>
      </c>
      <c r="C47" s="62"/>
      <c r="D47" s="63"/>
      <c r="E47" s="10"/>
      <c r="F47" s="11"/>
    </row>
    <row r="48" spans="1:6" ht="19.5" customHeight="1">
      <c r="A48" s="67" t="s">
        <v>10</v>
      </c>
      <c r="B48" s="65" t="s">
        <v>826</v>
      </c>
      <c r="C48" s="64" t="s">
        <v>45</v>
      </c>
      <c r="D48" s="66">
        <v>100</v>
      </c>
      <c r="E48" s="23"/>
      <c r="F48" s="99">
        <f t="shared" si="0"/>
        <v>0</v>
      </c>
    </row>
    <row r="49" spans="1:6" ht="19.5" customHeight="1">
      <c r="A49" s="67" t="s">
        <v>120</v>
      </c>
      <c r="B49" s="65" t="s">
        <v>195</v>
      </c>
      <c r="C49" s="62"/>
      <c r="D49" s="63"/>
      <c r="E49" s="10"/>
      <c r="F49" s="11"/>
    </row>
    <row r="50" spans="1:6" ht="19.5" customHeight="1">
      <c r="A50" s="67" t="s">
        <v>10</v>
      </c>
      <c r="B50" s="65" t="s">
        <v>97</v>
      </c>
      <c r="C50" s="64" t="s">
        <v>118</v>
      </c>
      <c r="D50" s="108">
        <v>34384.9</v>
      </c>
      <c r="E50" s="23"/>
      <c r="F50" s="99">
        <f t="shared" si="0"/>
        <v>0</v>
      </c>
    </row>
    <row r="51" spans="1:6" ht="19.5" customHeight="1">
      <c r="A51" s="67" t="s">
        <v>13</v>
      </c>
      <c r="B51" s="65" t="s">
        <v>98</v>
      </c>
      <c r="C51" s="64" t="s">
        <v>118</v>
      </c>
      <c r="D51" s="108">
        <v>15991</v>
      </c>
      <c r="E51" s="23"/>
      <c r="F51" s="99">
        <f t="shared" si="0"/>
        <v>0</v>
      </c>
    </row>
    <row r="52" spans="1:6" ht="19.5" customHeight="1">
      <c r="A52" s="67" t="s">
        <v>32</v>
      </c>
      <c r="B52" s="65" t="s">
        <v>827</v>
      </c>
      <c r="C52" s="64" t="s">
        <v>118</v>
      </c>
      <c r="D52" s="108">
        <v>53</v>
      </c>
      <c r="E52" s="23"/>
      <c r="F52" s="99">
        <f t="shared" si="0"/>
        <v>0</v>
      </c>
    </row>
    <row r="53" spans="1:6" ht="19.5" customHeight="1">
      <c r="A53" s="67" t="s">
        <v>36</v>
      </c>
      <c r="B53" s="65" t="s">
        <v>828</v>
      </c>
      <c r="C53" s="64" t="s">
        <v>118</v>
      </c>
      <c r="D53" s="108">
        <v>4528</v>
      </c>
      <c r="E53" s="23"/>
      <c r="F53" s="99">
        <f t="shared" si="0"/>
        <v>0</v>
      </c>
    </row>
    <row r="54" spans="1:6" ht="19.5" customHeight="1">
      <c r="A54" s="67" t="s">
        <v>81</v>
      </c>
      <c r="B54" s="65" t="s">
        <v>829</v>
      </c>
      <c r="C54" s="64" t="s">
        <v>45</v>
      </c>
      <c r="D54" s="108">
        <v>48</v>
      </c>
      <c r="E54" s="23"/>
      <c r="F54" s="99">
        <f t="shared" si="0"/>
        <v>0</v>
      </c>
    </row>
    <row r="55" spans="1:6" ht="19.5" customHeight="1">
      <c r="A55" s="67" t="s">
        <v>112</v>
      </c>
      <c r="B55" s="65" t="s">
        <v>830</v>
      </c>
      <c r="C55" s="64" t="s">
        <v>45</v>
      </c>
      <c r="D55" s="108">
        <v>42</v>
      </c>
      <c r="E55" s="23"/>
      <c r="F55" s="99">
        <f t="shared" si="0"/>
        <v>0</v>
      </c>
    </row>
    <row r="56" spans="1:6" ht="19.5" customHeight="1">
      <c r="A56" s="67" t="s">
        <v>83</v>
      </c>
      <c r="B56" s="65" t="s">
        <v>831</v>
      </c>
      <c r="C56" s="64" t="s">
        <v>333</v>
      </c>
      <c r="D56" s="108">
        <v>1656</v>
      </c>
      <c r="E56" s="23"/>
      <c r="F56" s="99">
        <f t="shared" si="0"/>
        <v>0</v>
      </c>
    </row>
    <row r="57" spans="1:6" ht="19.5" customHeight="1">
      <c r="A57" s="67" t="s">
        <v>84</v>
      </c>
      <c r="B57" s="65" t="s">
        <v>132</v>
      </c>
      <c r="C57" s="64" t="s">
        <v>226</v>
      </c>
      <c r="D57" s="108">
        <v>71310</v>
      </c>
      <c r="E57" s="23"/>
      <c r="F57" s="99">
        <f t="shared" si="0"/>
        <v>0</v>
      </c>
    </row>
    <row r="58" spans="1:6" ht="19.5" customHeight="1">
      <c r="A58" s="67" t="s">
        <v>196</v>
      </c>
      <c r="B58" s="65" t="s">
        <v>197</v>
      </c>
      <c r="C58" s="62"/>
      <c r="D58" s="63"/>
      <c r="E58" s="10"/>
      <c r="F58" s="11"/>
    </row>
    <row r="59" spans="1:6" ht="19.5" customHeight="1">
      <c r="A59" s="67" t="s">
        <v>10</v>
      </c>
      <c r="B59" s="65" t="s">
        <v>198</v>
      </c>
      <c r="C59" s="64" t="s">
        <v>45</v>
      </c>
      <c r="D59" s="108">
        <v>284</v>
      </c>
      <c r="E59" s="23"/>
      <c r="F59" s="99">
        <f t="shared" si="0"/>
        <v>0</v>
      </c>
    </row>
    <row r="60" spans="1:6" ht="19.5" customHeight="1">
      <c r="A60" s="67" t="s">
        <v>13</v>
      </c>
      <c r="B60" s="65" t="s">
        <v>832</v>
      </c>
      <c r="C60" s="64" t="s">
        <v>45</v>
      </c>
      <c r="D60" s="108">
        <v>142</v>
      </c>
      <c r="E60" s="23"/>
      <c r="F60" s="99">
        <f t="shared" si="0"/>
        <v>0</v>
      </c>
    </row>
    <row r="61" spans="1:6" ht="19.5" customHeight="1">
      <c r="A61" s="67" t="s">
        <v>49</v>
      </c>
      <c r="B61" s="65" t="s">
        <v>50</v>
      </c>
      <c r="C61" s="62"/>
      <c r="D61" s="63"/>
      <c r="E61" s="10"/>
      <c r="F61" s="11"/>
    </row>
    <row r="62" spans="1:6" ht="19.5" customHeight="1">
      <c r="A62" s="67" t="s">
        <v>10</v>
      </c>
      <c r="B62" s="65" t="s">
        <v>199</v>
      </c>
      <c r="C62" s="64" t="s">
        <v>117</v>
      </c>
      <c r="D62" s="108">
        <v>140262.9</v>
      </c>
      <c r="E62" s="23"/>
      <c r="F62" s="99">
        <f t="shared" si="0"/>
        <v>0</v>
      </c>
    </row>
    <row r="63" spans="1:6" ht="19.5" customHeight="1">
      <c r="A63" s="67" t="s">
        <v>13</v>
      </c>
      <c r="B63" s="65" t="s">
        <v>833</v>
      </c>
      <c r="C63" s="64" t="s">
        <v>117</v>
      </c>
      <c r="D63" s="108">
        <v>97736</v>
      </c>
      <c r="E63" s="23"/>
      <c r="F63" s="99">
        <f t="shared" si="0"/>
        <v>0</v>
      </c>
    </row>
    <row r="64" spans="1:6" ht="19.5" customHeight="1">
      <c r="A64" s="67" t="s">
        <v>32</v>
      </c>
      <c r="B64" s="65" t="s">
        <v>200</v>
      </c>
      <c r="C64" s="64" t="s">
        <v>201</v>
      </c>
      <c r="D64" s="108">
        <v>3444</v>
      </c>
      <c r="E64" s="23"/>
      <c r="F64" s="99">
        <f t="shared" si="0"/>
        <v>0</v>
      </c>
    </row>
    <row r="65" spans="1:6" ht="19.5" customHeight="1">
      <c r="A65" s="67" t="s">
        <v>36</v>
      </c>
      <c r="B65" s="65" t="s">
        <v>834</v>
      </c>
      <c r="C65" s="64" t="s">
        <v>201</v>
      </c>
      <c r="D65" s="108">
        <v>2226</v>
      </c>
      <c r="E65" s="23"/>
      <c r="F65" s="99">
        <f t="shared" si="0"/>
        <v>0</v>
      </c>
    </row>
    <row r="66" spans="1:6" ht="19.5" customHeight="1">
      <c r="A66" s="67" t="s">
        <v>81</v>
      </c>
      <c r="B66" s="65" t="s">
        <v>835</v>
      </c>
      <c r="C66" s="64" t="s">
        <v>53</v>
      </c>
      <c r="D66" s="108">
        <v>49702</v>
      </c>
      <c r="E66" s="23"/>
      <c r="F66" s="99">
        <f t="shared" si="0"/>
        <v>0</v>
      </c>
    </row>
    <row r="67" spans="1:6" ht="19.5" customHeight="1">
      <c r="A67" s="67" t="s">
        <v>112</v>
      </c>
      <c r="B67" s="65" t="s">
        <v>836</v>
      </c>
      <c r="C67" s="64" t="s">
        <v>45</v>
      </c>
      <c r="D67" s="108">
        <v>3366</v>
      </c>
      <c r="E67" s="23"/>
      <c r="F67" s="99">
        <f t="shared" si="0"/>
        <v>0</v>
      </c>
    </row>
    <row r="68" spans="1:6" ht="19.5" customHeight="1">
      <c r="A68" s="67" t="s">
        <v>837</v>
      </c>
      <c r="B68" s="65" t="s">
        <v>838</v>
      </c>
      <c r="C68" s="64" t="s">
        <v>118</v>
      </c>
      <c r="D68" s="108">
        <v>5463</v>
      </c>
      <c r="E68" s="23"/>
      <c r="F68" s="99">
        <f t="shared" si="0"/>
        <v>0</v>
      </c>
    </row>
    <row r="69" spans="1:6" ht="19.5" customHeight="1">
      <c r="A69" s="67" t="s">
        <v>80</v>
      </c>
      <c r="B69" s="65" t="s">
        <v>202</v>
      </c>
      <c r="C69" s="62"/>
      <c r="D69" s="63"/>
      <c r="E69" s="10"/>
      <c r="F69" s="11"/>
    </row>
    <row r="70" spans="1:6" ht="19.5" customHeight="1">
      <c r="A70" s="67" t="s">
        <v>10</v>
      </c>
      <c r="B70" s="65" t="s">
        <v>97</v>
      </c>
      <c r="C70" s="64" t="s">
        <v>118</v>
      </c>
      <c r="D70" s="108">
        <v>12541.2</v>
      </c>
      <c r="E70" s="23"/>
      <c r="F70" s="99">
        <f t="shared" si="0"/>
        <v>0</v>
      </c>
    </row>
    <row r="71" spans="1:6" ht="19.5" customHeight="1">
      <c r="A71" s="67" t="s">
        <v>13</v>
      </c>
      <c r="B71" s="65" t="s">
        <v>99</v>
      </c>
      <c r="C71" s="64" t="s">
        <v>118</v>
      </c>
      <c r="D71" s="108">
        <v>481.5</v>
      </c>
      <c r="E71" s="23"/>
      <c r="F71" s="99">
        <f aca="true" t="shared" si="1" ref="F71:F100">ROUND(D71*E71,0)</f>
        <v>0</v>
      </c>
    </row>
    <row r="72" spans="1:6" ht="19.5" customHeight="1">
      <c r="A72" s="67" t="s">
        <v>32</v>
      </c>
      <c r="B72" s="65" t="s">
        <v>839</v>
      </c>
      <c r="C72" s="64" t="s">
        <v>118</v>
      </c>
      <c r="D72" s="108">
        <v>517</v>
      </c>
      <c r="E72" s="23"/>
      <c r="F72" s="99">
        <f t="shared" si="1"/>
        <v>0</v>
      </c>
    </row>
    <row r="73" spans="1:6" ht="19.5" customHeight="1">
      <c r="A73" s="67" t="s">
        <v>36</v>
      </c>
      <c r="B73" s="65" t="s">
        <v>840</v>
      </c>
      <c r="C73" s="64" t="s">
        <v>118</v>
      </c>
      <c r="D73" s="108">
        <v>234</v>
      </c>
      <c r="E73" s="23"/>
      <c r="F73" s="99">
        <f t="shared" si="1"/>
        <v>0</v>
      </c>
    </row>
    <row r="74" spans="1:6" ht="19.5" customHeight="1">
      <c r="A74" s="67" t="s">
        <v>841</v>
      </c>
      <c r="B74" s="65" t="s">
        <v>842</v>
      </c>
      <c r="C74" s="62"/>
      <c r="D74" s="63"/>
      <c r="E74" s="10"/>
      <c r="F74" s="11"/>
    </row>
    <row r="75" spans="1:6" ht="19.5" customHeight="1">
      <c r="A75" s="67" t="s">
        <v>10</v>
      </c>
      <c r="B75" s="65" t="s">
        <v>843</v>
      </c>
      <c r="C75" s="64" t="s">
        <v>118</v>
      </c>
      <c r="D75" s="108">
        <v>378.5</v>
      </c>
      <c r="E75" s="23"/>
      <c r="F75" s="99">
        <f t="shared" si="1"/>
        <v>0</v>
      </c>
    </row>
    <row r="76" spans="1:6" ht="19.5" customHeight="1">
      <c r="A76" s="67" t="s">
        <v>844</v>
      </c>
      <c r="B76" s="65" t="s">
        <v>845</v>
      </c>
      <c r="C76" s="62"/>
      <c r="D76" s="63"/>
      <c r="E76" s="10"/>
      <c r="F76" s="11"/>
    </row>
    <row r="77" spans="1:6" ht="19.5" customHeight="1">
      <c r="A77" s="67" t="s">
        <v>10</v>
      </c>
      <c r="B77" s="65" t="s">
        <v>121</v>
      </c>
      <c r="C77" s="64" t="s">
        <v>118</v>
      </c>
      <c r="D77" s="108">
        <v>9212</v>
      </c>
      <c r="E77" s="23"/>
      <c r="F77" s="99">
        <f t="shared" si="1"/>
        <v>0</v>
      </c>
    </row>
    <row r="78" spans="1:6" ht="19.5" customHeight="1">
      <c r="A78" s="67" t="s">
        <v>51</v>
      </c>
      <c r="B78" s="65" t="s">
        <v>52</v>
      </c>
      <c r="C78" s="62"/>
      <c r="D78" s="63"/>
      <c r="E78" s="10"/>
      <c r="F78" s="11"/>
    </row>
    <row r="79" spans="1:6" ht="19.5" customHeight="1">
      <c r="A79" s="67" t="s">
        <v>10</v>
      </c>
      <c r="B79" s="65" t="s">
        <v>121</v>
      </c>
      <c r="C79" s="64" t="s">
        <v>118</v>
      </c>
      <c r="D79" s="108">
        <v>10971.1</v>
      </c>
      <c r="E79" s="23"/>
      <c r="F79" s="99">
        <f t="shared" si="1"/>
        <v>0</v>
      </c>
    </row>
    <row r="80" spans="1:6" ht="19.5" customHeight="1">
      <c r="A80" s="67" t="s">
        <v>13</v>
      </c>
      <c r="B80" s="65" t="s">
        <v>203</v>
      </c>
      <c r="C80" s="64" t="s">
        <v>118</v>
      </c>
      <c r="D80" s="108">
        <v>43</v>
      </c>
      <c r="E80" s="23"/>
      <c r="F80" s="99">
        <f t="shared" si="1"/>
        <v>0</v>
      </c>
    </row>
    <row r="81" spans="1:6" ht="19.5" customHeight="1">
      <c r="A81" s="67" t="s">
        <v>87</v>
      </c>
      <c r="B81" s="65" t="s">
        <v>88</v>
      </c>
      <c r="C81" s="62"/>
      <c r="D81" s="63"/>
      <c r="E81" s="10"/>
      <c r="F81" s="11"/>
    </row>
    <row r="82" spans="1:6" ht="19.5" customHeight="1">
      <c r="A82" s="67" t="s">
        <v>10</v>
      </c>
      <c r="B82" s="65" t="s">
        <v>131</v>
      </c>
      <c r="C82" s="64" t="s">
        <v>118</v>
      </c>
      <c r="D82" s="108">
        <v>30393.4</v>
      </c>
      <c r="E82" s="23"/>
      <c r="F82" s="99">
        <f t="shared" si="1"/>
        <v>0</v>
      </c>
    </row>
    <row r="83" spans="1:6" ht="19.5" customHeight="1">
      <c r="A83" s="67" t="s">
        <v>846</v>
      </c>
      <c r="B83" s="65" t="s">
        <v>847</v>
      </c>
      <c r="C83" s="62"/>
      <c r="D83" s="63"/>
      <c r="E83" s="10"/>
      <c r="F83" s="11"/>
    </row>
    <row r="84" spans="1:6" ht="19.5" customHeight="1">
      <c r="A84" s="67" t="s">
        <v>10</v>
      </c>
      <c r="B84" s="65" t="s">
        <v>848</v>
      </c>
      <c r="C84" s="64" t="s">
        <v>118</v>
      </c>
      <c r="D84" s="108">
        <v>518.6</v>
      </c>
      <c r="E84" s="23"/>
      <c r="F84" s="99">
        <f t="shared" si="1"/>
        <v>0</v>
      </c>
    </row>
    <row r="85" spans="1:6" ht="19.5" customHeight="1">
      <c r="A85" s="67" t="s">
        <v>13</v>
      </c>
      <c r="B85" s="65" t="s">
        <v>849</v>
      </c>
      <c r="C85" s="64" t="s">
        <v>72</v>
      </c>
      <c r="D85" s="108">
        <v>57476</v>
      </c>
      <c r="E85" s="23"/>
      <c r="F85" s="99">
        <f t="shared" si="1"/>
        <v>0</v>
      </c>
    </row>
    <row r="86" spans="1:6" ht="19.5" customHeight="1">
      <c r="A86" s="67" t="s">
        <v>32</v>
      </c>
      <c r="B86" s="65" t="s">
        <v>850</v>
      </c>
      <c r="C86" s="64" t="s">
        <v>117</v>
      </c>
      <c r="D86" s="108">
        <v>24308</v>
      </c>
      <c r="E86" s="23"/>
      <c r="F86" s="99">
        <f t="shared" si="1"/>
        <v>0</v>
      </c>
    </row>
    <row r="87" spans="1:6" ht="19.5" customHeight="1">
      <c r="A87" s="67" t="s">
        <v>851</v>
      </c>
      <c r="B87" s="65" t="s">
        <v>852</v>
      </c>
      <c r="C87" s="62"/>
      <c r="D87" s="63"/>
      <c r="E87" s="10"/>
      <c r="F87" s="11"/>
    </row>
    <row r="88" spans="1:6" ht="19.5" customHeight="1">
      <c r="A88" s="67" t="s">
        <v>10</v>
      </c>
      <c r="B88" s="65" t="s">
        <v>853</v>
      </c>
      <c r="C88" s="64" t="s">
        <v>118</v>
      </c>
      <c r="D88" s="108">
        <v>906.5</v>
      </c>
      <c r="E88" s="23"/>
      <c r="F88" s="99">
        <f t="shared" si="1"/>
        <v>0</v>
      </c>
    </row>
    <row r="89" spans="1:6" ht="19.5" customHeight="1">
      <c r="A89" s="67" t="s">
        <v>13</v>
      </c>
      <c r="B89" s="65" t="s">
        <v>854</v>
      </c>
      <c r="C89" s="64" t="s">
        <v>45</v>
      </c>
      <c r="D89" s="108">
        <v>6616.4</v>
      </c>
      <c r="E89" s="23"/>
      <c r="F89" s="99">
        <f t="shared" si="1"/>
        <v>0</v>
      </c>
    </row>
    <row r="90" spans="1:6" ht="19.5" customHeight="1">
      <c r="A90" s="67" t="s">
        <v>204</v>
      </c>
      <c r="B90" s="65" t="s">
        <v>205</v>
      </c>
      <c r="C90" s="62"/>
      <c r="D90" s="63"/>
      <c r="E90" s="10"/>
      <c r="F90" s="11"/>
    </row>
    <row r="91" spans="1:6" ht="19.5" customHeight="1">
      <c r="A91" s="67" t="s">
        <v>10</v>
      </c>
      <c r="B91" s="65" t="s">
        <v>206</v>
      </c>
      <c r="C91" s="64" t="s">
        <v>118</v>
      </c>
      <c r="D91" s="108">
        <v>2320</v>
      </c>
      <c r="E91" s="23"/>
      <c r="F91" s="99">
        <f t="shared" si="1"/>
        <v>0</v>
      </c>
    </row>
    <row r="92" spans="1:6" ht="19.5" customHeight="1">
      <c r="A92" s="67" t="s">
        <v>13</v>
      </c>
      <c r="B92" s="65" t="s">
        <v>104</v>
      </c>
      <c r="C92" s="64" t="s">
        <v>53</v>
      </c>
      <c r="D92" s="108">
        <v>44021</v>
      </c>
      <c r="E92" s="23"/>
      <c r="F92" s="99">
        <f t="shared" si="1"/>
        <v>0</v>
      </c>
    </row>
    <row r="93" spans="1:6" ht="19.5" customHeight="1">
      <c r="A93" s="67" t="s">
        <v>32</v>
      </c>
      <c r="B93" s="65" t="s">
        <v>105</v>
      </c>
      <c r="C93" s="64" t="s">
        <v>53</v>
      </c>
      <c r="D93" s="108">
        <v>150342</v>
      </c>
      <c r="E93" s="23"/>
      <c r="F93" s="99">
        <f t="shared" si="1"/>
        <v>0</v>
      </c>
    </row>
    <row r="94" spans="1:6" ht="19.5" customHeight="1">
      <c r="A94" s="67" t="s">
        <v>36</v>
      </c>
      <c r="B94" s="65" t="s">
        <v>855</v>
      </c>
      <c r="C94" s="64" t="s">
        <v>45</v>
      </c>
      <c r="D94" s="108">
        <v>99599</v>
      </c>
      <c r="E94" s="23"/>
      <c r="F94" s="99">
        <f t="shared" si="1"/>
        <v>0</v>
      </c>
    </row>
    <row r="95" spans="1:6" ht="19.5" customHeight="1">
      <c r="A95" s="67" t="s">
        <v>856</v>
      </c>
      <c r="B95" s="65" t="s">
        <v>857</v>
      </c>
      <c r="C95" s="62"/>
      <c r="D95" s="63"/>
      <c r="E95" s="10"/>
      <c r="F95" s="11"/>
    </row>
    <row r="96" spans="1:6" ht="19.5" customHeight="1">
      <c r="A96" s="67" t="s">
        <v>10</v>
      </c>
      <c r="B96" s="65" t="s">
        <v>858</v>
      </c>
      <c r="C96" s="64" t="s">
        <v>45</v>
      </c>
      <c r="D96" s="108">
        <v>240.3</v>
      </c>
      <c r="E96" s="23"/>
      <c r="F96" s="99">
        <f t="shared" si="1"/>
        <v>0</v>
      </c>
    </row>
    <row r="97" spans="1:6" ht="19.5" customHeight="1">
      <c r="A97" s="67" t="s">
        <v>13</v>
      </c>
      <c r="B97" s="65" t="s">
        <v>132</v>
      </c>
      <c r="C97" s="64" t="s">
        <v>53</v>
      </c>
      <c r="D97" s="108">
        <v>58058</v>
      </c>
      <c r="E97" s="23"/>
      <c r="F97" s="99">
        <f t="shared" si="1"/>
        <v>0</v>
      </c>
    </row>
    <row r="98" spans="1:6" ht="19.5" customHeight="1">
      <c r="A98" s="67" t="s">
        <v>859</v>
      </c>
      <c r="B98" s="65" t="s">
        <v>860</v>
      </c>
      <c r="C98" s="62"/>
      <c r="D98" s="63"/>
      <c r="E98" s="10"/>
      <c r="F98" s="11"/>
    </row>
    <row r="99" spans="1:6" ht="19.5" customHeight="1">
      <c r="A99" s="67" t="s">
        <v>10</v>
      </c>
      <c r="B99" s="65" t="s">
        <v>861</v>
      </c>
      <c r="C99" s="64" t="s">
        <v>118</v>
      </c>
      <c r="D99" s="108">
        <v>129.9</v>
      </c>
      <c r="E99" s="23"/>
      <c r="F99" s="99">
        <f t="shared" si="1"/>
        <v>0</v>
      </c>
    </row>
    <row r="100" spans="1:6" ht="19.5" customHeight="1">
      <c r="A100" s="67" t="s">
        <v>13</v>
      </c>
      <c r="B100" s="65" t="s">
        <v>132</v>
      </c>
      <c r="C100" s="64" t="s">
        <v>53</v>
      </c>
      <c r="D100" s="108">
        <v>11149</v>
      </c>
      <c r="E100" s="23"/>
      <c r="F100" s="99">
        <f t="shared" si="1"/>
        <v>0</v>
      </c>
    </row>
    <row r="101" spans="1:6" ht="19.5" customHeight="1">
      <c r="A101" s="60"/>
      <c r="B101" s="61"/>
      <c r="C101" s="62"/>
      <c r="D101" s="63"/>
      <c r="E101" s="10"/>
      <c r="F101" s="11"/>
    </row>
    <row r="102" spans="1:6" ht="24.75" customHeight="1" thickBot="1">
      <c r="A102" s="153" t="s">
        <v>96</v>
      </c>
      <c r="B102" s="154"/>
      <c r="C102" s="155">
        <f>SUM(F6:F100)</f>
        <v>0</v>
      </c>
      <c r="D102" s="155"/>
      <c r="E102" s="12" t="s">
        <v>95</v>
      </c>
      <c r="F102" s="13"/>
    </row>
    <row r="103" spans="1:6" ht="30.75" customHeight="1">
      <c r="A103" s="14"/>
      <c r="B103" s="14"/>
      <c r="C103" s="14"/>
      <c r="D103" s="14"/>
      <c r="E103" s="15"/>
      <c r="F103" s="16"/>
    </row>
  </sheetData>
  <sheetProtection/>
  <mergeCells count="4">
    <mergeCell ref="A1:F1"/>
    <mergeCell ref="A3:F3"/>
    <mergeCell ref="A102:B102"/>
    <mergeCell ref="C102:D102"/>
  </mergeCells>
  <printOptions horizontalCentered="1"/>
  <pageMargins left="0.7086614173228347" right="0.7086614173228347" top="0.7086614173228347" bottom="0.7086614173228347" header="0" footer="0"/>
  <pageSetup fitToHeight="820" fitToWidth="567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showZeros="0" zoomScalePageLayoutView="0" workbookViewId="0" topLeftCell="A28">
      <selection activeCell="C22" sqref="C22:D22"/>
    </sheetView>
  </sheetViews>
  <sheetFormatPr defaultColWidth="9.140625" defaultRowHeight="12.75"/>
  <cols>
    <col min="1" max="1" width="9.140625" style="7" customWidth="1"/>
    <col min="2" max="2" width="32.140625" style="7" customWidth="1"/>
    <col min="3" max="3" width="7.140625" style="7" customWidth="1"/>
    <col min="4" max="4" width="10.57421875" style="7" customWidth="1"/>
    <col min="5" max="5" width="11.421875" style="7" customWidth="1"/>
    <col min="6" max="6" width="13.140625" style="7" customWidth="1"/>
    <col min="7" max="16384" width="9.140625" style="7" customWidth="1"/>
  </cols>
  <sheetData>
    <row r="1" spans="1:6" ht="27.75" customHeight="1">
      <c r="A1" s="149" t="s">
        <v>0</v>
      </c>
      <c r="B1" s="149"/>
      <c r="C1" s="149"/>
      <c r="D1" s="149"/>
      <c r="E1" s="149"/>
      <c r="F1" s="149"/>
    </row>
    <row r="2" spans="1:6" ht="23.25" customHeight="1" thickBot="1">
      <c r="A2" s="159" t="str">
        <f>'第200章'!A2</f>
        <v>标段：228国道苍南龙沙至岱岭段工程PPP项目</v>
      </c>
      <c r="B2" s="160"/>
      <c r="C2" s="160"/>
      <c r="D2" s="160"/>
      <c r="E2" s="160"/>
      <c r="F2" s="160"/>
    </row>
    <row r="3" spans="1:6" ht="27" customHeight="1">
      <c r="A3" s="156" t="s">
        <v>101</v>
      </c>
      <c r="B3" s="157"/>
      <c r="C3" s="157"/>
      <c r="D3" s="157"/>
      <c r="E3" s="157"/>
      <c r="F3" s="158"/>
    </row>
    <row r="4" spans="1:6" s="22" customFormat="1" ht="21" customHeight="1">
      <c r="A4" s="24" t="s">
        <v>2</v>
      </c>
      <c r="B4" s="25" t="s">
        <v>74</v>
      </c>
      <c r="C4" s="25" t="s">
        <v>4</v>
      </c>
      <c r="D4" s="25" t="s">
        <v>5</v>
      </c>
      <c r="E4" s="68" t="s">
        <v>6</v>
      </c>
      <c r="F4" s="26" t="s">
        <v>7</v>
      </c>
    </row>
    <row r="5" spans="1:6" ht="19.5" customHeight="1">
      <c r="A5" s="67" t="s">
        <v>122</v>
      </c>
      <c r="B5" s="65" t="s">
        <v>126</v>
      </c>
      <c r="C5" s="31"/>
      <c r="D5" s="32"/>
      <c r="E5" s="27"/>
      <c r="F5" s="33"/>
    </row>
    <row r="6" spans="1:6" ht="19.5" customHeight="1">
      <c r="A6" s="67" t="s">
        <v>10</v>
      </c>
      <c r="B6" s="65" t="s">
        <v>207</v>
      </c>
      <c r="C6" s="64" t="s">
        <v>117</v>
      </c>
      <c r="D6" s="108">
        <v>111394</v>
      </c>
      <c r="E6" s="23"/>
      <c r="F6" s="28">
        <f>ROUND(D6*E6,0)</f>
        <v>0</v>
      </c>
    </row>
    <row r="7" spans="1:6" ht="19.5" customHeight="1">
      <c r="A7" s="67" t="s">
        <v>75</v>
      </c>
      <c r="B7" s="65" t="s">
        <v>208</v>
      </c>
      <c r="C7" s="31"/>
      <c r="D7" s="32"/>
      <c r="E7" s="27"/>
      <c r="F7" s="33"/>
    </row>
    <row r="8" spans="1:6" ht="19.5" customHeight="1">
      <c r="A8" s="67" t="s">
        <v>10</v>
      </c>
      <c r="B8" s="65" t="s">
        <v>862</v>
      </c>
      <c r="C8" s="64" t="s">
        <v>117</v>
      </c>
      <c r="D8" s="108">
        <v>434999</v>
      </c>
      <c r="E8" s="23"/>
      <c r="F8" s="99">
        <f aca="true" t="shared" si="0" ref="F8:F36">ROUND(D8*E8,0)</f>
        <v>0</v>
      </c>
    </row>
    <row r="9" spans="1:6" ht="19.5" customHeight="1">
      <c r="A9" s="67" t="s">
        <v>54</v>
      </c>
      <c r="B9" s="65" t="s">
        <v>209</v>
      </c>
      <c r="C9" s="31"/>
      <c r="D9" s="32"/>
      <c r="E9" s="27"/>
      <c r="F9" s="33"/>
    </row>
    <row r="10" spans="1:6" ht="19.5" customHeight="1">
      <c r="A10" s="67" t="s">
        <v>10</v>
      </c>
      <c r="B10" s="65" t="s">
        <v>210</v>
      </c>
      <c r="C10" s="64" t="s">
        <v>117</v>
      </c>
      <c r="D10" s="108">
        <v>443231</v>
      </c>
      <c r="E10" s="23"/>
      <c r="F10" s="99">
        <f t="shared" si="0"/>
        <v>0</v>
      </c>
    </row>
    <row r="11" spans="1:6" ht="19.5" customHeight="1">
      <c r="A11" s="67" t="s">
        <v>76</v>
      </c>
      <c r="B11" s="65" t="s">
        <v>211</v>
      </c>
      <c r="C11" s="64" t="s">
        <v>117</v>
      </c>
      <c r="D11" s="108">
        <v>413070</v>
      </c>
      <c r="E11" s="23"/>
      <c r="F11" s="99">
        <f t="shared" si="0"/>
        <v>0</v>
      </c>
    </row>
    <row r="12" spans="1:6" ht="19.5" customHeight="1">
      <c r="A12" s="67" t="s">
        <v>863</v>
      </c>
      <c r="B12" s="65" t="s">
        <v>864</v>
      </c>
      <c r="C12" s="31"/>
      <c r="D12" s="32"/>
      <c r="E12" s="27"/>
      <c r="F12" s="33"/>
    </row>
    <row r="13" spans="1:6" ht="19.5" customHeight="1">
      <c r="A13" s="67" t="s">
        <v>10</v>
      </c>
      <c r="B13" s="65" t="s">
        <v>865</v>
      </c>
      <c r="C13" s="64" t="s">
        <v>117</v>
      </c>
      <c r="D13" s="108">
        <v>1109</v>
      </c>
      <c r="E13" s="23"/>
      <c r="F13" s="99">
        <f t="shared" si="0"/>
        <v>0</v>
      </c>
    </row>
    <row r="14" spans="1:6" ht="19.5" customHeight="1">
      <c r="A14" s="67" t="s">
        <v>77</v>
      </c>
      <c r="B14" s="65" t="s">
        <v>100</v>
      </c>
      <c r="C14" s="31"/>
      <c r="D14" s="32"/>
      <c r="E14" s="27"/>
      <c r="F14" s="33"/>
    </row>
    <row r="15" spans="1:6" ht="19.5" customHeight="1">
      <c r="A15" s="67" t="s">
        <v>10</v>
      </c>
      <c r="B15" s="65" t="s">
        <v>866</v>
      </c>
      <c r="C15" s="64" t="s">
        <v>117</v>
      </c>
      <c r="D15" s="108">
        <v>413070</v>
      </c>
      <c r="E15" s="23"/>
      <c r="F15" s="99">
        <f t="shared" si="0"/>
        <v>0</v>
      </c>
    </row>
    <row r="16" spans="1:6" ht="19.5" customHeight="1">
      <c r="A16" s="67" t="s">
        <v>212</v>
      </c>
      <c r="B16" s="65" t="s">
        <v>213</v>
      </c>
      <c r="C16" s="64" t="s">
        <v>117</v>
      </c>
      <c r="D16" s="108">
        <v>428529</v>
      </c>
      <c r="E16" s="23"/>
      <c r="F16" s="99">
        <f t="shared" si="0"/>
        <v>0</v>
      </c>
    </row>
    <row r="17" spans="1:6" ht="19.5" customHeight="1">
      <c r="A17" s="67" t="s">
        <v>214</v>
      </c>
      <c r="B17" s="65" t="s">
        <v>215</v>
      </c>
      <c r="C17" s="31"/>
      <c r="D17" s="32"/>
      <c r="E17" s="27"/>
      <c r="F17" s="33"/>
    </row>
    <row r="18" spans="1:6" ht="19.5" customHeight="1">
      <c r="A18" s="67" t="s">
        <v>10</v>
      </c>
      <c r="B18" s="65" t="s">
        <v>216</v>
      </c>
      <c r="C18" s="64" t="s">
        <v>117</v>
      </c>
      <c r="D18" s="108">
        <v>413001</v>
      </c>
      <c r="E18" s="23"/>
      <c r="F18" s="99">
        <f t="shared" si="0"/>
        <v>0</v>
      </c>
    </row>
    <row r="19" spans="1:6" ht="19.5" customHeight="1">
      <c r="A19" s="67" t="s">
        <v>91</v>
      </c>
      <c r="B19" s="65" t="s">
        <v>134</v>
      </c>
      <c r="C19" s="31"/>
      <c r="D19" s="32"/>
      <c r="E19" s="27"/>
      <c r="F19" s="33"/>
    </row>
    <row r="20" spans="1:6" ht="19.5" customHeight="1">
      <c r="A20" s="67" t="s">
        <v>10</v>
      </c>
      <c r="B20" s="65" t="s">
        <v>133</v>
      </c>
      <c r="C20" s="64" t="s">
        <v>117</v>
      </c>
      <c r="D20" s="108">
        <v>38378</v>
      </c>
      <c r="E20" s="23"/>
      <c r="F20" s="99">
        <f t="shared" si="0"/>
        <v>0</v>
      </c>
    </row>
    <row r="21" spans="1:6" ht="19.5" customHeight="1">
      <c r="A21" s="67" t="s">
        <v>867</v>
      </c>
      <c r="B21" s="65" t="s">
        <v>868</v>
      </c>
      <c r="C21" s="64" t="s">
        <v>118</v>
      </c>
      <c r="D21" s="108">
        <v>5920.6</v>
      </c>
      <c r="E21" s="23"/>
      <c r="F21" s="99">
        <f t="shared" si="0"/>
        <v>0</v>
      </c>
    </row>
    <row r="22" spans="1:6" ht="19.5" customHeight="1">
      <c r="A22" s="67" t="s">
        <v>135</v>
      </c>
      <c r="B22" s="65" t="s">
        <v>217</v>
      </c>
      <c r="C22" s="31"/>
      <c r="D22" s="32"/>
      <c r="E22" s="27"/>
      <c r="F22" s="33"/>
    </row>
    <row r="23" spans="1:6" ht="19.5" customHeight="1">
      <c r="A23" s="67" t="s">
        <v>10</v>
      </c>
      <c r="B23" s="65" t="s">
        <v>869</v>
      </c>
      <c r="C23" s="64" t="s">
        <v>118</v>
      </c>
      <c r="D23" s="108">
        <v>9877.5</v>
      </c>
      <c r="E23" s="23"/>
      <c r="F23" s="99">
        <f t="shared" si="0"/>
        <v>0</v>
      </c>
    </row>
    <row r="24" spans="1:6" ht="19.5" customHeight="1">
      <c r="A24" s="67" t="s">
        <v>13</v>
      </c>
      <c r="B24" s="65" t="s">
        <v>125</v>
      </c>
      <c r="C24" s="64" t="s">
        <v>118</v>
      </c>
      <c r="D24" s="108">
        <v>3799.1</v>
      </c>
      <c r="E24" s="23"/>
      <c r="F24" s="99">
        <f t="shared" si="0"/>
        <v>0</v>
      </c>
    </row>
    <row r="25" spans="1:6" ht="19.5" customHeight="1">
      <c r="A25" s="67" t="s">
        <v>32</v>
      </c>
      <c r="B25" s="65" t="s">
        <v>218</v>
      </c>
      <c r="C25" s="64" t="s">
        <v>118</v>
      </c>
      <c r="D25" s="108">
        <v>2532.7</v>
      </c>
      <c r="E25" s="23"/>
      <c r="F25" s="99">
        <f t="shared" si="0"/>
        <v>0</v>
      </c>
    </row>
    <row r="26" spans="1:6" ht="19.5" customHeight="1">
      <c r="A26" s="67" t="s">
        <v>870</v>
      </c>
      <c r="B26" s="4" t="s">
        <v>871</v>
      </c>
      <c r="C26" s="31"/>
      <c r="D26" s="32"/>
      <c r="E26" s="27"/>
      <c r="F26" s="33"/>
    </row>
    <row r="27" spans="1:6" ht="19.5" customHeight="1">
      <c r="A27" s="67" t="s">
        <v>10</v>
      </c>
      <c r="B27" s="65" t="s">
        <v>872</v>
      </c>
      <c r="C27" s="64" t="s">
        <v>45</v>
      </c>
      <c r="D27" s="108">
        <v>11427.6</v>
      </c>
      <c r="E27" s="23"/>
      <c r="F27" s="99">
        <f t="shared" si="0"/>
        <v>0</v>
      </c>
    </row>
    <row r="28" spans="1:6" ht="19.5" customHeight="1">
      <c r="A28" s="67" t="s">
        <v>13</v>
      </c>
      <c r="B28" s="65" t="s">
        <v>873</v>
      </c>
      <c r="C28" s="64" t="s">
        <v>45</v>
      </c>
      <c r="D28" s="108">
        <v>11427.6</v>
      </c>
      <c r="E28" s="23"/>
      <c r="F28" s="99">
        <f t="shared" si="0"/>
        <v>0</v>
      </c>
    </row>
    <row r="29" spans="1:6" ht="19.5" customHeight="1">
      <c r="A29" s="67" t="s">
        <v>874</v>
      </c>
      <c r="B29" s="65" t="s">
        <v>875</v>
      </c>
      <c r="C29" s="31"/>
      <c r="D29" s="32"/>
      <c r="E29" s="27"/>
      <c r="F29" s="33"/>
    </row>
    <row r="30" spans="1:6" ht="19.5" customHeight="1">
      <c r="A30" s="67" t="s">
        <v>10</v>
      </c>
      <c r="B30" s="65" t="s">
        <v>876</v>
      </c>
      <c r="C30" s="64" t="s">
        <v>45</v>
      </c>
      <c r="D30" s="108">
        <v>976.1</v>
      </c>
      <c r="E30" s="23"/>
      <c r="F30" s="99">
        <f t="shared" si="0"/>
        <v>0</v>
      </c>
    </row>
    <row r="31" spans="1:6" ht="19.5" customHeight="1">
      <c r="A31" s="67" t="s">
        <v>877</v>
      </c>
      <c r="B31" s="65" t="s">
        <v>878</v>
      </c>
      <c r="C31" s="64" t="s">
        <v>45</v>
      </c>
      <c r="D31" s="108">
        <v>3672</v>
      </c>
      <c r="E31" s="23"/>
      <c r="F31" s="99">
        <f t="shared" si="0"/>
        <v>0</v>
      </c>
    </row>
    <row r="32" spans="1:6" ht="19.5" customHeight="1">
      <c r="A32" s="67" t="s">
        <v>879</v>
      </c>
      <c r="B32" s="65" t="s">
        <v>880</v>
      </c>
      <c r="C32" s="64" t="s">
        <v>136</v>
      </c>
      <c r="D32" s="108">
        <v>83</v>
      </c>
      <c r="E32" s="23"/>
      <c r="F32" s="99">
        <f t="shared" si="0"/>
        <v>0</v>
      </c>
    </row>
    <row r="33" spans="1:6" ht="19.5" customHeight="1">
      <c r="A33" s="67" t="s">
        <v>137</v>
      </c>
      <c r="B33" s="65" t="s">
        <v>138</v>
      </c>
      <c r="C33" s="64" t="s">
        <v>45</v>
      </c>
      <c r="D33" s="108">
        <v>6465</v>
      </c>
      <c r="E33" s="23"/>
      <c r="F33" s="99">
        <f t="shared" si="0"/>
        <v>0</v>
      </c>
    </row>
    <row r="34" spans="1:6" ht="19.5" customHeight="1">
      <c r="A34" s="67" t="s">
        <v>219</v>
      </c>
      <c r="B34" s="65" t="s">
        <v>220</v>
      </c>
      <c r="C34" s="31"/>
      <c r="D34" s="32"/>
      <c r="E34" s="27"/>
      <c r="F34" s="33"/>
    </row>
    <row r="35" spans="1:6" ht="19.5" customHeight="1">
      <c r="A35" s="67" t="s">
        <v>10</v>
      </c>
      <c r="B35" s="65" t="s">
        <v>881</v>
      </c>
      <c r="C35" s="64" t="s">
        <v>221</v>
      </c>
      <c r="D35" s="108">
        <v>13</v>
      </c>
      <c r="E35" s="23"/>
      <c r="F35" s="99">
        <f t="shared" si="0"/>
        <v>0</v>
      </c>
    </row>
    <row r="36" spans="1:6" ht="19.5" customHeight="1">
      <c r="A36" s="67" t="s">
        <v>13</v>
      </c>
      <c r="B36" s="65" t="s">
        <v>882</v>
      </c>
      <c r="C36" s="64" t="s">
        <v>221</v>
      </c>
      <c r="D36" s="108">
        <v>9</v>
      </c>
      <c r="E36" s="23"/>
      <c r="F36" s="99">
        <f t="shared" si="0"/>
        <v>0</v>
      </c>
    </row>
    <row r="37" spans="1:6" ht="19.5" customHeight="1">
      <c r="A37" s="29"/>
      <c r="B37" s="30"/>
      <c r="C37" s="31"/>
      <c r="D37" s="32"/>
      <c r="E37" s="27"/>
      <c r="F37" s="33"/>
    </row>
    <row r="38" spans="1:6" ht="24.75" customHeight="1" thickBot="1">
      <c r="A38" s="161" t="s">
        <v>102</v>
      </c>
      <c r="B38" s="162"/>
      <c r="C38" s="163">
        <f>SUM(F6:F36)</f>
        <v>0</v>
      </c>
      <c r="D38" s="164"/>
      <c r="E38" s="34" t="s">
        <v>103</v>
      </c>
      <c r="F38" s="35"/>
    </row>
  </sheetData>
  <sheetProtection/>
  <mergeCells count="7">
    <mergeCell ref="A1:F1"/>
    <mergeCell ref="A3:F3"/>
    <mergeCell ref="A2:B2"/>
    <mergeCell ref="C2:D2"/>
    <mergeCell ref="E2:F2"/>
    <mergeCell ref="A38:B38"/>
    <mergeCell ref="C38:D38"/>
  </mergeCells>
  <printOptions horizontalCentered="1"/>
  <pageMargins left="0.7086614173228347" right="0.7086614173228347" top="0.64" bottom="0.5" header="0" footer="0"/>
  <pageSetup fitToHeight="820" fitToWidth="567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8"/>
  <sheetViews>
    <sheetView showZeros="0" zoomScalePageLayoutView="0" workbookViewId="0" topLeftCell="A1">
      <selection activeCell="C22" sqref="C22:D22"/>
    </sheetView>
  </sheetViews>
  <sheetFormatPr defaultColWidth="9.140625" defaultRowHeight="12.75"/>
  <cols>
    <col min="1" max="1" width="8.57421875" style="45" customWidth="1"/>
    <col min="2" max="2" width="41.140625" style="7" customWidth="1"/>
    <col min="3" max="3" width="6.00390625" style="7" customWidth="1"/>
    <col min="4" max="4" width="9.7109375" style="7" customWidth="1"/>
    <col min="5" max="5" width="10.00390625" style="7" customWidth="1"/>
    <col min="6" max="6" width="11.140625" style="7" customWidth="1"/>
    <col min="7" max="8" width="9.140625" style="7" customWidth="1"/>
    <col min="9" max="16384" width="9.140625" style="7" customWidth="1"/>
  </cols>
  <sheetData>
    <row r="1" spans="1:6" ht="27.75" customHeight="1">
      <c r="A1" s="149" t="s">
        <v>0</v>
      </c>
      <c r="B1" s="149"/>
      <c r="C1" s="149"/>
      <c r="D1" s="149"/>
      <c r="E1" s="149"/>
      <c r="F1" s="149"/>
    </row>
    <row r="2" spans="1:6" ht="25.5" customHeight="1" thickBot="1">
      <c r="A2" s="159" t="str">
        <f>'第300章'!A2</f>
        <v>标段：228国道苍南龙沙至岱岭段工程PPP项目</v>
      </c>
      <c r="B2" s="160"/>
      <c r="C2" s="165" t="s">
        <v>1</v>
      </c>
      <c r="D2" s="165"/>
      <c r="E2" s="165"/>
      <c r="F2" s="36"/>
    </row>
    <row r="3" spans="1:6" ht="27" customHeight="1">
      <c r="A3" s="166" t="s">
        <v>110</v>
      </c>
      <c r="B3" s="167"/>
      <c r="C3" s="167"/>
      <c r="D3" s="167"/>
      <c r="E3" s="167"/>
      <c r="F3" s="168"/>
    </row>
    <row r="4" spans="1:6" ht="18.75" customHeight="1">
      <c r="A4" s="37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9" t="s">
        <v>7</v>
      </c>
    </row>
    <row r="5" spans="1:6" ht="18.75" customHeight="1">
      <c r="A5" s="67" t="s">
        <v>55</v>
      </c>
      <c r="B5" s="65" t="s">
        <v>56</v>
      </c>
      <c r="C5" s="64"/>
      <c r="D5" s="66"/>
      <c r="E5" s="69"/>
      <c r="F5" s="42"/>
    </row>
    <row r="6" spans="1:6" ht="18.75" customHeight="1">
      <c r="A6" s="67" t="s">
        <v>10</v>
      </c>
      <c r="B6" s="65" t="s">
        <v>104</v>
      </c>
      <c r="C6" s="64" t="s">
        <v>53</v>
      </c>
      <c r="D6" s="109">
        <v>472474</v>
      </c>
      <c r="E6" s="70"/>
      <c r="F6" s="42">
        <f>ROUND(D6*E6,0)</f>
        <v>0</v>
      </c>
    </row>
    <row r="7" spans="1:6" ht="18.75" customHeight="1">
      <c r="A7" s="67" t="s">
        <v>13</v>
      </c>
      <c r="B7" s="65" t="s">
        <v>105</v>
      </c>
      <c r="C7" s="64" t="s">
        <v>53</v>
      </c>
      <c r="D7" s="109">
        <v>2967475</v>
      </c>
      <c r="E7" s="70"/>
      <c r="F7" s="42">
        <f aca="true" t="shared" si="0" ref="F7:F70">ROUND(D7*E7,0)</f>
        <v>0</v>
      </c>
    </row>
    <row r="8" spans="1:6" ht="18.75" customHeight="1">
      <c r="A8" s="67" t="s">
        <v>32</v>
      </c>
      <c r="B8" s="65" t="s">
        <v>139</v>
      </c>
      <c r="C8" s="64" t="s">
        <v>53</v>
      </c>
      <c r="D8" s="109">
        <v>149364</v>
      </c>
      <c r="E8" s="70"/>
      <c r="F8" s="42">
        <f t="shared" si="0"/>
        <v>0</v>
      </c>
    </row>
    <row r="9" spans="1:6" ht="18.75" customHeight="1">
      <c r="A9" s="67" t="s">
        <v>57</v>
      </c>
      <c r="B9" s="65" t="s">
        <v>222</v>
      </c>
      <c r="C9" s="64"/>
      <c r="D9" s="66"/>
      <c r="E9" s="69"/>
      <c r="F9" s="42"/>
    </row>
    <row r="10" spans="1:6" ht="18.75" customHeight="1">
      <c r="A10" s="67" t="s">
        <v>10</v>
      </c>
      <c r="B10" s="65" t="s">
        <v>104</v>
      </c>
      <c r="C10" s="64" t="s">
        <v>53</v>
      </c>
      <c r="D10" s="109">
        <v>299886</v>
      </c>
      <c r="E10" s="70"/>
      <c r="F10" s="42">
        <f t="shared" si="0"/>
        <v>0</v>
      </c>
    </row>
    <row r="11" spans="1:6" ht="18.75" customHeight="1">
      <c r="A11" s="67" t="s">
        <v>13</v>
      </c>
      <c r="B11" s="65" t="s">
        <v>105</v>
      </c>
      <c r="C11" s="64" t="s">
        <v>53</v>
      </c>
      <c r="D11" s="109">
        <v>3661664</v>
      </c>
      <c r="E11" s="70"/>
      <c r="F11" s="42">
        <f t="shared" si="0"/>
        <v>0</v>
      </c>
    </row>
    <row r="12" spans="1:6" ht="18.75" customHeight="1">
      <c r="A12" s="67" t="s">
        <v>58</v>
      </c>
      <c r="B12" s="65" t="s">
        <v>223</v>
      </c>
      <c r="C12" s="64"/>
      <c r="D12" s="66"/>
      <c r="E12" s="69"/>
      <c r="F12" s="42"/>
    </row>
    <row r="13" spans="1:6" ht="18.75" customHeight="1">
      <c r="A13" s="67" t="s">
        <v>10</v>
      </c>
      <c r="B13" s="65" t="s">
        <v>104</v>
      </c>
      <c r="C13" s="64" t="s">
        <v>53</v>
      </c>
      <c r="D13" s="109">
        <v>1763956</v>
      </c>
      <c r="E13" s="70"/>
      <c r="F13" s="42">
        <f t="shared" si="0"/>
        <v>0</v>
      </c>
    </row>
    <row r="14" spans="1:6" ht="18.75" customHeight="1">
      <c r="A14" s="67" t="s">
        <v>13</v>
      </c>
      <c r="B14" s="65" t="s">
        <v>105</v>
      </c>
      <c r="C14" s="64" t="s">
        <v>53</v>
      </c>
      <c r="D14" s="109">
        <v>6955087</v>
      </c>
      <c r="E14" s="70"/>
      <c r="F14" s="42">
        <f t="shared" si="0"/>
        <v>0</v>
      </c>
    </row>
    <row r="15" spans="1:6" ht="18.75" customHeight="1">
      <c r="A15" s="67" t="s">
        <v>32</v>
      </c>
      <c r="B15" s="65" t="s">
        <v>224</v>
      </c>
      <c r="C15" s="64" t="s">
        <v>53</v>
      </c>
      <c r="D15" s="109">
        <v>947776</v>
      </c>
      <c r="E15" s="70"/>
      <c r="F15" s="42">
        <f t="shared" si="0"/>
        <v>0</v>
      </c>
    </row>
    <row r="16" spans="1:6" ht="18.75" customHeight="1">
      <c r="A16" s="67" t="s">
        <v>59</v>
      </c>
      <c r="B16" s="65" t="s">
        <v>225</v>
      </c>
      <c r="C16" s="64"/>
      <c r="D16" s="66"/>
      <c r="E16" s="69"/>
      <c r="F16" s="42"/>
    </row>
    <row r="17" spans="1:6" ht="18.75" customHeight="1">
      <c r="A17" s="67" t="s">
        <v>10</v>
      </c>
      <c r="B17" s="65" t="s">
        <v>104</v>
      </c>
      <c r="C17" s="64" t="s">
        <v>53</v>
      </c>
      <c r="D17" s="109">
        <v>41746</v>
      </c>
      <c r="E17" s="70"/>
      <c r="F17" s="42">
        <f t="shared" si="0"/>
        <v>0</v>
      </c>
    </row>
    <row r="18" spans="1:6" ht="18.75" customHeight="1">
      <c r="A18" s="67" t="s">
        <v>13</v>
      </c>
      <c r="B18" s="65" t="s">
        <v>105</v>
      </c>
      <c r="C18" s="64" t="s">
        <v>226</v>
      </c>
      <c r="D18" s="109">
        <v>1401537</v>
      </c>
      <c r="E18" s="70"/>
      <c r="F18" s="42">
        <f t="shared" si="0"/>
        <v>0</v>
      </c>
    </row>
    <row r="19" spans="1:6" ht="18.75" customHeight="1">
      <c r="A19" s="67" t="s">
        <v>32</v>
      </c>
      <c r="B19" s="65" t="s">
        <v>224</v>
      </c>
      <c r="C19" s="64" t="s">
        <v>53</v>
      </c>
      <c r="D19" s="109">
        <v>8840</v>
      </c>
      <c r="E19" s="70"/>
      <c r="F19" s="42">
        <f t="shared" si="0"/>
        <v>0</v>
      </c>
    </row>
    <row r="20" spans="1:6" ht="18.75" customHeight="1">
      <c r="A20" s="67" t="s">
        <v>36</v>
      </c>
      <c r="B20" s="65" t="s">
        <v>883</v>
      </c>
      <c r="C20" s="64" t="s">
        <v>53</v>
      </c>
      <c r="D20" s="109">
        <v>37475</v>
      </c>
      <c r="E20" s="70"/>
      <c r="F20" s="42">
        <f t="shared" si="0"/>
        <v>0</v>
      </c>
    </row>
    <row r="21" spans="1:6" ht="18.75" customHeight="1">
      <c r="A21" s="67" t="s">
        <v>60</v>
      </c>
      <c r="B21" s="65" t="s">
        <v>61</v>
      </c>
      <c r="C21" s="64" t="s">
        <v>118</v>
      </c>
      <c r="D21" s="108">
        <v>56110.2</v>
      </c>
      <c r="E21" s="70"/>
      <c r="F21" s="42">
        <f t="shared" si="0"/>
        <v>0</v>
      </c>
    </row>
    <row r="22" spans="1:6" ht="18.75" customHeight="1">
      <c r="A22" s="67" t="s">
        <v>89</v>
      </c>
      <c r="B22" s="65" t="s">
        <v>90</v>
      </c>
      <c r="C22" s="64"/>
      <c r="D22" s="66"/>
      <c r="E22" s="69"/>
      <c r="F22" s="42"/>
    </row>
    <row r="23" spans="1:6" ht="18.75" customHeight="1">
      <c r="A23" s="67" t="s">
        <v>10</v>
      </c>
      <c r="B23" s="65" t="s">
        <v>227</v>
      </c>
      <c r="C23" s="64" t="s">
        <v>45</v>
      </c>
      <c r="D23" s="108">
        <v>2018.08</v>
      </c>
      <c r="E23" s="70"/>
      <c r="F23" s="42">
        <f t="shared" si="0"/>
        <v>0</v>
      </c>
    </row>
    <row r="24" spans="1:6" ht="18.75" customHeight="1">
      <c r="A24" s="67" t="s">
        <v>13</v>
      </c>
      <c r="B24" s="65" t="s">
        <v>228</v>
      </c>
      <c r="C24" s="64" t="s">
        <v>45</v>
      </c>
      <c r="D24" s="108">
        <v>7771.78</v>
      </c>
      <c r="E24" s="70"/>
      <c r="F24" s="42">
        <f t="shared" si="0"/>
        <v>0</v>
      </c>
    </row>
    <row r="25" spans="1:6" ht="27.75" customHeight="1">
      <c r="A25" s="67" t="s">
        <v>32</v>
      </c>
      <c r="B25" s="65" t="s">
        <v>229</v>
      </c>
      <c r="C25" s="64" t="s">
        <v>45</v>
      </c>
      <c r="D25" s="108">
        <v>133</v>
      </c>
      <c r="E25" s="70"/>
      <c r="F25" s="42">
        <f t="shared" si="0"/>
        <v>0</v>
      </c>
    </row>
    <row r="26" spans="1:6" ht="18.75" customHeight="1">
      <c r="A26" s="67" t="s">
        <v>36</v>
      </c>
      <c r="B26" s="65" t="s">
        <v>106</v>
      </c>
      <c r="C26" s="64" t="s">
        <v>45</v>
      </c>
      <c r="D26" s="108">
        <v>1250.88</v>
      </c>
      <c r="E26" s="70"/>
      <c r="F26" s="42">
        <f t="shared" si="0"/>
        <v>0</v>
      </c>
    </row>
    <row r="27" spans="1:6" ht="18.75" customHeight="1">
      <c r="A27" s="67" t="s">
        <v>81</v>
      </c>
      <c r="B27" s="65" t="s">
        <v>884</v>
      </c>
      <c r="C27" s="64" t="s">
        <v>45</v>
      </c>
      <c r="D27" s="108">
        <v>1685.8</v>
      </c>
      <c r="E27" s="70"/>
      <c r="F27" s="42">
        <f t="shared" si="0"/>
        <v>0</v>
      </c>
    </row>
    <row r="28" spans="1:6" ht="18.75" customHeight="1">
      <c r="A28" s="67" t="s">
        <v>112</v>
      </c>
      <c r="B28" s="65" t="s">
        <v>885</v>
      </c>
      <c r="C28" s="64" t="s">
        <v>45</v>
      </c>
      <c r="D28" s="108">
        <v>1544.4</v>
      </c>
      <c r="E28" s="70"/>
      <c r="F28" s="42">
        <f t="shared" si="0"/>
        <v>0</v>
      </c>
    </row>
    <row r="29" spans="1:6" ht="18.75" customHeight="1">
      <c r="A29" s="67" t="s">
        <v>83</v>
      </c>
      <c r="B29" s="65" t="s">
        <v>886</v>
      </c>
      <c r="C29" s="64" t="s">
        <v>45</v>
      </c>
      <c r="D29" s="108">
        <v>3436.2</v>
      </c>
      <c r="E29" s="70"/>
      <c r="F29" s="42">
        <f t="shared" si="0"/>
        <v>0</v>
      </c>
    </row>
    <row r="30" spans="1:6" ht="24.75" customHeight="1">
      <c r="A30" s="67" t="s">
        <v>62</v>
      </c>
      <c r="B30" s="65" t="s">
        <v>230</v>
      </c>
      <c r="C30" s="64"/>
      <c r="D30" s="66"/>
      <c r="E30" s="69"/>
      <c r="F30" s="42"/>
    </row>
    <row r="31" spans="1:6" ht="18.75" customHeight="1">
      <c r="A31" s="67" t="s">
        <v>10</v>
      </c>
      <c r="B31" s="65" t="s">
        <v>887</v>
      </c>
      <c r="C31" s="64" t="s">
        <v>118</v>
      </c>
      <c r="D31" s="108">
        <v>13.7</v>
      </c>
      <c r="E31" s="70"/>
      <c r="F31" s="42">
        <f t="shared" si="0"/>
        <v>0</v>
      </c>
    </row>
    <row r="32" spans="1:6" ht="18.75" customHeight="1">
      <c r="A32" s="67" t="s">
        <v>13</v>
      </c>
      <c r="B32" s="65" t="s">
        <v>888</v>
      </c>
      <c r="C32" s="64" t="s">
        <v>118</v>
      </c>
      <c r="D32" s="108">
        <v>4.6</v>
      </c>
      <c r="E32" s="70"/>
      <c r="F32" s="42">
        <f t="shared" si="0"/>
        <v>0</v>
      </c>
    </row>
    <row r="33" spans="1:6" ht="18.75" customHeight="1">
      <c r="A33" s="67" t="s">
        <v>32</v>
      </c>
      <c r="B33" s="65" t="s">
        <v>99</v>
      </c>
      <c r="C33" s="64" t="s">
        <v>118</v>
      </c>
      <c r="D33" s="108">
        <v>51.5</v>
      </c>
      <c r="E33" s="70"/>
      <c r="F33" s="42">
        <f t="shared" si="0"/>
        <v>0</v>
      </c>
    </row>
    <row r="34" spans="1:6" ht="18.75" customHeight="1">
      <c r="A34" s="67" t="s">
        <v>36</v>
      </c>
      <c r="B34" s="65" t="s">
        <v>173</v>
      </c>
      <c r="C34" s="64" t="s">
        <v>118</v>
      </c>
      <c r="D34" s="108">
        <v>3112.7</v>
      </c>
      <c r="E34" s="70"/>
      <c r="F34" s="42">
        <f t="shared" si="0"/>
        <v>0</v>
      </c>
    </row>
    <row r="35" spans="1:6" ht="18.75" customHeight="1">
      <c r="A35" s="67" t="s">
        <v>81</v>
      </c>
      <c r="B35" s="65" t="s">
        <v>889</v>
      </c>
      <c r="C35" s="64" t="s">
        <v>118</v>
      </c>
      <c r="D35" s="108">
        <v>3783.6</v>
      </c>
      <c r="E35" s="70"/>
      <c r="F35" s="42">
        <f t="shared" si="0"/>
        <v>0</v>
      </c>
    </row>
    <row r="36" spans="1:6" ht="18.75" customHeight="1">
      <c r="A36" s="67" t="s">
        <v>63</v>
      </c>
      <c r="B36" s="65" t="s">
        <v>64</v>
      </c>
      <c r="C36" s="64"/>
      <c r="D36" s="66"/>
      <c r="E36" s="69"/>
      <c r="F36" s="42"/>
    </row>
    <row r="37" spans="1:6" ht="18.75" customHeight="1">
      <c r="A37" s="67" t="s">
        <v>10</v>
      </c>
      <c r="B37" s="65" t="s">
        <v>173</v>
      </c>
      <c r="C37" s="64" t="s">
        <v>118</v>
      </c>
      <c r="D37" s="108">
        <v>11136.7</v>
      </c>
      <c r="E37" s="70"/>
      <c r="F37" s="42">
        <f t="shared" si="0"/>
        <v>0</v>
      </c>
    </row>
    <row r="38" spans="1:6" ht="18.75" customHeight="1">
      <c r="A38" s="67" t="s">
        <v>13</v>
      </c>
      <c r="B38" s="65" t="s">
        <v>890</v>
      </c>
      <c r="C38" s="64" t="s">
        <v>118</v>
      </c>
      <c r="D38" s="108">
        <v>372.9</v>
      </c>
      <c r="E38" s="70"/>
      <c r="F38" s="42">
        <f t="shared" si="0"/>
        <v>0</v>
      </c>
    </row>
    <row r="39" spans="1:6" ht="18.75" customHeight="1">
      <c r="A39" s="67" t="s">
        <v>32</v>
      </c>
      <c r="B39" s="65" t="s">
        <v>232</v>
      </c>
      <c r="C39" s="64" t="s">
        <v>118</v>
      </c>
      <c r="D39" s="108">
        <v>6394.4</v>
      </c>
      <c r="E39" s="70"/>
      <c r="F39" s="42">
        <f t="shared" si="0"/>
        <v>0</v>
      </c>
    </row>
    <row r="40" spans="1:6" ht="18.75" customHeight="1">
      <c r="A40" s="67" t="s">
        <v>36</v>
      </c>
      <c r="B40" s="65" t="s">
        <v>889</v>
      </c>
      <c r="C40" s="64" t="s">
        <v>118</v>
      </c>
      <c r="D40" s="108">
        <v>2653.2</v>
      </c>
      <c r="E40" s="70"/>
      <c r="F40" s="42">
        <f t="shared" si="0"/>
        <v>0</v>
      </c>
    </row>
    <row r="41" spans="1:6" ht="18.75" customHeight="1">
      <c r="A41" s="67" t="s">
        <v>81</v>
      </c>
      <c r="B41" s="65" t="s">
        <v>891</v>
      </c>
      <c r="C41" s="64" t="s">
        <v>118</v>
      </c>
      <c r="D41" s="108">
        <v>15962.9</v>
      </c>
      <c r="E41" s="70"/>
      <c r="F41" s="42">
        <f t="shared" si="0"/>
        <v>0</v>
      </c>
    </row>
    <row r="42" spans="1:6" ht="18.75" customHeight="1">
      <c r="A42" s="67" t="s">
        <v>65</v>
      </c>
      <c r="B42" s="65" t="s">
        <v>66</v>
      </c>
      <c r="C42" s="64"/>
      <c r="D42" s="66"/>
      <c r="E42" s="69"/>
      <c r="F42" s="42"/>
    </row>
    <row r="43" spans="1:6" ht="18.75" customHeight="1">
      <c r="A43" s="67" t="s">
        <v>10</v>
      </c>
      <c r="B43" s="65" t="s">
        <v>231</v>
      </c>
      <c r="C43" s="64" t="s">
        <v>118</v>
      </c>
      <c r="D43" s="108">
        <v>7570.6</v>
      </c>
      <c r="E43" s="70"/>
      <c r="F43" s="42">
        <f t="shared" si="0"/>
        <v>0</v>
      </c>
    </row>
    <row r="44" spans="1:6" ht="18.75" customHeight="1">
      <c r="A44" s="67" t="s">
        <v>67</v>
      </c>
      <c r="B44" s="65" t="s">
        <v>107</v>
      </c>
      <c r="C44" s="64"/>
      <c r="D44" s="66"/>
      <c r="E44" s="69"/>
      <c r="F44" s="42"/>
    </row>
    <row r="45" spans="1:6" ht="18.75" customHeight="1">
      <c r="A45" s="67" t="s">
        <v>10</v>
      </c>
      <c r="B45" s="65" t="s">
        <v>173</v>
      </c>
      <c r="C45" s="64" t="s">
        <v>118</v>
      </c>
      <c r="D45" s="108">
        <v>6404.8</v>
      </c>
      <c r="E45" s="70"/>
      <c r="F45" s="42">
        <f t="shared" si="0"/>
        <v>0</v>
      </c>
    </row>
    <row r="46" spans="1:6" ht="18.75" customHeight="1">
      <c r="A46" s="67" t="s">
        <v>13</v>
      </c>
      <c r="B46" s="65" t="s">
        <v>889</v>
      </c>
      <c r="C46" s="64" t="s">
        <v>118</v>
      </c>
      <c r="D46" s="108">
        <v>703.8</v>
      </c>
      <c r="E46" s="70"/>
      <c r="F46" s="42">
        <f t="shared" si="0"/>
        <v>0</v>
      </c>
    </row>
    <row r="47" spans="1:6" ht="18.75" customHeight="1">
      <c r="A47" s="67" t="s">
        <v>68</v>
      </c>
      <c r="B47" s="65" t="s">
        <v>233</v>
      </c>
      <c r="C47" s="64" t="s">
        <v>53</v>
      </c>
      <c r="D47" s="109">
        <v>1377915</v>
      </c>
      <c r="E47" s="70"/>
      <c r="F47" s="42">
        <f t="shared" si="0"/>
        <v>0</v>
      </c>
    </row>
    <row r="48" spans="1:6" ht="18.75" customHeight="1">
      <c r="A48" s="67" t="s">
        <v>69</v>
      </c>
      <c r="B48" s="65" t="s">
        <v>123</v>
      </c>
      <c r="C48" s="64"/>
      <c r="D48" s="66"/>
      <c r="E48" s="69"/>
      <c r="F48" s="42"/>
    </row>
    <row r="49" spans="1:6" ht="18.75" customHeight="1">
      <c r="A49" s="67" t="s">
        <v>10</v>
      </c>
      <c r="B49" s="65" t="s">
        <v>234</v>
      </c>
      <c r="C49" s="64" t="s">
        <v>118</v>
      </c>
      <c r="D49" s="108">
        <v>34981.3</v>
      </c>
      <c r="E49" s="70"/>
      <c r="F49" s="42">
        <f t="shared" si="0"/>
        <v>0</v>
      </c>
    </row>
    <row r="50" spans="1:6" ht="18.75" customHeight="1">
      <c r="A50" s="67" t="s">
        <v>115</v>
      </c>
      <c r="B50" s="65" t="s">
        <v>140</v>
      </c>
      <c r="C50" s="64"/>
      <c r="D50" s="66"/>
      <c r="E50" s="69"/>
      <c r="F50" s="42"/>
    </row>
    <row r="51" spans="1:6" ht="18.75" customHeight="1">
      <c r="A51" s="67" t="s">
        <v>10</v>
      </c>
      <c r="B51" s="65" t="s">
        <v>97</v>
      </c>
      <c r="C51" s="64" t="s">
        <v>118</v>
      </c>
      <c r="D51" s="108">
        <v>2985.4</v>
      </c>
      <c r="E51" s="70"/>
      <c r="F51" s="42">
        <f t="shared" si="0"/>
        <v>0</v>
      </c>
    </row>
    <row r="52" spans="1:6" ht="18.75" customHeight="1">
      <c r="A52" s="67" t="s">
        <v>13</v>
      </c>
      <c r="B52" s="65" t="s">
        <v>814</v>
      </c>
      <c r="C52" s="64" t="s">
        <v>118</v>
      </c>
      <c r="D52" s="108">
        <v>70.1</v>
      </c>
      <c r="E52" s="70"/>
      <c r="F52" s="42">
        <f t="shared" si="0"/>
        <v>0</v>
      </c>
    </row>
    <row r="53" spans="1:6" ht="18.75" customHeight="1">
      <c r="A53" s="67" t="s">
        <v>32</v>
      </c>
      <c r="B53" s="65" t="s">
        <v>840</v>
      </c>
      <c r="C53" s="64" t="s">
        <v>118</v>
      </c>
      <c r="D53" s="108">
        <v>472.4</v>
      </c>
      <c r="E53" s="70"/>
      <c r="F53" s="42">
        <f t="shared" si="0"/>
        <v>0</v>
      </c>
    </row>
    <row r="54" spans="1:6" ht="18.75" customHeight="1">
      <c r="A54" s="67" t="s">
        <v>36</v>
      </c>
      <c r="B54" s="65" t="s">
        <v>831</v>
      </c>
      <c r="C54" s="64" t="s">
        <v>333</v>
      </c>
      <c r="D54" s="108">
        <v>225</v>
      </c>
      <c r="E54" s="70"/>
      <c r="F54" s="42">
        <f t="shared" si="0"/>
        <v>0</v>
      </c>
    </row>
    <row r="55" spans="1:6" ht="18.75" customHeight="1">
      <c r="A55" s="67" t="s">
        <v>892</v>
      </c>
      <c r="B55" s="65" t="s">
        <v>842</v>
      </c>
      <c r="C55" s="64"/>
      <c r="D55" s="66"/>
      <c r="E55" s="69"/>
      <c r="F55" s="42"/>
    </row>
    <row r="56" spans="1:6" ht="18.75" customHeight="1">
      <c r="A56" s="67" t="s">
        <v>10</v>
      </c>
      <c r="B56" s="65" t="s">
        <v>893</v>
      </c>
      <c r="C56" s="64" t="s">
        <v>118</v>
      </c>
      <c r="D56" s="108">
        <v>571.9</v>
      </c>
      <c r="E56" s="70"/>
      <c r="F56" s="42">
        <f t="shared" si="0"/>
        <v>0</v>
      </c>
    </row>
    <row r="57" spans="1:6" ht="18.75" customHeight="1">
      <c r="A57" s="67" t="s">
        <v>79</v>
      </c>
      <c r="B57" s="65" t="s">
        <v>235</v>
      </c>
      <c r="C57" s="64"/>
      <c r="D57" s="66"/>
      <c r="E57" s="69"/>
      <c r="F57" s="42"/>
    </row>
    <row r="58" spans="1:6" ht="18.75" customHeight="1">
      <c r="A58" s="67" t="s">
        <v>10</v>
      </c>
      <c r="B58" s="65" t="s">
        <v>236</v>
      </c>
      <c r="C58" s="64" t="s">
        <v>117</v>
      </c>
      <c r="D58" s="108">
        <v>75658</v>
      </c>
      <c r="E58" s="70"/>
      <c r="F58" s="42">
        <f t="shared" si="0"/>
        <v>0</v>
      </c>
    </row>
    <row r="59" spans="1:6" ht="18.75" customHeight="1">
      <c r="A59" s="67" t="s">
        <v>13</v>
      </c>
      <c r="B59" s="65" t="s">
        <v>894</v>
      </c>
      <c r="C59" s="64" t="s">
        <v>117</v>
      </c>
      <c r="D59" s="108">
        <v>75658</v>
      </c>
      <c r="E59" s="70"/>
      <c r="F59" s="42">
        <f t="shared" si="0"/>
        <v>0</v>
      </c>
    </row>
    <row r="60" spans="1:6" ht="18.75" customHeight="1">
      <c r="A60" s="67" t="s">
        <v>70</v>
      </c>
      <c r="B60" s="65" t="s">
        <v>71</v>
      </c>
      <c r="C60" s="64"/>
      <c r="D60" s="66"/>
      <c r="E60" s="69"/>
      <c r="F60" s="42"/>
    </row>
    <row r="61" spans="1:6" ht="18.75" customHeight="1">
      <c r="A61" s="67" t="s">
        <v>10</v>
      </c>
      <c r="B61" s="65" t="s">
        <v>237</v>
      </c>
      <c r="C61" s="64" t="s">
        <v>117</v>
      </c>
      <c r="D61" s="108">
        <v>75658</v>
      </c>
      <c r="E61" s="70"/>
      <c r="F61" s="42">
        <f t="shared" si="0"/>
        <v>0</v>
      </c>
    </row>
    <row r="62" spans="1:6" ht="18.75" customHeight="1">
      <c r="A62" s="67" t="s">
        <v>13</v>
      </c>
      <c r="B62" s="65" t="s">
        <v>238</v>
      </c>
      <c r="C62" s="64" t="s">
        <v>117</v>
      </c>
      <c r="D62" s="108">
        <v>75658</v>
      </c>
      <c r="E62" s="70"/>
      <c r="F62" s="42">
        <f t="shared" si="0"/>
        <v>0</v>
      </c>
    </row>
    <row r="63" spans="1:6" ht="18.75" customHeight="1">
      <c r="A63" s="67" t="s">
        <v>108</v>
      </c>
      <c r="B63" s="65" t="s">
        <v>239</v>
      </c>
      <c r="C63" s="64"/>
      <c r="D63" s="66"/>
      <c r="E63" s="69"/>
      <c r="F63" s="42"/>
    </row>
    <row r="64" spans="1:6" ht="18.75" customHeight="1">
      <c r="A64" s="67" t="s">
        <v>10</v>
      </c>
      <c r="B64" s="65" t="s">
        <v>240</v>
      </c>
      <c r="C64" s="64" t="s">
        <v>117</v>
      </c>
      <c r="D64" s="108">
        <v>75658</v>
      </c>
      <c r="E64" s="70"/>
      <c r="F64" s="42">
        <f t="shared" si="0"/>
        <v>0</v>
      </c>
    </row>
    <row r="65" spans="1:6" ht="18.75" customHeight="1">
      <c r="A65" s="67" t="s">
        <v>13</v>
      </c>
      <c r="B65" s="65" t="s">
        <v>241</v>
      </c>
      <c r="C65" s="64" t="s">
        <v>45</v>
      </c>
      <c r="D65" s="108">
        <v>6636</v>
      </c>
      <c r="E65" s="70"/>
      <c r="F65" s="42">
        <f t="shared" si="0"/>
        <v>0</v>
      </c>
    </row>
    <row r="66" spans="1:6" ht="18.75" customHeight="1">
      <c r="A66" s="67" t="s">
        <v>242</v>
      </c>
      <c r="B66" s="65" t="s">
        <v>211</v>
      </c>
      <c r="C66" s="64" t="s">
        <v>117</v>
      </c>
      <c r="D66" s="108">
        <v>75658</v>
      </c>
      <c r="E66" s="70"/>
      <c r="F66" s="42">
        <f t="shared" si="0"/>
        <v>0</v>
      </c>
    </row>
    <row r="67" spans="1:6" ht="18.75" customHeight="1">
      <c r="A67" s="67" t="s">
        <v>895</v>
      </c>
      <c r="B67" s="65" t="s">
        <v>896</v>
      </c>
      <c r="C67" s="64"/>
      <c r="D67" s="66"/>
      <c r="E67" s="69"/>
      <c r="F67" s="42"/>
    </row>
    <row r="68" spans="1:6" ht="18.75" customHeight="1">
      <c r="A68" s="67" t="s">
        <v>10</v>
      </c>
      <c r="B68" s="65" t="s">
        <v>897</v>
      </c>
      <c r="C68" s="64" t="s">
        <v>45</v>
      </c>
      <c r="D68" s="108">
        <v>134.7</v>
      </c>
      <c r="E68" s="70"/>
      <c r="F68" s="42">
        <f t="shared" si="0"/>
        <v>0</v>
      </c>
    </row>
    <row r="69" spans="1:6" ht="18.75" customHeight="1">
      <c r="A69" s="67" t="s">
        <v>13</v>
      </c>
      <c r="B69" s="65" t="s">
        <v>898</v>
      </c>
      <c r="C69" s="64" t="s">
        <v>45</v>
      </c>
      <c r="D69" s="108">
        <v>104</v>
      </c>
      <c r="E69" s="70"/>
      <c r="F69" s="42">
        <f t="shared" si="0"/>
        <v>0</v>
      </c>
    </row>
    <row r="70" spans="1:6" ht="18.75" customHeight="1">
      <c r="A70" s="67" t="s">
        <v>32</v>
      </c>
      <c r="B70" s="65" t="s">
        <v>899</v>
      </c>
      <c r="C70" s="64" t="s">
        <v>45</v>
      </c>
      <c r="D70" s="108">
        <v>2400</v>
      </c>
      <c r="E70" s="70"/>
      <c r="F70" s="42">
        <f t="shared" si="0"/>
        <v>0</v>
      </c>
    </row>
    <row r="71" spans="1:6" ht="18.75" customHeight="1">
      <c r="A71" s="67" t="s">
        <v>36</v>
      </c>
      <c r="B71" s="65" t="s">
        <v>900</v>
      </c>
      <c r="C71" s="64" t="s">
        <v>72</v>
      </c>
      <c r="D71" s="108">
        <v>7</v>
      </c>
      <c r="E71" s="70"/>
      <c r="F71" s="42">
        <f aca="true" t="shared" si="1" ref="F71:F116">ROUND(D71*E71,0)</f>
        <v>0</v>
      </c>
    </row>
    <row r="72" spans="1:6" ht="18.75" customHeight="1">
      <c r="A72" s="67" t="s">
        <v>243</v>
      </c>
      <c r="B72" s="65" t="s">
        <v>244</v>
      </c>
      <c r="C72" s="64"/>
      <c r="D72" s="66"/>
      <c r="E72" s="69"/>
      <c r="F72" s="42"/>
    </row>
    <row r="73" spans="1:6" ht="18.75" customHeight="1">
      <c r="A73" s="67" t="s">
        <v>10</v>
      </c>
      <c r="B73" s="65" t="s">
        <v>901</v>
      </c>
      <c r="C73" s="64" t="s">
        <v>72</v>
      </c>
      <c r="D73" s="108">
        <v>286</v>
      </c>
      <c r="E73" s="70"/>
      <c r="F73" s="42">
        <f t="shared" si="1"/>
        <v>0</v>
      </c>
    </row>
    <row r="74" spans="1:6" ht="18.75" customHeight="1">
      <c r="A74" s="67" t="s">
        <v>13</v>
      </c>
      <c r="B74" s="65" t="s">
        <v>902</v>
      </c>
      <c r="C74" s="64" t="s">
        <v>72</v>
      </c>
      <c r="D74" s="108">
        <v>104</v>
      </c>
      <c r="E74" s="70"/>
      <c r="F74" s="42">
        <f t="shared" si="1"/>
        <v>0</v>
      </c>
    </row>
    <row r="75" spans="1:6" ht="18.75" customHeight="1">
      <c r="A75" s="67" t="s">
        <v>245</v>
      </c>
      <c r="B75" s="65" t="s">
        <v>246</v>
      </c>
      <c r="C75" s="64"/>
      <c r="D75" s="66"/>
      <c r="E75" s="69"/>
      <c r="F75" s="42"/>
    </row>
    <row r="76" spans="1:6" ht="18.75" customHeight="1">
      <c r="A76" s="67" t="s">
        <v>10</v>
      </c>
      <c r="B76" s="65" t="s">
        <v>247</v>
      </c>
      <c r="C76" s="64" t="s">
        <v>72</v>
      </c>
      <c r="D76" s="108">
        <v>546</v>
      </c>
      <c r="E76" s="70"/>
      <c r="F76" s="42">
        <f t="shared" si="1"/>
        <v>0</v>
      </c>
    </row>
    <row r="77" spans="1:6" ht="18.75" customHeight="1">
      <c r="A77" s="67" t="s">
        <v>13</v>
      </c>
      <c r="B77" s="65" t="s">
        <v>248</v>
      </c>
      <c r="C77" s="64" t="s">
        <v>72</v>
      </c>
      <c r="D77" s="108">
        <v>280</v>
      </c>
      <c r="E77" s="70"/>
      <c r="F77" s="42">
        <f t="shared" si="1"/>
        <v>0</v>
      </c>
    </row>
    <row r="78" spans="1:6" ht="18.75" customHeight="1">
      <c r="A78" s="67" t="s">
        <v>903</v>
      </c>
      <c r="B78" s="65" t="s">
        <v>904</v>
      </c>
      <c r="C78" s="64"/>
      <c r="D78" s="66"/>
      <c r="E78" s="69"/>
      <c r="F78" s="42"/>
    </row>
    <row r="79" spans="1:6" ht="18.75" customHeight="1">
      <c r="A79" s="67" t="s">
        <v>10</v>
      </c>
      <c r="B79" s="65" t="s">
        <v>905</v>
      </c>
      <c r="C79" s="64" t="s">
        <v>72</v>
      </c>
      <c r="D79" s="108">
        <v>52</v>
      </c>
      <c r="E79" s="70"/>
      <c r="F79" s="42">
        <f t="shared" si="1"/>
        <v>0</v>
      </c>
    </row>
    <row r="80" spans="1:6" ht="18.75" customHeight="1">
      <c r="A80" s="67" t="s">
        <v>13</v>
      </c>
      <c r="B80" s="65" t="s">
        <v>906</v>
      </c>
      <c r="C80" s="64" t="s">
        <v>72</v>
      </c>
      <c r="D80" s="108">
        <v>182</v>
      </c>
      <c r="E80" s="70"/>
      <c r="F80" s="42">
        <f t="shared" si="1"/>
        <v>0</v>
      </c>
    </row>
    <row r="81" spans="1:6" ht="18.75" customHeight="1">
      <c r="A81" s="67" t="s">
        <v>32</v>
      </c>
      <c r="B81" s="65" t="s">
        <v>907</v>
      </c>
      <c r="C81" s="64" t="s">
        <v>72</v>
      </c>
      <c r="D81" s="108">
        <v>132</v>
      </c>
      <c r="E81" s="70"/>
      <c r="F81" s="42">
        <f t="shared" si="1"/>
        <v>0</v>
      </c>
    </row>
    <row r="82" spans="1:6" ht="18.75" customHeight="1">
      <c r="A82" s="67" t="s">
        <v>36</v>
      </c>
      <c r="B82" s="65" t="s">
        <v>908</v>
      </c>
      <c r="C82" s="64" t="s">
        <v>72</v>
      </c>
      <c r="D82" s="108">
        <v>201</v>
      </c>
      <c r="E82" s="70"/>
      <c r="F82" s="42">
        <f t="shared" si="1"/>
        <v>0</v>
      </c>
    </row>
    <row r="83" spans="1:6" ht="18.75" customHeight="1">
      <c r="A83" s="67" t="s">
        <v>81</v>
      </c>
      <c r="B83" s="65" t="s">
        <v>909</v>
      </c>
      <c r="C83" s="64" t="s">
        <v>72</v>
      </c>
      <c r="D83" s="108">
        <v>46</v>
      </c>
      <c r="E83" s="70"/>
      <c r="F83" s="42">
        <f t="shared" si="1"/>
        <v>0</v>
      </c>
    </row>
    <row r="84" spans="1:6" ht="18.75" customHeight="1">
      <c r="A84" s="67" t="s">
        <v>112</v>
      </c>
      <c r="B84" s="65" t="s">
        <v>910</v>
      </c>
      <c r="C84" s="64" t="s">
        <v>72</v>
      </c>
      <c r="D84" s="108">
        <v>38</v>
      </c>
      <c r="E84" s="70"/>
      <c r="F84" s="42">
        <f t="shared" si="1"/>
        <v>0</v>
      </c>
    </row>
    <row r="85" spans="1:6" ht="18.75" customHeight="1">
      <c r="A85" s="67" t="s">
        <v>83</v>
      </c>
      <c r="B85" s="65" t="s">
        <v>911</v>
      </c>
      <c r="C85" s="64" t="s">
        <v>72</v>
      </c>
      <c r="D85" s="108">
        <v>154</v>
      </c>
      <c r="E85" s="70"/>
      <c r="F85" s="42">
        <f t="shared" si="1"/>
        <v>0</v>
      </c>
    </row>
    <row r="86" spans="1:6" ht="18.75" customHeight="1">
      <c r="A86" s="67" t="s">
        <v>84</v>
      </c>
      <c r="B86" s="65" t="s">
        <v>912</v>
      </c>
      <c r="C86" s="64" t="s">
        <v>72</v>
      </c>
      <c r="D86" s="108">
        <v>78</v>
      </c>
      <c r="E86" s="70"/>
      <c r="F86" s="42">
        <f t="shared" si="1"/>
        <v>0</v>
      </c>
    </row>
    <row r="87" spans="1:6" ht="18.75" customHeight="1">
      <c r="A87" s="67" t="s">
        <v>128</v>
      </c>
      <c r="B87" s="65" t="s">
        <v>913</v>
      </c>
      <c r="C87" s="64" t="s">
        <v>72</v>
      </c>
      <c r="D87" s="66">
        <v>81</v>
      </c>
      <c r="E87" s="70"/>
      <c r="F87" s="42">
        <f t="shared" si="1"/>
        <v>0</v>
      </c>
    </row>
    <row r="88" spans="1:6" ht="18.75" customHeight="1">
      <c r="A88" s="67" t="s">
        <v>129</v>
      </c>
      <c r="B88" s="65" t="s">
        <v>914</v>
      </c>
      <c r="C88" s="64" t="s">
        <v>72</v>
      </c>
      <c r="D88" s="66">
        <v>38</v>
      </c>
      <c r="E88" s="70"/>
      <c r="F88" s="42">
        <f t="shared" si="1"/>
        <v>0</v>
      </c>
    </row>
    <row r="89" spans="1:6" ht="18.75" customHeight="1">
      <c r="A89" s="67" t="s">
        <v>249</v>
      </c>
      <c r="B89" s="65" t="s">
        <v>250</v>
      </c>
      <c r="C89" s="64"/>
      <c r="D89" s="66"/>
      <c r="E89" s="69"/>
      <c r="F89" s="42"/>
    </row>
    <row r="90" spans="1:6" ht="18.75" customHeight="1">
      <c r="A90" s="67" t="s">
        <v>10</v>
      </c>
      <c r="B90" s="65" t="s">
        <v>251</v>
      </c>
      <c r="C90" s="64" t="s">
        <v>45</v>
      </c>
      <c r="D90" s="108">
        <v>407.2</v>
      </c>
      <c r="E90" s="70"/>
      <c r="F90" s="42">
        <f t="shared" si="1"/>
        <v>0</v>
      </c>
    </row>
    <row r="91" spans="1:6" ht="18.75" customHeight="1">
      <c r="A91" s="67" t="s">
        <v>13</v>
      </c>
      <c r="B91" s="65" t="s">
        <v>252</v>
      </c>
      <c r="C91" s="64" t="s">
        <v>45</v>
      </c>
      <c r="D91" s="66">
        <v>304.4</v>
      </c>
      <c r="E91" s="70"/>
      <c r="F91" s="42">
        <f t="shared" si="1"/>
        <v>0</v>
      </c>
    </row>
    <row r="92" spans="1:6" ht="18.75" customHeight="1">
      <c r="A92" s="67" t="s">
        <v>32</v>
      </c>
      <c r="B92" s="65" t="s">
        <v>253</v>
      </c>
      <c r="C92" s="64" t="s">
        <v>45</v>
      </c>
      <c r="D92" s="66">
        <v>380.4</v>
      </c>
      <c r="E92" s="70"/>
      <c r="F92" s="42">
        <f t="shared" si="1"/>
        <v>0</v>
      </c>
    </row>
    <row r="93" spans="1:6" ht="18.75" customHeight="1">
      <c r="A93" s="67" t="s">
        <v>36</v>
      </c>
      <c r="B93" s="65" t="s">
        <v>915</v>
      </c>
      <c r="C93" s="64" t="s">
        <v>45</v>
      </c>
      <c r="D93" s="66">
        <v>329.1</v>
      </c>
      <c r="E93" s="70"/>
      <c r="F93" s="42">
        <f t="shared" si="1"/>
        <v>0</v>
      </c>
    </row>
    <row r="94" spans="1:6" ht="18.75" customHeight="1">
      <c r="A94" s="67" t="s">
        <v>73</v>
      </c>
      <c r="B94" s="65" t="s">
        <v>109</v>
      </c>
      <c r="C94" s="64"/>
      <c r="D94" s="66"/>
      <c r="E94" s="69"/>
      <c r="F94" s="42"/>
    </row>
    <row r="95" spans="1:6" ht="18.75" customHeight="1">
      <c r="A95" s="67" t="s">
        <v>10</v>
      </c>
      <c r="B95" s="65" t="s">
        <v>113</v>
      </c>
      <c r="C95" s="64" t="s">
        <v>45</v>
      </c>
      <c r="D95" s="66">
        <v>977</v>
      </c>
      <c r="E95" s="70"/>
      <c r="F95" s="42">
        <f t="shared" si="1"/>
        <v>0</v>
      </c>
    </row>
    <row r="96" spans="1:6" ht="18.75" customHeight="1">
      <c r="A96" s="67" t="s">
        <v>254</v>
      </c>
      <c r="B96" s="65" t="s">
        <v>255</v>
      </c>
      <c r="C96" s="64"/>
      <c r="D96" s="66"/>
      <c r="E96" s="69"/>
      <c r="F96" s="42"/>
    </row>
    <row r="97" spans="1:6" ht="18.75" customHeight="1">
      <c r="A97" s="67" t="s">
        <v>10</v>
      </c>
      <c r="B97" s="65" t="s">
        <v>124</v>
      </c>
      <c r="C97" s="64" t="s">
        <v>45</v>
      </c>
      <c r="D97" s="66">
        <v>39.48</v>
      </c>
      <c r="E97" s="70"/>
      <c r="F97" s="42">
        <f t="shared" si="1"/>
        <v>0</v>
      </c>
    </row>
    <row r="98" spans="1:6" ht="18.75" customHeight="1">
      <c r="A98" s="67" t="s">
        <v>13</v>
      </c>
      <c r="B98" s="65" t="s">
        <v>916</v>
      </c>
      <c r="C98" s="64" t="s">
        <v>45</v>
      </c>
      <c r="D98" s="66">
        <v>186.73</v>
      </c>
      <c r="E98" s="70"/>
      <c r="F98" s="42">
        <f t="shared" si="1"/>
        <v>0</v>
      </c>
    </row>
    <row r="99" spans="1:6" ht="18.75" customHeight="1">
      <c r="A99" s="67" t="s">
        <v>32</v>
      </c>
      <c r="B99" s="65" t="s">
        <v>258</v>
      </c>
      <c r="C99" s="64" t="s">
        <v>45</v>
      </c>
      <c r="D99" s="66">
        <v>31.03</v>
      </c>
      <c r="E99" s="70"/>
      <c r="F99" s="42">
        <f t="shared" si="1"/>
        <v>0</v>
      </c>
    </row>
    <row r="100" spans="1:6" ht="18.75" customHeight="1">
      <c r="A100" s="67" t="s">
        <v>141</v>
      </c>
      <c r="B100" s="65" t="s">
        <v>142</v>
      </c>
      <c r="C100" s="64"/>
      <c r="D100" s="66"/>
      <c r="E100" s="69"/>
      <c r="F100" s="42"/>
    </row>
    <row r="101" spans="1:6" ht="18.75" customHeight="1">
      <c r="A101" s="67" t="s">
        <v>10</v>
      </c>
      <c r="B101" s="65" t="s">
        <v>124</v>
      </c>
      <c r="C101" s="64" t="s">
        <v>45</v>
      </c>
      <c r="D101" s="66">
        <v>9.42</v>
      </c>
      <c r="E101" s="70"/>
      <c r="F101" s="42">
        <f t="shared" si="1"/>
        <v>0</v>
      </c>
    </row>
    <row r="102" spans="1:6" ht="18.75" customHeight="1">
      <c r="A102" s="67" t="s">
        <v>13</v>
      </c>
      <c r="B102" s="65" t="s">
        <v>257</v>
      </c>
      <c r="C102" s="64" t="s">
        <v>45</v>
      </c>
      <c r="D102" s="66">
        <v>31.26</v>
      </c>
      <c r="E102" s="70"/>
      <c r="F102" s="42">
        <f t="shared" si="1"/>
        <v>0</v>
      </c>
    </row>
    <row r="103" spans="1:6" ht="18.75" customHeight="1">
      <c r="A103" s="67" t="s">
        <v>32</v>
      </c>
      <c r="B103" s="65" t="s">
        <v>917</v>
      </c>
      <c r="C103" s="64" t="s">
        <v>45</v>
      </c>
      <c r="D103" s="66">
        <v>40.02</v>
      </c>
      <c r="E103" s="70"/>
      <c r="F103" s="42">
        <f t="shared" si="1"/>
        <v>0</v>
      </c>
    </row>
    <row r="104" spans="1:6" ht="18.75" customHeight="1">
      <c r="A104" s="67" t="s">
        <v>36</v>
      </c>
      <c r="B104" s="65" t="s">
        <v>256</v>
      </c>
      <c r="C104" s="64" t="s">
        <v>45</v>
      </c>
      <c r="D104" s="66">
        <v>54.41</v>
      </c>
      <c r="E104" s="70"/>
      <c r="F104" s="42">
        <f t="shared" si="1"/>
        <v>0</v>
      </c>
    </row>
    <row r="105" spans="1:6" ht="18.75" customHeight="1">
      <c r="A105" s="67" t="s">
        <v>81</v>
      </c>
      <c r="B105" s="65" t="s">
        <v>918</v>
      </c>
      <c r="C105" s="64" t="s">
        <v>45</v>
      </c>
      <c r="D105" s="66">
        <v>21.17</v>
      </c>
      <c r="E105" s="70"/>
      <c r="F105" s="42">
        <f t="shared" si="1"/>
        <v>0</v>
      </c>
    </row>
    <row r="106" spans="1:6" ht="18.75" customHeight="1">
      <c r="A106" s="67" t="s">
        <v>112</v>
      </c>
      <c r="B106" s="65" t="s">
        <v>919</v>
      </c>
      <c r="C106" s="64" t="s">
        <v>45</v>
      </c>
      <c r="D106" s="66">
        <v>119.92</v>
      </c>
      <c r="E106" s="70"/>
      <c r="F106" s="42">
        <f t="shared" si="1"/>
        <v>0</v>
      </c>
    </row>
    <row r="107" spans="1:6" ht="18.75" customHeight="1">
      <c r="A107" s="67" t="s">
        <v>83</v>
      </c>
      <c r="B107" s="65" t="s">
        <v>920</v>
      </c>
      <c r="C107" s="64" t="s">
        <v>45</v>
      </c>
      <c r="D107" s="66">
        <v>176.19</v>
      </c>
      <c r="E107" s="70"/>
      <c r="F107" s="42">
        <f t="shared" si="1"/>
        <v>0</v>
      </c>
    </row>
    <row r="108" spans="1:6" ht="18.75" customHeight="1">
      <c r="A108" s="67" t="s">
        <v>921</v>
      </c>
      <c r="B108" s="65" t="s">
        <v>922</v>
      </c>
      <c r="C108" s="64"/>
      <c r="D108" s="66"/>
      <c r="E108" s="69"/>
      <c r="F108" s="42"/>
    </row>
    <row r="109" spans="1:6" ht="18.75" customHeight="1">
      <c r="A109" s="67" t="s">
        <v>10</v>
      </c>
      <c r="B109" s="65" t="s">
        <v>923</v>
      </c>
      <c r="C109" s="64" t="s">
        <v>45</v>
      </c>
      <c r="D109" s="66">
        <v>35</v>
      </c>
      <c r="E109" s="70"/>
      <c r="F109" s="42">
        <f t="shared" si="1"/>
        <v>0</v>
      </c>
    </row>
    <row r="110" spans="1:6" ht="18.75" customHeight="1">
      <c r="A110" s="67" t="s">
        <v>13</v>
      </c>
      <c r="B110" s="65" t="s">
        <v>924</v>
      </c>
      <c r="C110" s="64" t="s">
        <v>45</v>
      </c>
      <c r="D110" s="66">
        <v>34.55</v>
      </c>
      <c r="E110" s="70"/>
      <c r="F110" s="42">
        <f t="shared" si="1"/>
        <v>0</v>
      </c>
    </row>
    <row r="111" spans="1:6" ht="18.75" customHeight="1">
      <c r="A111" s="67" t="s">
        <v>925</v>
      </c>
      <c r="B111" s="65" t="s">
        <v>926</v>
      </c>
      <c r="C111" s="64"/>
      <c r="D111" s="66"/>
      <c r="E111" s="69"/>
      <c r="F111" s="42"/>
    </row>
    <row r="112" spans="1:6" ht="18.75" customHeight="1">
      <c r="A112" s="67" t="s">
        <v>10</v>
      </c>
      <c r="B112" s="65" t="s">
        <v>257</v>
      </c>
      <c r="C112" s="64" t="s">
        <v>45</v>
      </c>
      <c r="D112" s="66">
        <v>25.64</v>
      </c>
      <c r="E112" s="70"/>
      <c r="F112" s="42">
        <f t="shared" si="1"/>
        <v>0</v>
      </c>
    </row>
    <row r="113" spans="1:6" ht="18.75" customHeight="1">
      <c r="A113" s="67" t="s">
        <v>13</v>
      </c>
      <c r="B113" s="65" t="s">
        <v>258</v>
      </c>
      <c r="C113" s="64" t="s">
        <v>45</v>
      </c>
      <c r="D113" s="66">
        <v>134.57</v>
      </c>
      <c r="E113" s="70"/>
      <c r="F113" s="42">
        <f t="shared" si="1"/>
        <v>0</v>
      </c>
    </row>
    <row r="114" spans="1:6" ht="18.75" customHeight="1">
      <c r="A114" s="67" t="s">
        <v>32</v>
      </c>
      <c r="B114" s="65" t="s">
        <v>927</v>
      </c>
      <c r="C114" s="64" t="s">
        <v>45</v>
      </c>
      <c r="D114" s="66">
        <v>46.24</v>
      </c>
      <c r="E114" s="70"/>
      <c r="F114" s="42">
        <f t="shared" si="1"/>
        <v>0</v>
      </c>
    </row>
    <row r="115" spans="1:6" ht="18.75" customHeight="1">
      <c r="A115" s="67" t="s">
        <v>36</v>
      </c>
      <c r="B115" s="65" t="s">
        <v>928</v>
      </c>
      <c r="C115" s="64" t="s">
        <v>45</v>
      </c>
      <c r="D115" s="108">
        <v>27.98</v>
      </c>
      <c r="E115" s="70"/>
      <c r="F115" s="42">
        <f t="shared" si="1"/>
        <v>0</v>
      </c>
    </row>
    <row r="116" spans="1:6" ht="18.75" customHeight="1">
      <c r="A116" s="67" t="s">
        <v>81</v>
      </c>
      <c r="B116" s="65" t="s">
        <v>920</v>
      </c>
      <c r="C116" s="64" t="s">
        <v>45</v>
      </c>
      <c r="D116" s="108">
        <v>40.37</v>
      </c>
      <c r="E116" s="70"/>
      <c r="F116" s="42">
        <f t="shared" si="1"/>
        <v>0</v>
      </c>
    </row>
    <row r="117" spans="1:6" ht="18.75" customHeight="1">
      <c r="A117" s="40"/>
      <c r="B117" s="41"/>
      <c r="C117" s="64"/>
      <c r="D117" s="66"/>
      <c r="E117" s="69"/>
      <c r="F117" s="42"/>
    </row>
    <row r="118" spans="1:6" ht="24.75" customHeight="1" thickBot="1">
      <c r="A118" s="169" t="s">
        <v>111</v>
      </c>
      <c r="B118" s="170"/>
      <c r="C118" s="171">
        <f>SUM(F6:F116)</f>
        <v>0</v>
      </c>
      <c r="D118" s="172"/>
      <c r="E118" s="43" t="s">
        <v>78</v>
      </c>
      <c r="F118" s="44"/>
    </row>
  </sheetData>
  <sheetProtection/>
  <mergeCells count="6">
    <mergeCell ref="A2:B2"/>
    <mergeCell ref="C2:E2"/>
    <mergeCell ref="A3:F3"/>
    <mergeCell ref="A1:F1"/>
    <mergeCell ref="A118:B118"/>
    <mergeCell ref="C118:D118"/>
  </mergeCells>
  <printOptions horizontalCentered="1"/>
  <pageMargins left="0.7086614173228347" right="0.7086614173228347" top="0.7086614173228347" bottom="0.7086614173228347" header="0" footer="0"/>
  <pageSetup errors="blank" fitToHeight="820" fitToWidth="567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5"/>
  <sheetViews>
    <sheetView showZeros="0" zoomScaleSheetLayoutView="100" zoomScalePageLayoutView="0" workbookViewId="0" topLeftCell="A106">
      <selection activeCell="C22" sqref="C22:D22"/>
    </sheetView>
  </sheetViews>
  <sheetFormatPr defaultColWidth="9.140625" defaultRowHeight="12.75"/>
  <cols>
    <col min="1" max="1" width="8.00390625" style="217" customWidth="1"/>
    <col min="2" max="2" width="36.140625" style="218" customWidth="1"/>
    <col min="3" max="3" width="7.57421875" style="218" customWidth="1"/>
    <col min="4" max="4" width="9.140625" style="219" customWidth="1"/>
    <col min="5" max="5" width="11.140625" style="220" customWidth="1"/>
    <col min="6" max="6" width="13.57421875" style="222" customWidth="1"/>
    <col min="7" max="7" width="10.140625" style="187" customWidth="1"/>
    <col min="8" max="16384" width="9.140625" style="187" customWidth="1"/>
  </cols>
  <sheetData>
    <row r="1" spans="1:6" ht="27.75" customHeight="1">
      <c r="A1" s="186" t="s">
        <v>0</v>
      </c>
      <c r="B1" s="186"/>
      <c r="C1" s="186"/>
      <c r="D1" s="186"/>
      <c r="E1" s="186"/>
      <c r="F1" s="186"/>
    </row>
    <row r="2" spans="1:6" ht="24.75" customHeight="1" thickBot="1">
      <c r="A2" s="188" t="str">
        <f>'第400章'!A2</f>
        <v>标段：228国道苍南龙沙至岱岭段工程PPP项目</v>
      </c>
      <c r="B2" s="188"/>
      <c r="C2" s="189"/>
      <c r="D2" s="189"/>
      <c r="E2" s="189"/>
      <c r="F2" s="189"/>
    </row>
    <row r="3" spans="1:6" ht="27" customHeight="1">
      <c r="A3" s="190" t="s">
        <v>143</v>
      </c>
      <c r="B3" s="191"/>
      <c r="C3" s="191"/>
      <c r="D3" s="191"/>
      <c r="E3" s="191"/>
      <c r="F3" s="192"/>
    </row>
    <row r="4" spans="1:6" ht="20.25" customHeight="1">
      <c r="A4" s="193" t="s">
        <v>2</v>
      </c>
      <c r="B4" s="194" t="s">
        <v>74</v>
      </c>
      <c r="C4" s="194" t="s">
        <v>4</v>
      </c>
      <c r="D4" s="195" t="s">
        <v>5</v>
      </c>
      <c r="E4" s="194" t="s">
        <v>6</v>
      </c>
      <c r="F4" s="196" t="s">
        <v>7</v>
      </c>
    </row>
    <row r="5" spans="1:6" ht="20.25" customHeight="1">
      <c r="A5" s="197" t="s">
        <v>144</v>
      </c>
      <c r="B5" s="198" t="s">
        <v>145</v>
      </c>
      <c r="C5" s="199" t="s">
        <v>1</v>
      </c>
      <c r="D5" s="200"/>
      <c r="E5" s="201"/>
      <c r="F5" s="202"/>
    </row>
    <row r="6" spans="1:6" ht="20.25" customHeight="1">
      <c r="A6" s="197" t="s">
        <v>10</v>
      </c>
      <c r="B6" s="198" t="s">
        <v>146</v>
      </c>
      <c r="C6" s="199" t="s">
        <v>118</v>
      </c>
      <c r="D6" s="203">
        <v>124426.8</v>
      </c>
      <c r="E6" s="201"/>
      <c r="F6" s="202">
        <f>ROUND(D6*E6,0)</f>
        <v>0</v>
      </c>
    </row>
    <row r="7" spans="1:6" ht="20.25" customHeight="1">
      <c r="A7" s="197" t="s">
        <v>147</v>
      </c>
      <c r="B7" s="198" t="s">
        <v>148</v>
      </c>
      <c r="C7" s="199"/>
      <c r="D7" s="200"/>
      <c r="E7" s="201"/>
      <c r="F7" s="202"/>
    </row>
    <row r="8" spans="1:6" ht="20.25" customHeight="1">
      <c r="A8" s="197" t="s">
        <v>10</v>
      </c>
      <c r="B8" s="198" t="s">
        <v>259</v>
      </c>
      <c r="C8" s="199" t="s">
        <v>118</v>
      </c>
      <c r="D8" s="203">
        <v>2109</v>
      </c>
      <c r="E8" s="201"/>
      <c r="F8" s="202">
        <f aca="true" t="shared" si="0" ref="F8:F70">ROUND(D8*E8,0)</f>
        <v>0</v>
      </c>
    </row>
    <row r="9" spans="1:6" ht="20.25" customHeight="1">
      <c r="A9" s="197" t="s">
        <v>13</v>
      </c>
      <c r="B9" s="198" t="s">
        <v>929</v>
      </c>
      <c r="C9" s="199" t="s">
        <v>117</v>
      </c>
      <c r="D9" s="203">
        <v>18829</v>
      </c>
      <c r="E9" s="201"/>
      <c r="F9" s="202">
        <f t="shared" si="0"/>
        <v>0</v>
      </c>
    </row>
    <row r="10" spans="1:6" ht="20.25" customHeight="1">
      <c r="A10" s="197" t="s">
        <v>32</v>
      </c>
      <c r="B10" s="198" t="s">
        <v>285</v>
      </c>
      <c r="C10" s="199" t="s">
        <v>117</v>
      </c>
      <c r="D10" s="203">
        <v>9413</v>
      </c>
      <c r="E10" s="201"/>
      <c r="F10" s="202">
        <f t="shared" si="0"/>
        <v>0</v>
      </c>
    </row>
    <row r="11" spans="1:6" ht="20.25" customHeight="1">
      <c r="A11" s="197" t="s">
        <v>36</v>
      </c>
      <c r="B11" s="198" t="s">
        <v>930</v>
      </c>
      <c r="C11" s="199" t="s">
        <v>118</v>
      </c>
      <c r="D11" s="203">
        <v>263.8</v>
      </c>
      <c r="E11" s="201"/>
      <c r="F11" s="202">
        <f t="shared" si="0"/>
        <v>0</v>
      </c>
    </row>
    <row r="12" spans="1:6" ht="20.25" customHeight="1">
      <c r="A12" s="197" t="s">
        <v>149</v>
      </c>
      <c r="B12" s="198" t="s">
        <v>150</v>
      </c>
      <c r="C12" s="199"/>
      <c r="D12" s="200"/>
      <c r="E12" s="201"/>
      <c r="F12" s="202"/>
    </row>
    <row r="13" spans="1:6" ht="20.25" customHeight="1">
      <c r="A13" s="197" t="s">
        <v>10</v>
      </c>
      <c r="B13" s="198" t="s">
        <v>151</v>
      </c>
      <c r="C13" s="199" t="s">
        <v>118</v>
      </c>
      <c r="D13" s="203">
        <v>3440.6</v>
      </c>
      <c r="E13" s="201"/>
      <c r="F13" s="202">
        <f t="shared" si="0"/>
        <v>0</v>
      </c>
    </row>
    <row r="14" spans="1:6" ht="20.25" customHeight="1">
      <c r="A14" s="197" t="s">
        <v>13</v>
      </c>
      <c r="B14" s="198" t="s">
        <v>260</v>
      </c>
      <c r="C14" s="199" t="s">
        <v>53</v>
      </c>
      <c r="D14" s="204">
        <v>131868</v>
      </c>
      <c r="E14" s="201"/>
      <c r="F14" s="202">
        <f t="shared" si="0"/>
        <v>0</v>
      </c>
    </row>
    <row r="15" spans="1:6" ht="20.25" customHeight="1">
      <c r="A15" s="197" t="s">
        <v>32</v>
      </c>
      <c r="B15" s="198" t="s">
        <v>1032</v>
      </c>
      <c r="C15" s="199" t="s">
        <v>53</v>
      </c>
      <c r="D15" s="204">
        <v>105356</v>
      </c>
      <c r="E15" s="201"/>
      <c r="F15" s="202">
        <f t="shared" si="0"/>
        <v>0</v>
      </c>
    </row>
    <row r="16" spans="1:6" ht="20.25" customHeight="1">
      <c r="A16" s="197" t="s">
        <v>36</v>
      </c>
      <c r="B16" s="198" t="s">
        <v>262</v>
      </c>
      <c r="C16" s="199" t="s">
        <v>45</v>
      </c>
      <c r="D16" s="203">
        <v>10727.4</v>
      </c>
      <c r="E16" s="201"/>
      <c r="F16" s="202">
        <f t="shared" si="0"/>
        <v>0</v>
      </c>
    </row>
    <row r="17" spans="1:6" ht="20.25" customHeight="1">
      <c r="A17" s="197" t="s">
        <v>81</v>
      </c>
      <c r="B17" s="198" t="s">
        <v>263</v>
      </c>
      <c r="C17" s="199" t="s">
        <v>45</v>
      </c>
      <c r="D17" s="203">
        <v>3594.8</v>
      </c>
      <c r="E17" s="201"/>
      <c r="F17" s="202">
        <f t="shared" si="0"/>
        <v>0</v>
      </c>
    </row>
    <row r="18" spans="1:6" ht="20.25" customHeight="1">
      <c r="A18" s="197" t="s">
        <v>152</v>
      </c>
      <c r="B18" s="198" t="s">
        <v>153</v>
      </c>
      <c r="C18" s="199"/>
      <c r="D18" s="200"/>
      <c r="E18" s="201"/>
      <c r="F18" s="202"/>
    </row>
    <row r="19" spans="1:6" ht="20.25" customHeight="1">
      <c r="A19" s="197" t="s">
        <v>10</v>
      </c>
      <c r="B19" s="198" t="s">
        <v>98</v>
      </c>
      <c r="C19" s="199" t="s">
        <v>118</v>
      </c>
      <c r="D19" s="203">
        <v>5998</v>
      </c>
      <c r="E19" s="201"/>
      <c r="F19" s="202">
        <f t="shared" si="0"/>
        <v>0</v>
      </c>
    </row>
    <row r="20" spans="1:6" ht="20.25" customHeight="1">
      <c r="A20" s="197" t="s">
        <v>13</v>
      </c>
      <c r="B20" s="198" t="s">
        <v>99</v>
      </c>
      <c r="C20" s="199" t="s">
        <v>118</v>
      </c>
      <c r="D20" s="203">
        <v>1282</v>
      </c>
      <c r="E20" s="201"/>
      <c r="F20" s="202">
        <f t="shared" si="0"/>
        <v>0</v>
      </c>
    </row>
    <row r="21" spans="1:6" ht="20.25" customHeight="1">
      <c r="A21" s="197" t="s">
        <v>32</v>
      </c>
      <c r="B21" s="198" t="s">
        <v>931</v>
      </c>
      <c r="C21" s="199" t="s">
        <v>118</v>
      </c>
      <c r="D21" s="203">
        <v>2262.9</v>
      </c>
      <c r="E21" s="201"/>
      <c r="F21" s="202">
        <f t="shared" si="0"/>
        <v>0</v>
      </c>
    </row>
    <row r="22" spans="1:6" ht="20.25" customHeight="1">
      <c r="A22" s="197" t="s">
        <v>36</v>
      </c>
      <c r="B22" s="198" t="s">
        <v>154</v>
      </c>
      <c r="C22" s="199" t="s">
        <v>53</v>
      </c>
      <c r="D22" s="204">
        <v>4140</v>
      </c>
      <c r="E22" s="201"/>
      <c r="F22" s="202">
        <f t="shared" si="0"/>
        <v>0</v>
      </c>
    </row>
    <row r="23" spans="1:6" ht="20.25" customHeight="1">
      <c r="A23" s="197" t="s">
        <v>81</v>
      </c>
      <c r="B23" s="198" t="s">
        <v>932</v>
      </c>
      <c r="C23" s="199" t="s">
        <v>118</v>
      </c>
      <c r="D23" s="203">
        <v>377</v>
      </c>
      <c r="E23" s="201"/>
      <c r="F23" s="202">
        <f t="shared" si="0"/>
        <v>0</v>
      </c>
    </row>
    <row r="24" spans="1:6" ht="20.25" customHeight="1">
      <c r="A24" s="197" t="s">
        <v>112</v>
      </c>
      <c r="B24" s="198" t="s">
        <v>131</v>
      </c>
      <c r="C24" s="199" t="s">
        <v>118</v>
      </c>
      <c r="D24" s="203">
        <v>253.7</v>
      </c>
      <c r="E24" s="201"/>
      <c r="F24" s="202">
        <f t="shared" si="0"/>
        <v>0</v>
      </c>
    </row>
    <row r="25" spans="1:6" ht="20.25" customHeight="1">
      <c r="A25" s="197" t="s">
        <v>155</v>
      </c>
      <c r="B25" s="198" t="s">
        <v>156</v>
      </c>
      <c r="C25" s="199"/>
      <c r="D25" s="200"/>
      <c r="E25" s="201"/>
      <c r="F25" s="202"/>
    </row>
    <row r="26" spans="1:6" ht="20.25" customHeight="1">
      <c r="A26" s="197" t="s">
        <v>10</v>
      </c>
      <c r="B26" s="198" t="s">
        <v>264</v>
      </c>
      <c r="C26" s="199" t="s">
        <v>118</v>
      </c>
      <c r="D26" s="203">
        <v>3008.3</v>
      </c>
      <c r="E26" s="201"/>
      <c r="F26" s="202">
        <f t="shared" si="0"/>
        <v>0</v>
      </c>
    </row>
    <row r="27" spans="1:6" ht="20.25" customHeight="1">
      <c r="A27" s="197" t="s">
        <v>13</v>
      </c>
      <c r="B27" s="198" t="s">
        <v>933</v>
      </c>
      <c r="C27" s="199" t="s">
        <v>118</v>
      </c>
      <c r="D27" s="203">
        <v>3942</v>
      </c>
      <c r="E27" s="201"/>
      <c r="F27" s="202">
        <f t="shared" si="0"/>
        <v>0</v>
      </c>
    </row>
    <row r="28" spans="1:6" ht="20.25" customHeight="1">
      <c r="A28" s="197" t="s">
        <v>32</v>
      </c>
      <c r="B28" s="198" t="s">
        <v>104</v>
      </c>
      <c r="C28" s="199" t="s">
        <v>53</v>
      </c>
      <c r="D28" s="204">
        <v>211678</v>
      </c>
      <c r="E28" s="201"/>
      <c r="F28" s="202">
        <f t="shared" si="0"/>
        <v>0</v>
      </c>
    </row>
    <row r="29" spans="1:6" ht="20.25" customHeight="1">
      <c r="A29" s="197" t="s">
        <v>36</v>
      </c>
      <c r="B29" s="198" t="s">
        <v>105</v>
      </c>
      <c r="C29" s="199" t="s">
        <v>53</v>
      </c>
      <c r="D29" s="204">
        <v>520431</v>
      </c>
      <c r="E29" s="201"/>
      <c r="F29" s="202">
        <f t="shared" si="0"/>
        <v>0</v>
      </c>
    </row>
    <row r="30" spans="1:6" ht="20.25" customHeight="1">
      <c r="A30" s="197" t="s">
        <v>81</v>
      </c>
      <c r="B30" s="198" t="s">
        <v>265</v>
      </c>
      <c r="C30" s="199" t="s">
        <v>118</v>
      </c>
      <c r="D30" s="203">
        <v>991.8</v>
      </c>
      <c r="E30" s="201"/>
      <c r="F30" s="202">
        <f t="shared" si="0"/>
        <v>0</v>
      </c>
    </row>
    <row r="31" spans="1:6" ht="20.25" customHeight="1">
      <c r="A31" s="197" t="s">
        <v>112</v>
      </c>
      <c r="B31" s="198" t="s">
        <v>934</v>
      </c>
      <c r="C31" s="199" t="s">
        <v>118</v>
      </c>
      <c r="D31" s="203">
        <v>1201.6</v>
      </c>
      <c r="E31" s="201"/>
      <c r="F31" s="202">
        <f t="shared" si="0"/>
        <v>0</v>
      </c>
    </row>
    <row r="32" spans="1:6" ht="20.25" customHeight="1">
      <c r="A32" s="197" t="s">
        <v>83</v>
      </c>
      <c r="B32" s="198" t="s">
        <v>266</v>
      </c>
      <c r="C32" s="199" t="s">
        <v>118</v>
      </c>
      <c r="D32" s="203">
        <v>5303.8</v>
      </c>
      <c r="E32" s="201"/>
      <c r="F32" s="202">
        <f t="shared" si="0"/>
        <v>0</v>
      </c>
    </row>
    <row r="33" spans="1:6" ht="20.25" customHeight="1">
      <c r="A33" s="197" t="s">
        <v>84</v>
      </c>
      <c r="B33" s="198" t="s">
        <v>935</v>
      </c>
      <c r="C33" s="199" t="s">
        <v>118</v>
      </c>
      <c r="D33" s="203">
        <v>508.1</v>
      </c>
      <c r="E33" s="201"/>
      <c r="F33" s="202">
        <f t="shared" si="0"/>
        <v>0</v>
      </c>
    </row>
    <row r="34" spans="1:6" ht="20.25" customHeight="1">
      <c r="A34" s="197" t="s">
        <v>128</v>
      </c>
      <c r="B34" s="198" t="s">
        <v>263</v>
      </c>
      <c r="C34" s="199" t="s">
        <v>45</v>
      </c>
      <c r="D34" s="203">
        <v>4997.7</v>
      </c>
      <c r="E34" s="201"/>
      <c r="F34" s="202">
        <f t="shared" si="0"/>
        <v>0</v>
      </c>
    </row>
    <row r="35" spans="1:6" ht="20.25" customHeight="1">
      <c r="A35" s="197" t="s">
        <v>157</v>
      </c>
      <c r="B35" s="198" t="s">
        <v>158</v>
      </c>
      <c r="C35" s="199"/>
      <c r="D35" s="200"/>
      <c r="E35" s="201"/>
      <c r="F35" s="202"/>
    </row>
    <row r="36" spans="1:6" ht="20.25" customHeight="1">
      <c r="A36" s="197" t="s">
        <v>10</v>
      </c>
      <c r="B36" s="198" t="s">
        <v>159</v>
      </c>
      <c r="C36" s="199" t="s">
        <v>118</v>
      </c>
      <c r="D36" s="203">
        <v>49153.8</v>
      </c>
      <c r="E36" s="201"/>
      <c r="F36" s="202">
        <f t="shared" si="0"/>
        <v>0</v>
      </c>
    </row>
    <row r="37" spans="1:6" ht="20.25" customHeight="1">
      <c r="A37" s="197" t="s">
        <v>13</v>
      </c>
      <c r="B37" s="198" t="s">
        <v>267</v>
      </c>
      <c r="C37" s="199" t="s">
        <v>118</v>
      </c>
      <c r="D37" s="203">
        <v>5019</v>
      </c>
      <c r="E37" s="201"/>
      <c r="F37" s="202">
        <f t="shared" si="0"/>
        <v>0</v>
      </c>
    </row>
    <row r="38" spans="1:6" ht="20.25" customHeight="1">
      <c r="A38" s="197" t="s">
        <v>32</v>
      </c>
      <c r="B38" s="198" t="s">
        <v>936</v>
      </c>
      <c r="C38" s="199" t="s">
        <v>118</v>
      </c>
      <c r="D38" s="203">
        <v>1720</v>
      </c>
      <c r="E38" s="201"/>
      <c r="F38" s="202">
        <f t="shared" si="0"/>
        <v>0</v>
      </c>
    </row>
    <row r="39" spans="1:6" ht="20.25" customHeight="1">
      <c r="A39" s="197" t="s">
        <v>36</v>
      </c>
      <c r="B39" s="198" t="s">
        <v>268</v>
      </c>
      <c r="C39" s="199" t="s">
        <v>118</v>
      </c>
      <c r="D39" s="203">
        <v>262.4</v>
      </c>
      <c r="E39" s="201"/>
      <c r="F39" s="202">
        <f t="shared" si="0"/>
        <v>0</v>
      </c>
    </row>
    <row r="40" spans="1:6" ht="20.25" customHeight="1">
      <c r="A40" s="197" t="s">
        <v>160</v>
      </c>
      <c r="B40" s="198" t="s">
        <v>161</v>
      </c>
      <c r="C40" s="199"/>
      <c r="D40" s="200"/>
      <c r="E40" s="201"/>
      <c r="F40" s="202"/>
    </row>
    <row r="41" spans="1:6" ht="20.25" customHeight="1">
      <c r="A41" s="197" t="s">
        <v>10</v>
      </c>
      <c r="B41" s="198" t="s">
        <v>146</v>
      </c>
      <c r="C41" s="199" t="s">
        <v>118</v>
      </c>
      <c r="D41" s="204">
        <v>1889478.3</v>
      </c>
      <c r="E41" s="201"/>
      <c r="F41" s="202">
        <f t="shared" si="0"/>
        <v>0</v>
      </c>
    </row>
    <row r="42" spans="1:6" ht="20.25" customHeight="1">
      <c r="A42" s="197" t="s">
        <v>162</v>
      </c>
      <c r="B42" s="198" t="s">
        <v>163</v>
      </c>
      <c r="C42" s="199"/>
      <c r="D42" s="200"/>
      <c r="E42" s="201"/>
      <c r="F42" s="202"/>
    </row>
    <row r="43" spans="1:6" ht="20.25" customHeight="1">
      <c r="A43" s="197" t="s">
        <v>10</v>
      </c>
      <c r="B43" s="198" t="s">
        <v>260</v>
      </c>
      <c r="C43" s="199" t="s">
        <v>45</v>
      </c>
      <c r="D43" s="203">
        <v>252486.4</v>
      </c>
      <c r="E43" s="201"/>
      <c r="F43" s="202">
        <f t="shared" si="0"/>
        <v>0</v>
      </c>
    </row>
    <row r="44" spans="1:6" ht="20.25" customHeight="1">
      <c r="A44" s="197" t="s">
        <v>13</v>
      </c>
      <c r="B44" s="198" t="s">
        <v>269</v>
      </c>
      <c r="C44" s="199" t="s">
        <v>45</v>
      </c>
      <c r="D44" s="203">
        <v>29200</v>
      </c>
      <c r="E44" s="201"/>
      <c r="F44" s="202">
        <f t="shared" si="0"/>
        <v>0</v>
      </c>
    </row>
    <row r="45" spans="1:6" ht="20.25" customHeight="1">
      <c r="A45" s="197" t="s">
        <v>32</v>
      </c>
      <c r="B45" s="198" t="s">
        <v>270</v>
      </c>
      <c r="C45" s="199" t="s">
        <v>45</v>
      </c>
      <c r="D45" s="203">
        <v>86739.9</v>
      </c>
      <c r="E45" s="201"/>
      <c r="F45" s="202">
        <f t="shared" si="0"/>
        <v>0</v>
      </c>
    </row>
    <row r="46" spans="1:6" ht="20.25" customHeight="1">
      <c r="A46" s="197" t="s">
        <v>36</v>
      </c>
      <c r="B46" s="198" t="s">
        <v>271</v>
      </c>
      <c r="C46" s="199" t="s">
        <v>53</v>
      </c>
      <c r="D46" s="204">
        <v>3904654</v>
      </c>
      <c r="E46" s="201"/>
      <c r="F46" s="202">
        <f t="shared" si="0"/>
        <v>0</v>
      </c>
    </row>
    <row r="47" spans="1:6" ht="20.25" customHeight="1">
      <c r="A47" s="197" t="s">
        <v>81</v>
      </c>
      <c r="B47" s="198" t="s">
        <v>272</v>
      </c>
      <c r="C47" s="199" t="s">
        <v>53</v>
      </c>
      <c r="D47" s="204">
        <v>1201036</v>
      </c>
      <c r="E47" s="201"/>
      <c r="F47" s="202">
        <f t="shared" si="0"/>
        <v>0</v>
      </c>
    </row>
    <row r="48" spans="1:6" ht="20.25" customHeight="1">
      <c r="A48" s="197" t="s">
        <v>112</v>
      </c>
      <c r="B48" s="198" t="s">
        <v>164</v>
      </c>
      <c r="C48" s="199" t="s">
        <v>53</v>
      </c>
      <c r="D48" s="203">
        <v>34902</v>
      </c>
      <c r="E48" s="201"/>
      <c r="F48" s="202">
        <f t="shared" si="0"/>
        <v>0</v>
      </c>
    </row>
    <row r="49" spans="1:6" ht="20.25" customHeight="1">
      <c r="A49" s="197" t="s">
        <v>83</v>
      </c>
      <c r="B49" s="198" t="s">
        <v>273</v>
      </c>
      <c r="C49" s="199" t="s">
        <v>118</v>
      </c>
      <c r="D49" s="203">
        <v>1341.2</v>
      </c>
      <c r="E49" s="201"/>
      <c r="F49" s="202">
        <f t="shared" si="0"/>
        <v>0</v>
      </c>
    </row>
    <row r="50" spans="1:6" ht="20.25" customHeight="1">
      <c r="A50" s="197" t="s">
        <v>84</v>
      </c>
      <c r="B50" s="198" t="s">
        <v>937</v>
      </c>
      <c r="C50" s="199" t="s">
        <v>118</v>
      </c>
      <c r="D50" s="203">
        <v>524.8</v>
      </c>
      <c r="E50" s="201"/>
      <c r="F50" s="202">
        <f t="shared" si="0"/>
        <v>0</v>
      </c>
    </row>
    <row r="51" spans="1:6" ht="20.25" customHeight="1">
      <c r="A51" s="197" t="s">
        <v>165</v>
      </c>
      <c r="B51" s="198" t="s">
        <v>166</v>
      </c>
      <c r="C51" s="199"/>
      <c r="D51" s="200"/>
      <c r="E51" s="201"/>
      <c r="F51" s="202"/>
    </row>
    <row r="52" spans="1:6" ht="20.25" customHeight="1">
      <c r="A52" s="197" t="s">
        <v>13</v>
      </c>
      <c r="B52" s="198" t="s">
        <v>938</v>
      </c>
      <c r="C52" s="199" t="s">
        <v>118</v>
      </c>
      <c r="D52" s="203">
        <v>77093.2</v>
      </c>
      <c r="E52" s="201"/>
      <c r="F52" s="202">
        <f t="shared" si="0"/>
        <v>0</v>
      </c>
    </row>
    <row r="53" spans="1:6" ht="20.25" customHeight="1">
      <c r="A53" s="197" t="s">
        <v>32</v>
      </c>
      <c r="B53" s="198" t="s">
        <v>274</v>
      </c>
      <c r="C53" s="199" t="s">
        <v>45</v>
      </c>
      <c r="D53" s="204">
        <v>1034524.5</v>
      </c>
      <c r="E53" s="201"/>
      <c r="F53" s="202">
        <f t="shared" si="0"/>
        <v>0</v>
      </c>
    </row>
    <row r="54" spans="1:6" ht="20.25" customHeight="1">
      <c r="A54" s="197" t="s">
        <v>36</v>
      </c>
      <c r="B54" s="198" t="s">
        <v>261</v>
      </c>
      <c r="C54" s="199" t="s">
        <v>53</v>
      </c>
      <c r="D54" s="204">
        <v>1350736.1</v>
      </c>
      <c r="E54" s="201"/>
      <c r="F54" s="202">
        <f t="shared" si="0"/>
        <v>0</v>
      </c>
    </row>
    <row r="55" spans="1:6" ht="20.25" customHeight="1">
      <c r="A55" s="197" t="s">
        <v>167</v>
      </c>
      <c r="B55" s="198" t="s">
        <v>168</v>
      </c>
      <c r="C55" s="199"/>
      <c r="D55" s="200"/>
      <c r="E55" s="201"/>
      <c r="F55" s="202"/>
    </row>
    <row r="56" spans="1:6" ht="20.25" customHeight="1">
      <c r="A56" s="197" t="s">
        <v>10</v>
      </c>
      <c r="B56" s="198" t="s">
        <v>264</v>
      </c>
      <c r="C56" s="199" t="s">
        <v>118</v>
      </c>
      <c r="D56" s="203">
        <v>106456.8</v>
      </c>
      <c r="E56" s="201"/>
      <c r="F56" s="202">
        <f t="shared" si="0"/>
        <v>0</v>
      </c>
    </row>
    <row r="57" spans="1:6" ht="20.25" customHeight="1">
      <c r="A57" s="197" t="s">
        <v>13</v>
      </c>
      <c r="B57" s="198" t="s">
        <v>933</v>
      </c>
      <c r="C57" s="199" t="s">
        <v>118</v>
      </c>
      <c r="D57" s="203">
        <v>75021.5</v>
      </c>
      <c r="E57" s="201"/>
      <c r="F57" s="202">
        <f t="shared" si="0"/>
        <v>0</v>
      </c>
    </row>
    <row r="58" spans="1:6" ht="20.25" customHeight="1">
      <c r="A58" s="197" t="s">
        <v>32</v>
      </c>
      <c r="B58" s="198" t="s">
        <v>104</v>
      </c>
      <c r="C58" s="199" t="s">
        <v>53</v>
      </c>
      <c r="D58" s="204">
        <v>1056341</v>
      </c>
      <c r="E58" s="201"/>
      <c r="F58" s="202">
        <f t="shared" si="0"/>
        <v>0</v>
      </c>
    </row>
    <row r="59" spans="1:6" ht="20.25" customHeight="1">
      <c r="A59" s="197" t="s">
        <v>36</v>
      </c>
      <c r="B59" s="198" t="s">
        <v>105</v>
      </c>
      <c r="C59" s="199" t="s">
        <v>53</v>
      </c>
      <c r="D59" s="204">
        <v>2278134</v>
      </c>
      <c r="E59" s="201"/>
      <c r="F59" s="202">
        <f t="shared" si="0"/>
        <v>0</v>
      </c>
    </row>
    <row r="60" spans="1:6" ht="20.25" customHeight="1">
      <c r="A60" s="197" t="s">
        <v>169</v>
      </c>
      <c r="B60" s="198" t="s">
        <v>275</v>
      </c>
      <c r="C60" s="199"/>
      <c r="D60" s="200"/>
      <c r="E60" s="201"/>
      <c r="F60" s="202"/>
    </row>
    <row r="61" spans="1:6" ht="20.25" customHeight="1">
      <c r="A61" s="197" t="s">
        <v>10</v>
      </c>
      <c r="B61" s="198" t="s">
        <v>265</v>
      </c>
      <c r="C61" s="199" t="s">
        <v>118</v>
      </c>
      <c r="D61" s="203">
        <v>9634</v>
      </c>
      <c r="E61" s="201"/>
      <c r="F61" s="202">
        <f t="shared" si="0"/>
        <v>0</v>
      </c>
    </row>
    <row r="62" spans="1:6" ht="20.25" customHeight="1">
      <c r="A62" s="197" t="s">
        <v>13</v>
      </c>
      <c r="B62" s="198" t="s">
        <v>934</v>
      </c>
      <c r="C62" s="199" t="s">
        <v>118</v>
      </c>
      <c r="D62" s="203">
        <v>7130.9</v>
      </c>
      <c r="E62" s="201"/>
      <c r="F62" s="202">
        <f t="shared" si="0"/>
        <v>0</v>
      </c>
    </row>
    <row r="63" spans="1:6" ht="20.25" customHeight="1">
      <c r="A63" s="197" t="s">
        <v>32</v>
      </c>
      <c r="B63" s="198" t="s">
        <v>276</v>
      </c>
      <c r="C63" s="199" t="s">
        <v>118</v>
      </c>
      <c r="D63" s="203">
        <v>26052.5</v>
      </c>
      <c r="E63" s="201"/>
      <c r="F63" s="202">
        <f t="shared" si="0"/>
        <v>0</v>
      </c>
    </row>
    <row r="64" spans="1:6" ht="20.25" customHeight="1">
      <c r="A64" s="197" t="s">
        <v>170</v>
      </c>
      <c r="B64" s="198" t="s">
        <v>277</v>
      </c>
      <c r="C64" s="199"/>
      <c r="D64" s="200"/>
      <c r="E64" s="201"/>
      <c r="F64" s="202"/>
    </row>
    <row r="65" spans="1:6" ht="20.25" customHeight="1">
      <c r="A65" s="197" t="s">
        <v>10</v>
      </c>
      <c r="B65" s="198" t="s">
        <v>278</v>
      </c>
      <c r="C65" s="199" t="s">
        <v>45</v>
      </c>
      <c r="D65" s="203">
        <v>19988.5</v>
      </c>
      <c r="E65" s="201"/>
      <c r="F65" s="202">
        <f t="shared" si="0"/>
        <v>0</v>
      </c>
    </row>
    <row r="66" spans="1:6" ht="20.25" customHeight="1">
      <c r="A66" s="197" t="s">
        <v>13</v>
      </c>
      <c r="B66" s="198" t="s">
        <v>939</v>
      </c>
      <c r="C66" s="199" t="s">
        <v>118</v>
      </c>
      <c r="D66" s="203">
        <v>26683.6</v>
      </c>
      <c r="E66" s="201"/>
      <c r="F66" s="202">
        <f t="shared" si="0"/>
        <v>0</v>
      </c>
    </row>
    <row r="67" spans="1:6" ht="20.25" customHeight="1">
      <c r="A67" s="197" t="s">
        <v>32</v>
      </c>
      <c r="B67" s="198" t="s">
        <v>279</v>
      </c>
      <c r="C67" s="199" t="s">
        <v>118</v>
      </c>
      <c r="D67" s="203">
        <v>4031.1</v>
      </c>
      <c r="E67" s="201"/>
      <c r="F67" s="202">
        <f t="shared" si="0"/>
        <v>0</v>
      </c>
    </row>
    <row r="68" spans="1:6" ht="20.25" customHeight="1">
      <c r="A68" s="197" t="s">
        <v>171</v>
      </c>
      <c r="B68" s="198" t="s">
        <v>172</v>
      </c>
      <c r="C68" s="199"/>
      <c r="D68" s="200"/>
      <c r="E68" s="201"/>
      <c r="F68" s="202"/>
    </row>
    <row r="69" spans="1:6" ht="21.75" customHeight="1">
      <c r="A69" s="197" t="s">
        <v>10</v>
      </c>
      <c r="B69" s="198" t="s">
        <v>940</v>
      </c>
      <c r="C69" s="199" t="s">
        <v>117</v>
      </c>
      <c r="D69" s="203">
        <v>168611.8</v>
      </c>
      <c r="E69" s="201"/>
      <c r="F69" s="202">
        <f t="shared" si="0"/>
        <v>0</v>
      </c>
    </row>
    <row r="70" spans="1:6" ht="20.25" customHeight="1">
      <c r="A70" s="197" t="s">
        <v>13</v>
      </c>
      <c r="B70" s="198" t="s">
        <v>941</v>
      </c>
      <c r="C70" s="199" t="s">
        <v>117</v>
      </c>
      <c r="D70" s="203">
        <v>138574.4</v>
      </c>
      <c r="E70" s="201"/>
      <c r="F70" s="202">
        <f t="shared" si="0"/>
        <v>0</v>
      </c>
    </row>
    <row r="71" spans="1:6" ht="20.25" customHeight="1">
      <c r="A71" s="197" t="s">
        <v>32</v>
      </c>
      <c r="B71" s="198" t="s">
        <v>942</v>
      </c>
      <c r="C71" s="199" t="s">
        <v>117</v>
      </c>
      <c r="D71" s="203">
        <v>1334.6</v>
      </c>
      <c r="E71" s="201"/>
      <c r="F71" s="202">
        <f aca="true" t="shared" si="1" ref="F71:F109">ROUND(D71*E71,0)</f>
        <v>0</v>
      </c>
    </row>
    <row r="72" spans="1:6" ht="28.5" customHeight="1">
      <c r="A72" s="197" t="s">
        <v>36</v>
      </c>
      <c r="B72" s="198" t="s">
        <v>943</v>
      </c>
      <c r="C72" s="199" t="s">
        <v>117</v>
      </c>
      <c r="D72" s="203">
        <v>1334.2</v>
      </c>
      <c r="E72" s="201"/>
      <c r="F72" s="202">
        <f t="shared" si="1"/>
        <v>0</v>
      </c>
    </row>
    <row r="73" spans="1:6" ht="20.25" customHeight="1">
      <c r="A73" s="197" t="s">
        <v>81</v>
      </c>
      <c r="B73" s="198" t="s">
        <v>280</v>
      </c>
      <c r="C73" s="199" t="s">
        <v>117</v>
      </c>
      <c r="D73" s="203">
        <v>176233</v>
      </c>
      <c r="E73" s="201"/>
      <c r="F73" s="202">
        <f t="shared" si="1"/>
        <v>0</v>
      </c>
    </row>
    <row r="74" spans="1:6" ht="20.25" customHeight="1">
      <c r="A74" s="197" t="s">
        <v>112</v>
      </c>
      <c r="B74" s="198" t="s">
        <v>944</v>
      </c>
      <c r="C74" s="199" t="s">
        <v>117</v>
      </c>
      <c r="D74" s="203">
        <v>176233</v>
      </c>
      <c r="E74" s="201"/>
      <c r="F74" s="202">
        <f t="shared" si="1"/>
        <v>0</v>
      </c>
    </row>
    <row r="75" spans="1:6" ht="20.25" customHeight="1">
      <c r="A75" s="197" t="s">
        <v>83</v>
      </c>
      <c r="B75" s="198" t="s">
        <v>282</v>
      </c>
      <c r="C75" s="199" t="s">
        <v>117</v>
      </c>
      <c r="D75" s="203">
        <v>168611.8</v>
      </c>
      <c r="E75" s="201"/>
      <c r="F75" s="202">
        <f t="shared" si="1"/>
        <v>0</v>
      </c>
    </row>
    <row r="76" spans="1:6" ht="20.25" customHeight="1">
      <c r="A76" s="197" t="s">
        <v>84</v>
      </c>
      <c r="B76" s="198" t="s">
        <v>281</v>
      </c>
      <c r="C76" s="199" t="s">
        <v>53</v>
      </c>
      <c r="D76" s="204">
        <v>83856</v>
      </c>
      <c r="E76" s="201"/>
      <c r="F76" s="202">
        <f t="shared" si="1"/>
        <v>0</v>
      </c>
    </row>
    <row r="77" spans="1:6" s="209" customFormat="1" ht="20.25" customHeight="1">
      <c r="A77" s="205" t="s">
        <v>128</v>
      </c>
      <c r="B77" s="206" t="s">
        <v>224</v>
      </c>
      <c r="C77" s="207" t="s">
        <v>53</v>
      </c>
      <c r="D77" s="208">
        <v>1332034</v>
      </c>
      <c r="E77" s="201"/>
      <c r="F77" s="202">
        <f t="shared" si="1"/>
        <v>0</v>
      </c>
    </row>
    <row r="78" spans="1:6" ht="20.25" customHeight="1">
      <c r="A78" s="197" t="s">
        <v>283</v>
      </c>
      <c r="B78" s="198" t="s">
        <v>239</v>
      </c>
      <c r="C78" s="199"/>
      <c r="D78" s="200"/>
      <c r="E78" s="201"/>
      <c r="F78" s="202"/>
    </row>
    <row r="79" spans="1:6" ht="20.25" customHeight="1">
      <c r="A79" s="197" t="s">
        <v>10</v>
      </c>
      <c r="B79" s="198" t="s">
        <v>240</v>
      </c>
      <c r="C79" s="199" t="s">
        <v>117</v>
      </c>
      <c r="D79" s="203">
        <v>168611.8</v>
      </c>
      <c r="E79" s="201"/>
      <c r="F79" s="202">
        <f t="shared" si="1"/>
        <v>0</v>
      </c>
    </row>
    <row r="80" spans="1:6" ht="20.25" customHeight="1">
      <c r="A80" s="197" t="s">
        <v>284</v>
      </c>
      <c r="B80" s="198" t="s">
        <v>211</v>
      </c>
      <c r="C80" s="199" t="s">
        <v>117</v>
      </c>
      <c r="D80" s="203">
        <v>176233</v>
      </c>
      <c r="E80" s="201"/>
      <c r="F80" s="202">
        <f t="shared" si="1"/>
        <v>0</v>
      </c>
    </row>
    <row r="81" spans="1:6" ht="20.25" customHeight="1">
      <c r="A81" s="197" t="s">
        <v>174</v>
      </c>
      <c r="B81" s="198" t="s">
        <v>148</v>
      </c>
      <c r="C81" s="199"/>
      <c r="D81" s="200"/>
      <c r="E81" s="201"/>
      <c r="F81" s="202"/>
    </row>
    <row r="82" spans="1:6" ht="20.25" customHeight="1">
      <c r="A82" s="197" t="s">
        <v>10</v>
      </c>
      <c r="B82" s="198" t="s">
        <v>285</v>
      </c>
      <c r="C82" s="199" t="s">
        <v>117</v>
      </c>
      <c r="D82" s="200">
        <v>493913</v>
      </c>
      <c r="E82" s="201"/>
      <c r="F82" s="202">
        <f t="shared" si="1"/>
        <v>0</v>
      </c>
    </row>
    <row r="83" spans="1:6" ht="20.25" customHeight="1">
      <c r="A83" s="197" t="s">
        <v>13</v>
      </c>
      <c r="B83" s="198" t="s">
        <v>286</v>
      </c>
      <c r="C83" s="199" t="s">
        <v>117</v>
      </c>
      <c r="D83" s="203">
        <v>493913</v>
      </c>
      <c r="E83" s="201"/>
      <c r="F83" s="202">
        <f t="shared" si="1"/>
        <v>0</v>
      </c>
    </row>
    <row r="84" spans="1:6" ht="22.5" customHeight="1">
      <c r="A84" s="197" t="s">
        <v>32</v>
      </c>
      <c r="B84" s="198" t="s">
        <v>287</v>
      </c>
      <c r="C84" s="199" t="s">
        <v>45</v>
      </c>
      <c r="D84" s="200">
        <v>7165.4</v>
      </c>
      <c r="E84" s="201"/>
      <c r="F84" s="202">
        <f t="shared" si="1"/>
        <v>0</v>
      </c>
    </row>
    <row r="85" spans="1:6" ht="20.25" customHeight="1">
      <c r="A85" s="197" t="s">
        <v>36</v>
      </c>
      <c r="B85" s="198" t="s">
        <v>288</v>
      </c>
      <c r="C85" s="199" t="s">
        <v>45</v>
      </c>
      <c r="D85" s="200">
        <v>58864.6</v>
      </c>
      <c r="E85" s="201"/>
      <c r="F85" s="202">
        <f t="shared" si="1"/>
        <v>0</v>
      </c>
    </row>
    <row r="86" spans="1:6" ht="24" customHeight="1">
      <c r="A86" s="197" t="s">
        <v>81</v>
      </c>
      <c r="B86" s="198" t="s">
        <v>289</v>
      </c>
      <c r="C86" s="199" t="s">
        <v>45</v>
      </c>
      <c r="D86" s="203">
        <v>54741.1</v>
      </c>
      <c r="E86" s="201"/>
      <c r="F86" s="202">
        <f t="shared" si="1"/>
        <v>0</v>
      </c>
    </row>
    <row r="87" spans="1:6" ht="20.25" customHeight="1">
      <c r="A87" s="197" t="s">
        <v>112</v>
      </c>
      <c r="B87" s="198" t="s">
        <v>945</v>
      </c>
      <c r="C87" s="199" t="s">
        <v>45</v>
      </c>
      <c r="D87" s="203">
        <v>77280.8</v>
      </c>
      <c r="E87" s="201"/>
      <c r="F87" s="202">
        <f t="shared" si="1"/>
        <v>0</v>
      </c>
    </row>
    <row r="88" spans="1:6" ht="20.25" customHeight="1">
      <c r="A88" s="197" t="s">
        <v>83</v>
      </c>
      <c r="B88" s="198" t="s">
        <v>946</v>
      </c>
      <c r="C88" s="199" t="s">
        <v>45</v>
      </c>
      <c r="D88" s="200">
        <v>39977</v>
      </c>
      <c r="E88" s="201"/>
      <c r="F88" s="202">
        <f t="shared" si="1"/>
        <v>0</v>
      </c>
    </row>
    <row r="89" spans="1:6" ht="20.25" customHeight="1">
      <c r="A89" s="197" t="s">
        <v>84</v>
      </c>
      <c r="B89" s="198" t="s">
        <v>290</v>
      </c>
      <c r="C89" s="199" t="s">
        <v>45</v>
      </c>
      <c r="D89" s="200">
        <v>19772</v>
      </c>
      <c r="E89" s="201"/>
      <c r="F89" s="202">
        <f t="shared" si="1"/>
        <v>0</v>
      </c>
    </row>
    <row r="90" spans="1:6" ht="20.25" customHeight="1">
      <c r="A90" s="197" t="s">
        <v>128</v>
      </c>
      <c r="B90" s="198" t="s">
        <v>947</v>
      </c>
      <c r="C90" s="199" t="s">
        <v>45</v>
      </c>
      <c r="D90" s="200">
        <v>3997.7</v>
      </c>
      <c r="E90" s="201"/>
      <c r="F90" s="202">
        <f t="shared" si="1"/>
        <v>0</v>
      </c>
    </row>
    <row r="91" spans="1:6" ht="20.25" customHeight="1">
      <c r="A91" s="197" t="s">
        <v>129</v>
      </c>
      <c r="B91" s="198" t="s">
        <v>291</v>
      </c>
      <c r="C91" s="199" t="s">
        <v>45</v>
      </c>
      <c r="D91" s="200">
        <v>19988.5</v>
      </c>
      <c r="E91" s="201"/>
      <c r="F91" s="202">
        <f t="shared" si="1"/>
        <v>0</v>
      </c>
    </row>
    <row r="92" spans="1:6" ht="20.25" customHeight="1">
      <c r="A92" s="197" t="s">
        <v>130</v>
      </c>
      <c r="B92" s="198" t="s">
        <v>292</v>
      </c>
      <c r="C92" s="199" t="s">
        <v>45</v>
      </c>
      <c r="D92" s="200">
        <v>6396.3</v>
      </c>
      <c r="E92" s="201"/>
      <c r="F92" s="202">
        <f t="shared" si="1"/>
        <v>0</v>
      </c>
    </row>
    <row r="93" spans="1:6" ht="20.25" customHeight="1">
      <c r="A93" s="197" t="s">
        <v>175</v>
      </c>
      <c r="B93" s="198" t="s">
        <v>293</v>
      </c>
      <c r="C93" s="199" t="s">
        <v>72</v>
      </c>
      <c r="D93" s="200">
        <v>998</v>
      </c>
      <c r="E93" s="201"/>
      <c r="F93" s="202">
        <f t="shared" si="1"/>
        <v>0</v>
      </c>
    </row>
    <row r="94" spans="1:6" ht="26.25" customHeight="1">
      <c r="A94" s="197" t="s">
        <v>176</v>
      </c>
      <c r="B94" s="198" t="s">
        <v>294</v>
      </c>
      <c r="C94" s="199" t="s">
        <v>72</v>
      </c>
      <c r="D94" s="200">
        <v>801</v>
      </c>
      <c r="E94" s="201"/>
      <c r="F94" s="202">
        <f t="shared" si="1"/>
        <v>0</v>
      </c>
    </row>
    <row r="95" spans="1:6" ht="20.25" customHeight="1">
      <c r="A95" s="197" t="s">
        <v>177</v>
      </c>
      <c r="B95" s="198" t="s">
        <v>178</v>
      </c>
      <c r="C95" s="199"/>
      <c r="D95" s="200"/>
      <c r="E95" s="201"/>
      <c r="F95" s="202"/>
    </row>
    <row r="96" spans="1:6" ht="20.25" customHeight="1">
      <c r="A96" s="197" t="s">
        <v>10</v>
      </c>
      <c r="B96" s="198" t="s">
        <v>296</v>
      </c>
      <c r="C96" s="199" t="s">
        <v>117</v>
      </c>
      <c r="D96" s="200">
        <v>303958</v>
      </c>
      <c r="E96" s="201"/>
      <c r="F96" s="202">
        <f t="shared" si="1"/>
        <v>0</v>
      </c>
    </row>
    <row r="97" spans="1:6" ht="20.25" customHeight="1">
      <c r="A97" s="197" t="s">
        <v>13</v>
      </c>
      <c r="B97" s="198" t="s">
        <v>295</v>
      </c>
      <c r="C97" s="199" t="s">
        <v>117</v>
      </c>
      <c r="D97" s="200">
        <v>105570</v>
      </c>
      <c r="E97" s="201"/>
      <c r="F97" s="202">
        <f t="shared" si="1"/>
        <v>0</v>
      </c>
    </row>
    <row r="98" spans="1:6" ht="20.25" customHeight="1">
      <c r="A98" s="197" t="s">
        <v>179</v>
      </c>
      <c r="B98" s="198" t="s">
        <v>180</v>
      </c>
      <c r="C98" s="199"/>
      <c r="D98" s="200"/>
      <c r="E98" s="201"/>
      <c r="F98" s="202"/>
    </row>
    <row r="99" spans="1:6" ht="42.75" customHeight="1">
      <c r="A99" s="197" t="s">
        <v>10</v>
      </c>
      <c r="B99" s="198" t="s">
        <v>297</v>
      </c>
      <c r="C99" s="199" t="s">
        <v>12</v>
      </c>
      <c r="D99" s="200">
        <v>1</v>
      </c>
      <c r="E99" s="201"/>
      <c r="F99" s="202">
        <f t="shared" si="1"/>
        <v>0</v>
      </c>
    </row>
    <row r="100" spans="1:6" ht="30" customHeight="1">
      <c r="A100" s="197" t="s">
        <v>13</v>
      </c>
      <c r="B100" s="198" t="s">
        <v>298</v>
      </c>
      <c r="C100" s="199" t="s">
        <v>12</v>
      </c>
      <c r="D100" s="200">
        <v>1</v>
      </c>
      <c r="E100" s="201"/>
      <c r="F100" s="202">
        <f t="shared" si="1"/>
        <v>0</v>
      </c>
    </row>
    <row r="101" spans="1:6" ht="20.25" customHeight="1">
      <c r="A101" s="197" t="s">
        <v>181</v>
      </c>
      <c r="B101" s="198" t="s">
        <v>299</v>
      </c>
      <c r="C101" s="199" t="s">
        <v>12</v>
      </c>
      <c r="D101" s="200">
        <v>1</v>
      </c>
      <c r="E101" s="201"/>
      <c r="F101" s="202">
        <f t="shared" si="1"/>
        <v>0</v>
      </c>
    </row>
    <row r="102" spans="1:6" ht="20.25" customHeight="1">
      <c r="A102" s="197" t="s">
        <v>182</v>
      </c>
      <c r="B102" s="198" t="s">
        <v>183</v>
      </c>
      <c r="C102" s="199"/>
      <c r="D102" s="200"/>
      <c r="E102" s="201"/>
      <c r="F102" s="202"/>
    </row>
    <row r="103" spans="1:6" ht="20.25" customHeight="1">
      <c r="A103" s="197" t="s">
        <v>10</v>
      </c>
      <c r="B103" s="198" t="s">
        <v>300</v>
      </c>
      <c r="C103" s="199" t="s">
        <v>53</v>
      </c>
      <c r="D103" s="200">
        <v>13458</v>
      </c>
      <c r="E103" s="201"/>
      <c r="F103" s="202">
        <f t="shared" si="1"/>
        <v>0</v>
      </c>
    </row>
    <row r="104" spans="1:6" ht="20.25" customHeight="1">
      <c r="A104" s="197" t="s">
        <v>13</v>
      </c>
      <c r="B104" s="198" t="s">
        <v>301</v>
      </c>
      <c r="C104" s="199" t="s">
        <v>45</v>
      </c>
      <c r="D104" s="200">
        <v>14505</v>
      </c>
      <c r="E104" s="201"/>
      <c r="F104" s="202">
        <f t="shared" si="1"/>
        <v>0</v>
      </c>
    </row>
    <row r="105" spans="1:6" ht="20.25" customHeight="1">
      <c r="A105" s="197" t="s">
        <v>32</v>
      </c>
      <c r="B105" s="198" t="s">
        <v>948</v>
      </c>
      <c r="C105" s="199" t="s">
        <v>45</v>
      </c>
      <c r="D105" s="203">
        <v>800</v>
      </c>
      <c r="E105" s="201"/>
      <c r="F105" s="202">
        <f t="shared" si="1"/>
        <v>0</v>
      </c>
    </row>
    <row r="106" spans="1:6" ht="20.25" customHeight="1">
      <c r="A106" s="197" t="s">
        <v>36</v>
      </c>
      <c r="B106" s="198" t="s">
        <v>302</v>
      </c>
      <c r="C106" s="199" t="s">
        <v>72</v>
      </c>
      <c r="D106" s="203">
        <v>628</v>
      </c>
      <c r="E106" s="201"/>
      <c r="F106" s="202">
        <f t="shared" si="1"/>
        <v>0</v>
      </c>
    </row>
    <row r="107" spans="1:6" ht="20.25" customHeight="1">
      <c r="A107" s="197" t="s">
        <v>81</v>
      </c>
      <c r="B107" s="198" t="s">
        <v>303</v>
      </c>
      <c r="C107" s="199" t="s">
        <v>45</v>
      </c>
      <c r="D107" s="203">
        <v>18030.6</v>
      </c>
      <c r="E107" s="201"/>
      <c r="F107" s="202">
        <f t="shared" si="1"/>
        <v>0</v>
      </c>
    </row>
    <row r="108" spans="1:6" ht="20.25" customHeight="1">
      <c r="A108" s="197" t="s">
        <v>112</v>
      </c>
      <c r="B108" s="198" t="s">
        <v>949</v>
      </c>
      <c r="C108" s="199" t="s">
        <v>45</v>
      </c>
      <c r="D108" s="200">
        <v>2620</v>
      </c>
      <c r="E108" s="201"/>
      <c r="F108" s="202">
        <f t="shared" si="1"/>
        <v>0</v>
      </c>
    </row>
    <row r="109" spans="1:6" ht="20.25" customHeight="1">
      <c r="A109" s="197" t="s">
        <v>83</v>
      </c>
      <c r="B109" s="198" t="s">
        <v>304</v>
      </c>
      <c r="C109" s="199" t="s">
        <v>45</v>
      </c>
      <c r="D109" s="203">
        <v>2460</v>
      </c>
      <c r="E109" s="201"/>
      <c r="F109" s="202">
        <f t="shared" si="1"/>
        <v>0</v>
      </c>
    </row>
    <row r="110" spans="1:6" ht="20.25" customHeight="1">
      <c r="A110" s="210"/>
      <c r="B110" s="211"/>
      <c r="C110" s="199"/>
      <c r="D110" s="200"/>
      <c r="E110" s="201"/>
      <c r="F110" s="202"/>
    </row>
    <row r="111" spans="1:6" ht="24.75" customHeight="1" thickBot="1">
      <c r="A111" s="212" t="s">
        <v>1038</v>
      </c>
      <c r="B111" s="213"/>
      <c r="C111" s="214">
        <f>SUM(F6:F109)</f>
        <v>0</v>
      </c>
      <c r="D111" s="214"/>
      <c r="E111" s="215" t="s">
        <v>95</v>
      </c>
      <c r="F111" s="216"/>
    </row>
    <row r="112" ht="29.25" customHeight="1">
      <c r="F112" s="221"/>
    </row>
    <row r="113" ht="29.25" customHeight="1">
      <c r="F113" s="221"/>
    </row>
    <row r="114" ht="29.25" customHeight="1">
      <c r="F114" s="221"/>
    </row>
    <row r="115" ht="29.25" customHeight="1">
      <c r="F115" s="187"/>
    </row>
    <row r="116" ht="29.25" customHeight="1"/>
    <row r="117" ht="29.25" customHeight="1"/>
  </sheetData>
  <sheetProtection/>
  <mergeCells count="5">
    <mergeCell ref="A1:F1"/>
    <mergeCell ref="A3:F3"/>
    <mergeCell ref="A2:B2"/>
    <mergeCell ref="A111:B111"/>
    <mergeCell ref="C111:D111"/>
  </mergeCells>
  <printOptions horizontalCentered="1"/>
  <pageMargins left="0.7086614173228347" right="0.7086614173228347" top="0.7086614173228347" bottom="0.7086614173228347" header="0" footer="0"/>
  <pageSetup errors="blank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showZeros="0" zoomScaleSheetLayoutView="100" zoomScalePageLayoutView="0" workbookViewId="0" topLeftCell="A49">
      <selection activeCell="C22" sqref="C22:D22"/>
    </sheetView>
  </sheetViews>
  <sheetFormatPr defaultColWidth="9.140625" defaultRowHeight="12.75"/>
  <cols>
    <col min="1" max="1" width="8.00390625" style="52" customWidth="1"/>
    <col min="2" max="2" width="36.140625" style="53" customWidth="1"/>
    <col min="3" max="3" width="7.57421875" style="53" customWidth="1"/>
    <col min="4" max="4" width="9.140625" style="54" customWidth="1"/>
    <col min="5" max="5" width="11.140625" style="55" customWidth="1"/>
    <col min="6" max="6" width="13.57421875" style="57" customWidth="1"/>
    <col min="7" max="7" width="10.140625" style="46" customWidth="1"/>
    <col min="8" max="16384" width="9.140625" style="46" customWidth="1"/>
  </cols>
  <sheetData>
    <row r="1" spans="1:6" ht="27.75" customHeight="1">
      <c r="A1" s="149" t="s">
        <v>0</v>
      </c>
      <c r="B1" s="149"/>
      <c r="C1" s="149"/>
      <c r="D1" s="149"/>
      <c r="E1" s="149"/>
      <c r="F1" s="149"/>
    </row>
    <row r="2" spans="1:6" ht="24.75" customHeight="1" thickBot="1">
      <c r="A2" s="159" t="str">
        <f>'第400章'!A2</f>
        <v>标段：228国道苍南龙沙至岱岭段工程PPP项目</v>
      </c>
      <c r="B2" s="160"/>
      <c r="C2" s="47"/>
      <c r="D2" s="47"/>
      <c r="E2" s="47"/>
      <c r="F2" s="47"/>
    </row>
    <row r="3" spans="1:6" ht="27" customHeight="1">
      <c r="A3" s="173" t="s">
        <v>306</v>
      </c>
      <c r="B3" s="174"/>
      <c r="C3" s="174"/>
      <c r="D3" s="174"/>
      <c r="E3" s="174"/>
      <c r="F3" s="175"/>
    </row>
    <row r="4" spans="1:6" ht="20.25" customHeight="1">
      <c r="A4" s="48" t="s">
        <v>2</v>
      </c>
      <c r="B4" s="49" t="s">
        <v>74</v>
      </c>
      <c r="C4" s="49" t="s">
        <v>4</v>
      </c>
      <c r="D4" s="50" t="s">
        <v>5</v>
      </c>
      <c r="E4" s="49" t="s">
        <v>6</v>
      </c>
      <c r="F4" s="51" t="s">
        <v>7</v>
      </c>
    </row>
    <row r="5" spans="1:6" ht="20.25" customHeight="1">
      <c r="A5" s="67" t="s">
        <v>307</v>
      </c>
      <c r="B5" s="65" t="s">
        <v>308</v>
      </c>
      <c r="C5" s="64"/>
      <c r="D5" s="66"/>
      <c r="E5" s="73"/>
      <c r="F5" s="99"/>
    </row>
    <row r="6" spans="1:6" ht="20.25" customHeight="1">
      <c r="A6" s="67" t="s">
        <v>10</v>
      </c>
      <c r="B6" s="65" t="s">
        <v>309</v>
      </c>
      <c r="C6" s="64" t="s">
        <v>45</v>
      </c>
      <c r="D6" s="108">
        <v>27600</v>
      </c>
      <c r="E6" s="73"/>
      <c r="F6" s="99">
        <f>ROUND(D6*E6,0)</f>
        <v>0</v>
      </c>
    </row>
    <row r="7" spans="1:6" ht="20.25" customHeight="1">
      <c r="A7" s="67" t="s">
        <v>13</v>
      </c>
      <c r="B7" s="65" t="s">
        <v>310</v>
      </c>
      <c r="C7" s="64" t="s">
        <v>45</v>
      </c>
      <c r="D7" s="108">
        <v>2394</v>
      </c>
      <c r="E7" s="73"/>
      <c r="F7" s="99">
        <f aca="true" t="shared" si="0" ref="F7:F65">ROUND(D7*E7,0)</f>
        <v>0</v>
      </c>
    </row>
    <row r="8" spans="1:6" ht="20.25" customHeight="1">
      <c r="A8" s="67" t="s">
        <v>32</v>
      </c>
      <c r="B8" s="65" t="s">
        <v>311</v>
      </c>
      <c r="C8" s="64" t="s">
        <v>45</v>
      </c>
      <c r="D8" s="108">
        <v>346</v>
      </c>
      <c r="E8" s="73"/>
      <c r="F8" s="99">
        <f t="shared" si="0"/>
        <v>0</v>
      </c>
    </row>
    <row r="9" spans="1:6" ht="20.25" customHeight="1">
      <c r="A9" s="67" t="s">
        <v>36</v>
      </c>
      <c r="B9" s="65" t="s">
        <v>950</v>
      </c>
      <c r="C9" s="64" t="s">
        <v>45</v>
      </c>
      <c r="D9" s="66">
        <v>7536</v>
      </c>
      <c r="E9" s="73"/>
      <c r="F9" s="99">
        <f t="shared" si="0"/>
        <v>0</v>
      </c>
    </row>
    <row r="10" spans="1:6" ht="20.25" customHeight="1">
      <c r="A10" s="67" t="s">
        <v>81</v>
      </c>
      <c r="B10" s="65" t="s">
        <v>951</v>
      </c>
      <c r="C10" s="64" t="s">
        <v>45</v>
      </c>
      <c r="D10" s="66">
        <v>240</v>
      </c>
      <c r="E10" s="73"/>
      <c r="F10" s="99">
        <f t="shared" si="0"/>
        <v>0</v>
      </c>
    </row>
    <row r="11" spans="1:6" ht="20.25" customHeight="1">
      <c r="A11" s="67" t="s">
        <v>112</v>
      </c>
      <c r="B11" s="65" t="s">
        <v>952</v>
      </c>
      <c r="C11" s="64" t="s">
        <v>45</v>
      </c>
      <c r="D11" s="66">
        <v>168</v>
      </c>
      <c r="E11" s="73"/>
      <c r="F11" s="99">
        <f t="shared" si="0"/>
        <v>0</v>
      </c>
    </row>
    <row r="12" spans="1:6" ht="20.25" customHeight="1">
      <c r="A12" s="67" t="s">
        <v>83</v>
      </c>
      <c r="B12" s="65" t="s">
        <v>953</v>
      </c>
      <c r="C12" s="64" t="s">
        <v>45</v>
      </c>
      <c r="D12" s="66">
        <v>278</v>
      </c>
      <c r="E12" s="73"/>
      <c r="F12" s="99">
        <f t="shared" si="0"/>
        <v>0</v>
      </c>
    </row>
    <row r="13" spans="1:6" ht="20.25" customHeight="1">
      <c r="A13" s="67" t="s">
        <v>84</v>
      </c>
      <c r="B13" s="65" t="s">
        <v>954</v>
      </c>
      <c r="C13" s="64" t="s">
        <v>45</v>
      </c>
      <c r="D13" s="66">
        <v>722</v>
      </c>
      <c r="E13" s="73"/>
      <c r="F13" s="99">
        <f t="shared" si="0"/>
        <v>0</v>
      </c>
    </row>
    <row r="14" spans="1:6" ht="20.25" customHeight="1">
      <c r="A14" s="67" t="s">
        <v>955</v>
      </c>
      <c r="B14" s="65" t="s">
        <v>956</v>
      </c>
      <c r="C14" s="64" t="s">
        <v>45</v>
      </c>
      <c r="D14" s="66">
        <v>134</v>
      </c>
      <c r="E14" s="73"/>
      <c r="F14" s="99">
        <f t="shared" si="0"/>
        <v>0</v>
      </c>
    </row>
    <row r="15" spans="1:6" ht="20.25" customHeight="1">
      <c r="A15" s="67" t="s">
        <v>312</v>
      </c>
      <c r="B15" s="65" t="s">
        <v>313</v>
      </c>
      <c r="C15" s="64"/>
      <c r="D15" s="66"/>
      <c r="E15" s="73"/>
      <c r="F15" s="99"/>
    </row>
    <row r="16" spans="1:6" ht="20.25" customHeight="1">
      <c r="A16" s="67" t="s">
        <v>10</v>
      </c>
      <c r="B16" s="65" t="s">
        <v>314</v>
      </c>
      <c r="C16" s="64" t="s">
        <v>72</v>
      </c>
      <c r="D16" s="66">
        <v>12</v>
      </c>
      <c r="E16" s="73"/>
      <c r="F16" s="99">
        <f t="shared" si="0"/>
        <v>0</v>
      </c>
    </row>
    <row r="17" spans="1:6" ht="20.25" customHeight="1">
      <c r="A17" s="67" t="s">
        <v>13</v>
      </c>
      <c r="B17" s="65" t="s">
        <v>957</v>
      </c>
      <c r="C17" s="64" t="s">
        <v>72</v>
      </c>
      <c r="D17" s="66">
        <v>9</v>
      </c>
      <c r="E17" s="73"/>
      <c r="F17" s="99">
        <f t="shared" si="0"/>
        <v>0</v>
      </c>
    </row>
    <row r="18" spans="1:6" ht="20.25" customHeight="1">
      <c r="A18" s="67" t="s">
        <v>32</v>
      </c>
      <c r="B18" s="65" t="s">
        <v>958</v>
      </c>
      <c r="C18" s="64" t="s">
        <v>72</v>
      </c>
      <c r="D18" s="66">
        <v>16</v>
      </c>
      <c r="E18" s="73"/>
      <c r="F18" s="99">
        <f t="shared" si="0"/>
        <v>0</v>
      </c>
    </row>
    <row r="19" spans="1:6" ht="20.25" customHeight="1">
      <c r="A19" s="67" t="s">
        <v>36</v>
      </c>
      <c r="B19" s="65" t="s">
        <v>315</v>
      </c>
      <c r="C19" s="64" t="s">
        <v>72</v>
      </c>
      <c r="D19" s="66">
        <v>23</v>
      </c>
      <c r="E19" s="73"/>
      <c r="F19" s="99">
        <f t="shared" si="0"/>
        <v>0</v>
      </c>
    </row>
    <row r="20" spans="1:6" ht="20.25" customHeight="1">
      <c r="A20" s="67" t="s">
        <v>81</v>
      </c>
      <c r="B20" s="65" t="s">
        <v>959</v>
      </c>
      <c r="C20" s="64" t="s">
        <v>72</v>
      </c>
      <c r="D20" s="66">
        <v>8</v>
      </c>
      <c r="E20" s="73"/>
      <c r="F20" s="99">
        <f t="shared" si="0"/>
        <v>0</v>
      </c>
    </row>
    <row r="21" spans="1:6" ht="20.25" customHeight="1">
      <c r="A21" s="67" t="s">
        <v>112</v>
      </c>
      <c r="B21" s="65" t="s">
        <v>320</v>
      </c>
      <c r="C21" s="64" t="s">
        <v>72</v>
      </c>
      <c r="D21" s="66">
        <v>16</v>
      </c>
      <c r="E21" s="73"/>
      <c r="F21" s="99">
        <f t="shared" si="0"/>
        <v>0</v>
      </c>
    </row>
    <row r="22" spans="1:6" ht="20.25" customHeight="1">
      <c r="A22" s="67" t="s">
        <v>83</v>
      </c>
      <c r="B22" s="65" t="s">
        <v>960</v>
      </c>
      <c r="C22" s="64" t="s">
        <v>72</v>
      </c>
      <c r="D22" s="66">
        <v>11</v>
      </c>
      <c r="E22" s="73"/>
      <c r="F22" s="99">
        <f t="shared" si="0"/>
        <v>0</v>
      </c>
    </row>
    <row r="23" spans="1:6" ht="20.25" customHeight="1">
      <c r="A23" s="67" t="s">
        <v>961</v>
      </c>
      <c r="B23" s="65" t="s">
        <v>962</v>
      </c>
      <c r="C23" s="64"/>
      <c r="D23" s="66"/>
      <c r="E23" s="73"/>
      <c r="F23" s="99"/>
    </row>
    <row r="24" spans="1:6" ht="20.25" customHeight="1">
      <c r="A24" s="67" t="s">
        <v>10</v>
      </c>
      <c r="B24" s="65" t="s">
        <v>963</v>
      </c>
      <c r="C24" s="64" t="s">
        <v>72</v>
      </c>
      <c r="D24" s="66">
        <v>9</v>
      </c>
      <c r="E24" s="73"/>
      <c r="F24" s="99">
        <f t="shared" si="0"/>
        <v>0</v>
      </c>
    </row>
    <row r="25" spans="1:6" ht="20.25" customHeight="1">
      <c r="A25" s="67" t="s">
        <v>964</v>
      </c>
      <c r="B25" s="65" t="s">
        <v>965</v>
      </c>
      <c r="C25" s="64" t="s">
        <v>72</v>
      </c>
      <c r="D25" s="66">
        <v>5</v>
      </c>
      <c r="E25" s="73"/>
      <c r="F25" s="99">
        <f t="shared" si="0"/>
        <v>0</v>
      </c>
    </row>
    <row r="26" spans="1:6" ht="20.25" customHeight="1">
      <c r="A26" s="67" t="s">
        <v>316</v>
      </c>
      <c r="B26" s="65" t="s">
        <v>317</v>
      </c>
      <c r="C26" s="64"/>
      <c r="D26" s="66"/>
      <c r="E26" s="73"/>
      <c r="F26" s="99"/>
    </row>
    <row r="27" spans="1:6" ht="20.25" customHeight="1">
      <c r="A27" s="67" t="s">
        <v>10</v>
      </c>
      <c r="B27" s="65" t="s">
        <v>318</v>
      </c>
      <c r="C27" s="64" t="s">
        <v>72</v>
      </c>
      <c r="D27" s="66">
        <v>3</v>
      </c>
      <c r="E27" s="73"/>
      <c r="F27" s="99">
        <f t="shared" si="0"/>
        <v>0</v>
      </c>
    </row>
    <row r="28" spans="1:6" ht="20.25" customHeight="1">
      <c r="A28" s="67" t="s">
        <v>13</v>
      </c>
      <c r="B28" s="65" t="s">
        <v>966</v>
      </c>
      <c r="C28" s="64" t="s">
        <v>72</v>
      </c>
      <c r="D28" s="66">
        <v>4</v>
      </c>
      <c r="E28" s="73"/>
      <c r="F28" s="99">
        <f t="shared" si="0"/>
        <v>0</v>
      </c>
    </row>
    <row r="29" spans="1:6" ht="20.25" customHeight="1">
      <c r="A29" s="67" t="s">
        <v>32</v>
      </c>
      <c r="B29" s="65" t="s">
        <v>967</v>
      </c>
      <c r="C29" s="64" t="s">
        <v>72</v>
      </c>
      <c r="D29" s="66">
        <v>8</v>
      </c>
      <c r="E29" s="73"/>
      <c r="F29" s="99">
        <f t="shared" si="0"/>
        <v>0</v>
      </c>
    </row>
    <row r="30" spans="1:6" ht="20.25" customHeight="1">
      <c r="A30" s="67" t="s">
        <v>36</v>
      </c>
      <c r="B30" s="65" t="s">
        <v>968</v>
      </c>
      <c r="C30" s="64" t="s">
        <v>72</v>
      </c>
      <c r="D30" s="66">
        <v>2</v>
      </c>
      <c r="E30" s="73"/>
      <c r="F30" s="99">
        <f t="shared" si="0"/>
        <v>0</v>
      </c>
    </row>
    <row r="31" spans="1:6" ht="20.25" customHeight="1">
      <c r="A31" s="67" t="s">
        <v>81</v>
      </c>
      <c r="B31" s="65" t="s">
        <v>969</v>
      </c>
      <c r="C31" s="64" t="s">
        <v>72</v>
      </c>
      <c r="D31" s="66">
        <v>6</v>
      </c>
      <c r="E31" s="73"/>
      <c r="F31" s="99">
        <f t="shared" si="0"/>
        <v>0</v>
      </c>
    </row>
    <row r="32" spans="1:6" ht="20.25" customHeight="1">
      <c r="A32" s="67" t="s">
        <v>112</v>
      </c>
      <c r="B32" s="65" t="s">
        <v>970</v>
      </c>
      <c r="C32" s="64" t="s">
        <v>72</v>
      </c>
      <c r="D32" s="66">
        <v>5</v>
      </c>
      <c r="E32" s="73"/>
      <c r="F32" s="99">
        <f t="shared" si="0"/>
        <v>0</v>
      </c>
    </row>
    <row r="33" spans="1:6" ht="20.25" customHeight="1">
      <c r="A33" s="67" t="s">
        <v>83</v>
      </c>
      <c r="B33" s="65" t="s">
        <v>971</v>
      </c>
      <c r="C33" s="64" t="s">
        <v>72</v>
      </c>
      <c r="D33" s="66">
        <v>1</v>
      </c>
      <c r="E33" s="73"/>
      <c r="F33" s="99">
        <f t="shared" si="0"/>
        <v>0</v>
      </c>
    </row>
    <row r="34" spans="1:6" ht="20.25" customHeight="1">
      <c r="A34" s="67" t="s">
        <v>84</v>
      </c>
      <c r="B34" s="65" t="s">
        <v>319</v>
      </c>
      <c r="C34" s="64" t="s">
        <v>72</v>
      </c>
      <c r="D34" s="66">
        <v>23</v>
      </c>
      <c r="E34" s="73"/>
      <c r="F34" s="99">
        <f t="shared" si="0"/>
        <v>0</v>
      </c>
    </row>
    <row r="35" spans="1:6" ht="20.25" customHeight="1">
      <c r="A35" s="67" t="s">
        <v>128</v>
      </c>
      <c r="B35" s="65" t="s">
        <v>972</v>
      </c>
      <c r="C35" s="64" t="s">
        <v>72</v>
      </c>
      <c r="D35" s="66">
        <v>60</v>
      </c>
      <c r="E35" s="73"/>
      <c r="F35" s="99">
        <f t="shared" si="0"/>
        <v>0</v>
      </c>
    </row>
    <row r="36" spans="1:6" ht="20.25" customHeight="1">
      <c r="A36" s="67" t="s">
        <v>973</v>
      </c>
      <c r="B36" s="65" t="s">
        <v>974</v>
      </c>
      <c r="C36" s="64"/>
      <c r="D36" s="66"/>
      <c r="E36" s="73"/>
      <c r="F36" s="99"/>
    </row>
    <row r="37" spans="1:6" ht="20.25" customHeight="1">
      <c r="A37" s="67" t="s">
        <v>10</v>
      </c>
      <c r="B37" s="65" t="s">
        <v>968</v>
      </c>
      <c r="C37" s="64" t="s">
        <v>72</v>
      </c>
      <c r="D37" s="66">
        <v>2</v>
      </c>
      <c r="E37" s="73"/>
      <c r="F37" s="99">
        <f t="shared" si="0"/>
        <v>0</v>
      </c>
    </row>
    <row r="38" spans="1:6" ht="20.25" customHeight="1">
      <c r="A38" s="67" t="s">
        <v>13</v>
      </c>
      <c r="B38" s="65" t="s">
        <v>975</v>
      </c>
      <c r="C38" s="64" t="s">
        <v>72</v>
      </c>
      <c r="D38" s="66">
        <v>6</v>
      </c>
      <c r="E38" s="73"/>
      <c r="F38" s="99">
        <f t="shared" si="0"/>
        <v>0</v>
      </c>
    </row>
    <row r="39" spans="1:6" ht="20.25" customHeight="1">
      <c r="A39" s="67" t="s">
        <v>32</v>
      </c>
      <c r="B39" s="65" t="s">
        <v>976</v>
      </c>
      <c r="C39" s="64" t="s">
        <v>72</v>
      </c>
      <c r="D39" s="66">
        <v>2</v>
      </c>
      <c r="E39" s="73"/>
      <c r="F39" s="99">
        <f t="shared" si="0"/>
        <v>0</v>
      </c>
    </row>
    <row r="40" spans="1:6" ht="20.25" customHeight="1">
      <c r="A40" s="67" t="s">
        <v>36</v>
      </c>
      <c r="B40" s="65" t="s">
        <v>977</v>
      </c>
      <c r="C40" s="64" t="s">
        <v>72</v>
      </c>
      <c r="D40" s="66">
        <v>4</v>
      </c>
      <c r="E40" s="73"/>
      <c r="F40" s="99">
        <f t="shared" si="0"/>
        <v>0</v>
      </c>
    </row>
    <row r="41" spans="1:6" ht="20.25" customHeight="1">
      <c r="A41" s="67" t="s">
        <v>321</v>
      </c>
      <c r="B41" s="65" t="s">
        <v>322</v>
      </c>
      <c r="C41" s="64"/>
      <c r="D41" s="66"/>
      <c r="E41" s="73"/>
      <c r="F41" s="99"/>
    </row>
    <row r="42" spans="1:6" ht="20.25" customHeight="1">
      <c r="A42" s="67" t="s">
        <v>10</v>
      </c>
      <c r="B42" s="65" t="s">
        <v>978</v>
      </c>
      <c r="C42" s="64" t="s">
        <v>72</v>
      </c>
      <c r="D42" s="66">
        <v>1</v>
      </c>
      <c r="E42" s="73"/>
      <c r="F42" s="99">
        <f t="shared" si="0"/>
        <v>0</v>
      </c>
    </row>
    <row r="43" spans="1:6" ht="20.25" customHeight="1">
      <c r="A43" s="67" t="s">
        <v>13</v>
      </c>
      <c r="B43" s="65" t="s">
        <v>979</v>
      </c>
      <c r="C43" s="64" t="s">
        <v>72</v>
      </c>
      <c r="D43" s="66">
        <v>17</v>
      </c>
      <c r="E43" s="73"/>
      <c r="F43" s="99">
        <f t="shared" si="0"/>
        <v>0</v>
      </c>
    </row>
    <row r="44" spans="1:6" ht="20.25" customHeight="1">
      <c r="A44" s="67" t="s">
        <v>32</v>
      </c>
      <c r="B44" s="65" t="s">
        <v>315</v>
      </c>
      <c r="C44" s="64" t="s">
        <v>72</v>
      </c>
      <c r="D44" s="66">
        <v>21</v>
      </c>
      <c r="E44" s="73"/>
      <c r="F44" s="99">
        <f t="shared" si="0"/>
        <v>0</v>
      </c>
    </row>
    <row r="45" spans="1:6" ht="20.25" customHeight="1">
      <c r="A45" s="67" t="s">
        <v>36</v>
      </c>
      <c r="B45" s="65" t="s">
        <v>318</v>
      </c>
      <c r="C45" s="64" t="s">
        <v>72</v>
      </c>
      <c r="D45" s="66">
        <v>1</v>
      </c>
      <c r="E45" s="73"/>
      <c r="F45" s="99">
        <f t="shared" si="0"/>
        <v>0</v>
      </c>
    </row>
    <row r="46" spans="1:6" ht="20.25" customHeight="1">
      <c r="A46" s="67" t="s">
        <v>81</v>
      </c>
      <c r="B46" s="65" t="s">
        <v>980</v>
      </c>
      <c r="C46" s="64" t="s">
        <v>72</v>
      </c>
      <c r="D46" s="66">
        <v>6</v>
      </c>
      <c r="E46" s="73"/>
      <c r="F46" s="99">
        <f t="shared" si="0"/>
        <v>0</v>
      </c>
    </row>
    <row r="47" spans="1:6" ht="20.25" customHeight="1">
      <c r="A47" s="67" t="s">
        <v>112</v>
      </c>
      <c r="B47" s="65" t="s">
        <v>959</v>
      </c>
      <c r="C47" s="64" t="s">
        <v>72</v>
      </c>
      <c r="D47" s="66">
        <v>3</v>
      </c>
      <c r="E47" s="73"/>
      <c r="F47" s="99">
        <f t="shared" si="0"/>
        <v>0</v>
      </c>
    </row>
    <row r="48" spans="1:6" ht="20.25" customHeight="1">
      <c r="A48" s="67" t="s">
        <v>323</v>
      </c>
      <c r="B48" s="65" t="s">
        <v>324</v>
      </c>
      <c r="C48" s="64" t="s">
        <v>72</v>
      </c>
      <c r="D48" s="66">
        <v>52</v>
      </c>
      <c r="E48" s="73"/>
      <c r="F48" s="99">
        <f t="shared" si="0"/>
        <v>0</v>
      </c>
    </row>
    <row r="49" spans="1:6" ht="20.25" customHeight="1">
      <c r="A49" s="67" t="s">
        <v>325</v>
      </c>
      <c r="B49" s="65" t="s">
        <v>326</v>
      </c>
      <c r="C49" s="64" t="s">
        <v>72</v>
      </c>
      <c r="D49" s="66">
        <v>179</v>
      </c>
      <c r="E49" s="73"/>
      <c r="F49" s="99">
        <f t="shared" si="0"/>
        <v>0</v>
      </c>
    </row>
    <row r="50" spans="1:6" ht="20.25" customHeight="1">
      <c r="A50" s="67" t="s">
        <v>327</v>
      </c>
      <c r="B50" s="65" t="s">
        <v>328</v>
      </c>
      <c r="C50" s="64" t="s">
        <v>72</v>
      </c>
      <c r="D50" s="66">
        <v>482</v>
      </c>
      <c r="E50" s="73"/>
      <c r="F50" s="99">
        <f t="shared" si="0"/>
        <v>0</v>
      </c>
    </row>
    <row r="51" spans="1:6" ht="20.25" customHeight="1">
      <c r="A51" s="67" t="s">
        <v>329</v>
      </c>
      <c r="B51" s="65" t="s">
        <v>330</v>
      </c>
      <c r="C51" s="64" t="s">
        <v>72</v>
      </c>
      <c r="D51" s="66">
        <v>24</v>
      </c>
      <c r="E51" s="73"/>
      <c r="F51" s="99">
        <f t="shared" si="0"/>
        <v>0</v>
      </c>
    </row>
    <row r="52" spans="1:6" ht="20.25" customHeight="1">
      <c r="A52" s="67" t="s">
        <v>331</v>
      </c>
      <c r="B52" s="65" t="s">
        <v>332</v>
      </c>
      <c r="C52" s="64" t="s">
        <v>333</v>
      </c>
      <c r="D52" s="66">
        <v>64</v>
      </c>
      <c r="E52" s="73"/>
      <c r="F52" s="99">
        <f t="shared" si="0"/>
        <v>0</v>
      </c>
    </row>
    <row r="53" spans="1:6" ht="20.25" customHeight="1">
      <c r="A53" s="122" t="s">
        <v>1033</v>
      </c>
      <c r="B53" s="65" t="s">
        <v>981</v>
      </c>
      <c r="C53" s="64" t="s">
        <v>45</v>
      </c>
      <c r="D53" s="66">
        <v>80</v>
      </c>
      <c r="E53" s="73"/>
      <c r="F53" s="99">
        <f t="shared" si="0"/>
        <v>0</v>
      </c>
    </row>
    <row r="54" spans="1:6" ht="20.25" customHeight="1">
      <c r="A54" s="122" t="s">
        <v>1034</v>
      </c>
      <c r="B54" s="65" t="s">
        <v>334</v>
      </c>
      <c r="C54" s="64" t="s">
        <v>335</v>
      </c>
      <c r="D54" s="66">
        <v>1</v>
      </c>
      <c r="E54" s="73"/>
      <c r="F54" s="99">
        <f t="shared" si="0"/>
        <v>0</v>
      </c>
    </row>
    <row r="55" spans="1:6" ht="20.25" customHeight="1">
      <c r="A55" s="67" t="s">
        <v>336</v>
      </c>
      <c r="B55" s="65" t="s">
        <v>337</v>
      </c>
      <c r="C55" s="64"/>
      <c r="D55" s="66"/>
      <c r="E55" s="73"/>
      <c r="F55" s="99"/>
    </row>
    <row r="56" spans="1:6" ht="20.25" customHeight="1">
      <c r="A56" s="67" t="s">
        <v>10</v>
      </c>
      <c r="B56" s="65" t="s">
        <v>982</v>
      </c>
      <c r="C56" s="64" t="s">
        <v>117</v>
      </c>
      <c r="D56" s="66">
        <v>19824</v>
      </c>
      <c r="E56" s="73"/>
      <c r="F56" s="99">
        <f t="shared" si="0"/>
        <v>0</v>
      </c>
    </row>
    <row r="57" spans="1:6" ht="20.25" customHeight="1">
      <c r="A57" s="67" t="s">
        <v>13</v>
      </c>
      <c r="B57" s="65" t="s">
        <v>338</v>
      </c>
      <c r="C57" s="64" t="s">
        <v>117</v>
      </c>
      <c r="D57" s="66">
        <v>11051</v>
      </c>
      <c r="E57" s="73"/>
      <c r="F57" s="99">
        <f t="shared" si="0"/>
        <v>0</v>
      </c>
    </row>
    <row r="58" spans="1:6" ht="20.25" customHeight="1">
      <c r="A58" s="67" t="s">
        <v>339</v>
      </c>
      <c r="B58" s="65" t="s">
        <v>340</v>
      </c>
      <c r="C58" s="64"/>
      <c r="D58" s="66"/>
      <c r="E58" s="73"/>
      <c r="F58" s="99"/>
    </row>
    <row r="59" spans="1:6" ht="20.25" customHeight="1">
      <c r="A59" s="117" t="s">
        <v>10</v>
      </c>
      <c r="B59" s="65" t="s">
        <v>983</v>
      </c>
      <c r="C59" s="64" t="s">
        <v>72</v>
      </c>
      <c r="D59" s="66">
        <v>5740</v>
      </c>
      <c r="E59" s="73"/>
      <c r="F59" s="99">
        <f t="shared" si="0"/>
        <v>0</v>
      </c>
    </row>
    <row r="60" spans="1:6" ht="20.25" customHeight="1">
      <c r="A60" s="67" t="s">
        <v>13</v>
      </c>
      <c r="B60" s="65" t="s">
        <v>984</v>
      </c>
      <c r="C60" s="64" t="s">
        <v>72</v>
      </c>
      <c r="D60" s="66">
        <v>1400</v>
      </c>
      <c r="E60" s="73"/>
      <c r="F60" s="99">
        <f t="shared" si="0"/>
        <v>0</v>
      </c>
    </row>
    <row r="61" spans="1:6" ht="20.25" customHeight="1">
      <c r="A61" s="67" t="s">
        <v>341</v>
      </c>
      <c r="B61" s="65" t="s">
        <v>342</v>
      </c>
      <c r="C61" s="64"/>
      <c r="D61" s="66"/>
      <c r="E61" s="73"/>
      <c r="F61" s="99"/>
    </row>
    <row r="62" spans="1:6" ht="20.25" customHeight="1">
      <c r="A62" s="67" t="s">
        <v>10</v>
      </c>
      <c r="B62" s="65" t="s">
        <v>343</v>
      </c>
      <c r="C62" s="64" t="s">
        <v>72</v>
      </c>
      <c r="D62" s="66">
        <v>4215</v>
      </c>
      <c r="E62" s="73"/>
      <c r="F62" s="99">
        <f t="shared" si="0"/>
        <v>0</v>
      </c>
    </row>
    <row r="63" spans="1:6" ht="20.25" customHeight="1">
      <c r="A63" s="67" t="s">
        <v>13</v>
      </c>
      <c r="B63" s="65" t="s">
        <v>344</v>
      </c>
      <c r="C63" s="64" t="s">
        <v>72</v>
      </c>
      <c r="D63" s="66">
        <v>428</v>
      </c>
      <c r="E63" s="73"/>
      <c r="F63" s="99">
        <f t="shared" si="0"/>
        <v>0</v>
      </c>
    </row>
    <row r="64" spans="1:6" ht="20.25" customHeight="1">
      <c r="A64" s="67" t="s">
        <v>345</v>
      </c>
      <c r="B64" s="65" t="s">
        <v>346</v>
      </c>
      <c r="C64" s="64" t="s">
        <v>117</v>
      </c>
      <c r="D64" s="66">
        <v>34</v>
      </c>
      <c r="E64" s="73"/>
      <c r="F64" s="99">
        <f t="shared" si="0"/>
        <v>0</v>
      </c>
    </row>
    <row r="65" spans="1:6" ht="20.25" customHeight="1">
      <c r="A65" s="67" t="s">
        <v>985</v>
      </c>
      <c r="B65" s="65" t="s">
        <v>986</v>
      </c>
      <c r="C65" s="64" t="s">
        <v>987</v>
      </c>
      <c r="D65" s="66">
        <v>2584</v>
      </c>
      <c r="E65" s="73"/>
      <c r="F65" s="99">
        <f t="shared" si="0"/>
        <v>0</v>
      </c>
    </row>
    <row r="66" spans="1:6" ht="20.25" customHeight="1">
      <c r="A66" s="71"/>
      <c r="B66" s="72"/>
      <c r="C66" s="64"/>
      <c r="D66" s="66"/>
      <c r="E66" s="73"/>
      <c r="F66" s="99"/>
    </row>
    <row r="67" spans="1:6" ht="24.75" customHeight="1" thickBot="1">
      <c r="A67" s="176" t="s">
        <v>305</v>
      </c>
      <c r="B67" s="177"/>
      <c r="C67" s="178">
        <f>SUM(F6:F65)</f>
        <v>0</v>
      </c>
      <c r="D67" s="178"/>
      <c r="E67" s="58" t="s">
        <v>95</v>
      </c>
      <c r="F67" s="59"/>
    </row>
    <row r="68" ht="29.25" customHeight="1">
      <c r="F68" s="56"/>
    </row>
    <row r="69" ht="29.25" customHeight="1">
      <c r="F69" s="56"/>
    </row>
    <row r="70" ht="29.25" customHeight="1">
      <c r="F70" s="56"/>
    </row>
    <row r="71" ht="29.25" customHeight="1">
      <c r="F71" s="46"/>
    </row>
    <row r="72" ht="29.25" customHeight="1"/>
    <row r="73" ht="29.25" customHeight="1"/>
  </sheetData>
  <sheetProtection/>
  <mergeCells count="5">
    <mergeCell ref="A1:F1"/>
    <mergeCell ref="A2:B2"/>
    <mergeCell ref="A3:F3"/>
    <mergeCell ref="A67:B67"/>
    <mergeCell ref="C67:D67"/>
  </mergeCells>
  <printOptions horizontalCentered="1"/>
  <pageMargins left="0.7086614173228347" right="0.7086614173228347" top="0.7086614173228347" bottom="0.7086614173228347" header="0" footer="0"/>
  <pageSetup errors="blank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showZeros="0" zoomScalePageLayoutView="0" workbookViewId="0" topLeftCell="A10">
      <selection activeCell="C22" sqref="C22:D22"/>
    </sheetView>
  </sheetViews>
  <sheetFormatPr defaultColWidth="9.140625" defaultRowHeight="12.75"/>
  <cols>
    <col min="1" max="1" width="9.140625" style="7" customWidth="1"/>
    <col min="2" max="2" width="32.140625" style="7" customWidth="1"/>
    <col min="3" max="3" width="7.140625" style="7" customWidth="1"/>
    <col min="4" max="4" width="10.57421875" style="7" customWidth="1"/>
    <col min="5" max="5" width="11.421875" style="7" customWidth="1"/>
    <col min="6" max="6" width="13.140625" style="7" customWidth="1"/>
    <col min="7" max="16384" width="9.140625" style="7" customWidth="1"/>
  </cols>
  <sheetData>
    <row r="1" spans="1:6" ht="27.75" customHeight="1">
      <c r="A1" s="149" t="s">
        <v>0</v>
      </c>
      <c r="B1" s="149"/>
      <c r="C1" s="149"/>
      <c r="D1" s="149"/>
      <c r="E1" s="149"/>
      <c r="F1" s="149"/>
    </row>
    <row r="2" spans="1:6" ht="23.25" customHeight="1" thickBot="1">
      <c r="A2" s="159" t="str">
        <f>'第200章'!A2</f>
        <v>标段：228国道苍南龙沙至岱岭段工程PPP项目</v>
      </c>
      <c r="B2" s="160"/>
      <c r="C2" s="160"/>
      <c r="D2" s="160"/>
      <c r="E2" s="160"/>
      <c r="F2" s="160"/>
    </row>
    <row r="3" spans="1:6" ht="27" customHeight="1">
      <c r="A3" s="179" t="s">
        <v>350</v>
      </c>
      <c r="B3" s="157"/>
      <c r="C3" s="157"/>
      <c r="D3" s="157"/>
      <c r="E3" s="157"/>
      <c r="F3" s="158"/>
    </row>
    <row r="4" spans="1:6" s="22" customFormat="1" ht="21" customHeight="1">
      <c r="A4" s="24" t="s">
        <v>2</v>
      </c>
      <c r="B4" s="25" t="s">
        <v>74</v>
      </c>
      <c r="C4" s="25" t="s">
        <v>4</v>
      </c>
      <c r="D4" s="25" t="s">
        <v>5</v>
      </c>
      <c r="E4" s="68" t="s">
        <v>6</v>
      </c>
      <c r="F4" s="26" t="s">
        <v>7</v>
      </c>
    </row>
    <row r="5" spans="1:6" ht="21" customHeight="1">
      <c r="A5" s="67" t="s">
        <v>988</v>
      </c>
      <c r="B5" s="119" t="s">
        <v>1035</v>
      </c>
      <c r="C5" s="64" t="s">
        <v>118</v>
      </c>
      <c r="D5" s="109">
        <v>14119</v>
      </c>
      <c r="E5" s="23"/>
      <c r="F5" s="99">
        <f>ROUND(D5*E5,0)</f>
        <v>0</v>
      </c>
    </row>
    <row r="6" spans="1:6" ht="21" customHeight="1">
      <c r="A6" s="124" t="s">
        <v>989</v>
      </c>
      <c r="B6" s="125" t="s">
        <v>990</v>
      </c>
      <c r="C6" s="126" t="s">
        <v>117</v>
      </c>
      <c r="D6" s="127">
        <v>24351</v>
      </c>
      <c r="E6" s="23"/>
      <c r="F6" s="99">
        <f aca="true" t="shared" si="0" ref="F6:F28">ROUND(D6*E6,0)</f>
        <v>0</v>
      </c>
    </row>
    <row r="7" spans="1:6" ht="21" customHeight="1">
      <c r="A7" s="124" t="s">
        <v>991</v>
      </c>
      <c r="B7" s="125" t="s">
        <v>992</v>
      </c>
      <c r="C7" s="126" t="s">
        <v>1</v>
      </c>
      <c r="D7" s="127"/>
      <c r="E7" s="23"/>
      <c r="F7" s="99">
        <f t="shared" si="0"/>
        <v>0</v>
      </c>
    </row>
    <row r="8" spans="1:6" ht="21" customHeight="1">
      <c r="A8" s="124" t="s">
        <v>10</v>
      </c>
      <c r="B8" s="125" t="s">
        <v>993</v>
      </c>
      <c r="C8" s="126" t="s">
        <v>117</v>
      </c>
      <c r="D8" s="127">
        <v>29225</v>
      </c>
      <c r="E8" s="23"/>
      <c r="F8" s="99">
        <f t="shared" si="0"/>
        <v>0</v>
      </c>
    </row>
    <row r="9" spans="1:6" ht="21" customHeight="1">
      <c r="A9" s="124" t="s">
        <v>13</v>
      </c>
      <c r="B9" s="125" t="s">
        <v>994</v>
      </c>
      <c r="C9" s="126" t="s">
        <v>117</v>
      </c>
      <c r="D9" s="127">
        <v>9165</v>
      </c>
      <c r="E9" s="23"/>
      <c r="F9" s="99">
        <f t="shared" si="0"/>
        <v>0</v>
      </c>
    </row>
    <row r="10" spans="1:6" ht="21" customHeight="1">
      <c r="A10" s="124" t="s">
        <v>995</v>
      </c>
      <c r="B10" s="125" t="s">
        <v>996</v>
      </c>
      <c r="C10" s="126" t="s">
        <v>1</v>
      </c>
      <c r="D10" s="127"/>
      <c r="E10" s="23"/>
      <c r="F10" s="99">
        <f t="shared" si="0"/>
        <v>0</v>
      </c>
    </row>
    <row r="11" spans="1:6" ht="21" customHeight="1">
      <c r="A11" s="124" t="s">
        <v>10</v>
      </c>
      <c r="B11" s="125" t="s">
        <v>997</v>
      </c>
      <c r="C11" s="126" t="s">
        <v>201</v>
      </c>
      <c r="D11" s="127">
        <v>800</v>
      </c>
      <c r="E11" s="23"/>
      <c r="F11" s="99">
        <f t="shared" si="0"/>
        <v>0</v>
      </c>
    </row>
    <row r="12" spans="1:6" ht="21" customHeight="1">
      <c r="A12" s="124" t="s">
        <v>13</v>
      </c>
      <c r="B12" s="125" t="s">
        <v>998</v>
      </c>
      <c r="C12" s="126" t="s">
        <v>201</v>
      </c>
      <c r="D12" s="127">
        <v>6707</v>
      </c>
      <c r="E12" s="23"/>
      <c r="F12" s="99">
        <f t="shared" si="0"/>
        <v>0</v>
      </c>
    </row>
    <row r="13" spans="1:6" ht="21" customHeight="1">
      <c r="A13" s="124" t="s">
        <v>32</v>
      </c>
      <c r="B13" s="125" t="s">
        <v>999</v>
      </c>
      <c r="C13" s="126" t="s">
        <v>201</v>
      </c>
      <c r="D13" s="127">
        <v>5394</v>
      </c>
      <c r="E13" s="23"/>
      <c r="F13" s="99">
        <f t="shared" si="0"/>
        <v>0</v>
      </c>
    </row>
    <row r="14" spans="1:6" ht="21" customHeight="1">
      <c r="A14" s="124" t="s">
        <v>36</v>
      </c>
      <c r="B14" s="125" t="s">
        <v>1000</v>
      </c>
      <c r="C14" s="126" t="s">
        <v>201</v>
      </c>
      <c r="D14" s="127">
        <v>5534</v>
      </c>
      <c r="E14" s="23"/>
      <c r="F14" s="99">
        <f t="shared" si="0"/>
        <v>0</v>
      </c>
    </row>
    <row r="15" spans="1:6" ht="21" customHeight="1">
      <c r="A15" s="124" t="s">
        <v>1001</v>
      </c>
      <c r="B15" s="125" t="s">
        <v>1002</v>
      </c>
      <c r="C15" s="126" t="s">
        <v>1</v>
      </c>
      <c r="D15" s="127"/>
      <c r="E15" s="23"/>
      <c r="F15" s="99">
        <f t="shared" si="0"/>
        <v>0</v>
      </c>
    </row>
    <row r="16" spans="1:6" ht="21" customHeight="1">
      <c r="A16" s="124" t="s">
        <v>10</v>
      </c>
      <c r="B16" s="125" t="s">
        <v>1003</v>
      </c>
      <c r="C16" s="126" t="s">
        <v>201</v>
      </c>
      <c r="D16" s="127">
        <v>4018</v>
      </c>
      <c r="E16" s="23"/>
      <c r="F16" s="99">
        <f t="shared" si="0"/>
        <v>0</v>
      </c>
    </row>
    <row r="17" spans="1:6" ht="21" customHeight="1">
      <c r="A17" s="124" t="s">
        <v>13</v>
      </c>
      <c r="B17" s="125" t="s">
        <v>1004</v>
      </c>
      <c r="C17" s="126" t="s">
        <v>201</v>
      </c>
      <c r="D17" s="127">
        <v>6705</v>
      </c>
      <c r="E17" s="23"/>
      <c r="F17" s="99">
        <f t="shared" si="0"/>
        <v>0</v>
      </c>
    </row>
    <row r="18" spans="1:6" ht="21" customHeight="1">
      <c r="A18" s="124" t="s">
        <v>32</v>
      </c>
      <c r="B18" s="125" t="s">
        <v>1005</v>
      </c>
      <c r="C18" s="126" t="s">
        <v>201</v>
      </c>
      <c r="D18" s="127">
        <v>4422</v>
      </c>
      <c r="E18" s="23"/>
      <c r="F18" s="99">
        <f t="shared" si="0"/>
        <v>0</v>
      </c>
    </row>
    <row r="19" spans="1:6" ht="21" customHeight="1">
      <c r="A19" s="124" t="s">
        <v>36</v>
      </c>
      <c r="B19" s="125" t="s">
        <v>1006</v>
      </c>
      <c r="C19" s="126" t="s">
        <v>201</v>
      </c>
      <c r="D19" s="127">
        <v>2170</v>
      </c>
      <c r="E19" s="23"/>
      <c r="F19" s="99">
        <f t="shared" si="0"/>
        <v>0</v>
      </c>
    </row>
    <row r="20" spans="1:6" ht="21" customHeight="1">
      <c r="A20" s="124" t="s">
        <v>81</v>
      </c>
      <c r="B20" s="125" t="s">
        <v>1007</v>
      </c>
      <c r="C20" s="126" t="s">
        <v>201</v>
      </c>
      <c r="D20" s="127">
        <v>968</v>
      </c>
      <c r="E20" s="23"/>
      <c r="F20" s="99">
        <f t="shared" si="0"/>
        <v>0</v>
      </c>
    </row>
    <row r="21" spans="1:6" ht="21" customHeight="1">
      <c r="A21" s="124" t="s">
        <v>112</v>
      </c>
      <c r="B21" s="125" t="s">
        <v>1008</v>
      </c>
      <c r="C21" s="126" t="s">
        <v>117</v>
      </c>
      <c r="D21" s="127">
        <v>8110</v>
      </c>
      <c r="E21" s="23"/>
      <c r="F21" s="99">
        <f t="shared" si="0"/>
        <v>0</v>
      </c>
    </row>
    <row r="22" spans="1:6" ht="21" customHeight="1">
      <c r="A22" s="124" t="s">
        <v>83</v>
      </c>
      <c r="B22" s="125" t="s">
        <v>1009</v>
      </c>
      <c r="C22" s="126" t="s">
        <v>117</v>
      </c>
      <c r="D22" s="127">
        <v>21229</v>
      </c>
      <c r="E22" s="23"/>
      <c r="F22" s="99">
        <f t="shared" si="0"/>
        <v>0</v>
      </c>
    </row>
    <row r="23" spans="1:6" ht="21" customHeight="1">
      <c r="A23" s="124" t="s">
        <v>84</v>
      </c>
      <c r="B23" s="125" t="s">
        <v>1010</v>
      </c>
      <c r="C23" s="126" t="s">
        <v>117</v>
      </c>
      <c r="D23" s="127">
        <v>24099</v>
      </c>
      <c r="E23" s="23"/>
      <c r="F23" s="99">
        <f t="shared" si="0"/>
        <v>0</v>
      </c>
    </row>
    <row r="24" spans="1:6" ht="21" customHeight="1">
      <c r="A24" s="124" t="s">
        <v>1011</v>
      </c>
      <c r="B24" s="125" t="s">
        <v>1012</v>
      </c>
      <c r="C24" s="126" t="s">
        <v>1</v>
      </c>
      <c r="D24" s="127"/>
      <c r="E24" s="23"/>
      <c r="F24" s="99">
        <f t="shared" si="0"/>
        <v>0</v>
      </c>
    </row>
    <row r="25" spans="1:6" ht="21" customHeight="1">
      <c r="A25" s="124" t="s">
        <v>10</v>
      </c>
      <c r="B25" s="125" t="s">
        <v>1013</v>
      </c>
      <c r="C25" s="126" t="s">
        <v>201</v>
      </c>
      <c r="D25" s="127">
        <v>2170</v>
      </c>
      <c r="E25" s="23"/>
      <c r="F25" s="99">
        <f t="shared" si="0"/>
        <v>0</v>
      </c>
    </row>
    <row r="26" spans="1:6" ht="21" customHeight="1">
      <c r="A26" s="124" t="s">
        <v>1014</v>
      </c>
      <c r="B26" s="125" t="s">
        <v>1015</v>
      </c>
      <c r="C26" s="126" t="s">
        <v>45</v>
      </c>
      <c r="D26" s="127">
        <v>150</v>
      </c>
      <c r="E26" s="23"/>
      <c r="F26" s="99">
        <f t="shared" si="0"/>
        <v>0</v>
      </c>
    </row>
    <row r="27" spans="1:6" ht="21" customHeight="1">
      <c r="A27" s="123" t="s">
        <v>1036</v>
      </c>
      <c r="B27" s="125" t="s">
        <v>1016</v>
      </c>
      <c r="C27" s="126" t="s">
        <v>72</v>
      </c>
      <c r="D27" s="127">
        <v>217</v>
      </c>
      <c r="E27" s="23"/>
      <c r="F27" s="99">
        <f t="shared" si="0"/>
        <v>0</v>
      </c>
    </row>
    <row r="28" spans="1:6" ht="21" customHeight="1">
      <c r="A28" s="123" t="s">
        <v>1037</v>
      </c>
      <c r="B28" s="125" t="s">
        <v>1017</v>
      </c>
      <c r="C28" s="126" t="s">
        <v>118</v>
      </c>
      <c r="D28" s="127">
        <v>643</v>
      </c>
      <c r="E28" s="23"/>
      <c r="F28" s="99">
        <f t="shared" si="0"/>
        <v>0</v>
      </c>
    </row>
    <row r="29" spans="1:6" ht="21" customHeight="1">
      <c r="A29" s="29"/>
      <c r="B29" s="30"/>
      <c r="C29" s="31"/>
      <c r="D29" s="32"/>
      <c r="E29" s="27"/>
      <c r="F29" s="33"/>
    </row>
    <row r="30" spans="1:6" ht="24.75" customHeight="1" thickBot="1">
      <c r="A30" s="180" t="s">
        <v>348</v>
      </c>
      <c r="B30" s="162"/>
      <c r="C30" s="163">
        <f>SUM(F5:F28)</f>
        <v>0</v>
      </c>
      <c r="D30" s="164"/>
      <c r="E30" s="34" t="s">
        <v>103</v>
      </c>
      <c r="F30" s="35"/>
    </row>
  </sheetData>
  <sheetProtection/>
  <mergeCells count="7">
    <mergeCell ref="A1:F1"/>
    <mergeCell ref="A2:B2"/>
    <mergeCell ref="C2:D2"/>
    <mergeCell ref="E2:F2"/>
    <mergeCell ref="A3:F3"/>
    <mergeCell ref="A30:B30"/>
    <mergeCell ref="C30:D30"/>
  </mergeCells>
  <printOptions horizontalCentered="1"/>
  <pageMargins left="0.7086614173228347" right="0.7086614173228347" top="0.7086614173228347" bottom="0.7086614173228347" header="0" footer="0"/>
  <pageSetup fitToHeight="820" fitToWidth="567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showZeros="0" zoomScalePageLayoutView="0" workbookViewId="0" topLeftCell="A1">
      <selection activeCell="C22" sqref="C22:D22"/>
    </sheetView>
  </sheetViews>
  <sheetFormatPr defaultColWidth="9.140625" defaultRowHeight="12.75"/>
  <cols>
    <col min="1" max="1" width="9.140625" style="7" customWidth="1"/>
    <col min="2" max="2" width="32.140625" style="7" customWidth="1"/>
    <col min="3" max="3" width="7.140625" style="7" customWidth="1"/>
    <col min="4" max="4" width="8.8515625" style="7" customWidth="1"/>
    <col min="5" max="6" width="13.140625" style="7" customWidth="1"/>
    <col min="7" max="16384" width="9.140625" style="7" customWidth="1"/>
  </cols>
  <sheetData>
    <row r="1" spans="1:6" ht="27.75" customHeight="1">
      <c r="A1" s="149" t="s">
        <v>0</v>
      </c>
      <c r="B1" s="149"/>
      <c r="C1" s="149"/>
      <c r="D1" s="149"/>
      <c r="E1" s="149"/>
      <c r="F1" s="149"/>
    </row>
    <row r="2" spans="1:6" ht="23.25" customHeight="1" thickBot="1">
      <c r="A2" s="159" t="str">
        <f>'第200章'!A2</f>
        <v>标段：228国道苍南龙沙至岱岭段工程PPP项目</v>
      </c>
      <c r="B2" s="160"/>
      <c r="C2" s="160"/>
      <c r="D2" s="160"/>
      <c r="E2" s="160"/>
      <c r="F2" s="160"/>
    </row>
    <row r="3" spans="1:6" ht="27" customHeight="1">
      <c r="A3" s="181" t="s">
        <v>403</v>
      </c>
      <c r="B3" s="157"/>
      <c r="C3" s="157"/>
      <c r="D3" s="157"/>
      <c r="E3" s="157"/>
      <c r="F3" s="158"/>
    </row>
    <row r="4" spans="1:6" s="22" customFormat="1" ht="21" customHeight="1">
      <c r="A4" s="24" t="s">
        <v>2</v>
      </c>
      <c r="B4" s="25" t="s">
        <v>74</v>
      </c>
      <c r="C4" s="25" t="s">
        <v>4</v>
      </c>
      <c r="D4" s="25" t="s">
        <v>5</v>
      </c>
      <c r="E4" s="68" t="s">
        <v>6</v>
      </c>
      <c r="F4" s="26" t="s">
        <v>7</v>
      </c>
    </row>
    <row r="5" spans="1:6" ht="21" customHeight="1">
      <c r="A5" s="67">
        <v>801</v>
      </c>
      <c r="B5" s="119" t="s">
        <v>405</v>
      </c>
      <c r="C5" s="64" t="s">
        <v>347</v>
      </c>
      <c r="D5" s="109">
        <v>1</v>
      </c>
      <c r="E5" s="23">
        <v>4000000</v>
      </c>
      <c r="F5" s="99">
        <f>E5*D5</f>
        <v>4000000</v>
      </c>
    </row>
    <row r="6" spans="1:6" ht="21" customHeight="1">
      <c r="A6" s="29"/>
      <c r="B6" s="30"/>
      <c r="C6" s="31"/>
      <c r="D6" s="32"/>
      <c r="E6" s="27"/>
      <c r="F6" s="33"/>
    </row>
    <row r="7" spans="1:6" ht="24.75" customHeight="1" thickBot="1">
      <c r="A7" s="182" t="s">
        <v>402</v>
      </c>
      <c r="B7" s="162"/>
      <c r="C7" s="163">
        <f>SUM(F5:F5)</f>
        <v>4000000</v>
      </c>
      <c r="D7" s="164"/>
      <c r="E7" s="34" t="s">
        <v>103</v>
      </c>
      <c r="F7" s="35"/>
    </row>
  </sheetData>
  <sheetProtection/>
  <mergeCells count="7">
    <mergeCell ref="A1:F1"/>
    <mergeCell ref="A2:B2"/>
    <mergeCell ref="C2:D2"/>
    <mergeCell ref="E2:F2"/>
    <mergeCell ref="A3:F3"/>
    <mergeCell ref="A7:B7"/>
    <mergeCell ref="C7:D7"/>
  </mergeCells>
  <printOptions horizontalCentered="1"/>
  <pageMargins left="0.7086614173228347" right="0.7086614173228347" top="0.7086614173228347" bottom="0.7086614173228347" header="0" footer="0"/>
  <pageSetup fitToHeight="820" fitToWidth="567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6"/>
  <sheetViews>
    <sheetView showZeros="0" zoomScalePageLayoutView="0" workbookViewId="0" topLeftCell="A1">
      <selection activeCell="C22" sqref="C22:D22"/>
    </sheetView>
  </sheetViews>
  <sheetFormatPr defaultColWidth="9.140625" defaultRowHeight="12.75"/>
  <cols>
    <col min="1" max="1" width="9.140625" style="7" customWidth="1"/>
    <col min="2" max="2" width="32.140625" style="114" customWidth="1"/>
    <col min="3" max="3" width="7.140625" style="7" customWidth="1"/>
    <col min="4" max="4" width="10.57421875" style="7" customWidth="1"/>
    <col min="5" max="5" width="11.421875" style="7" customWidth="1"/>
    <col min="6" max="6" width="13.140625" style="7" customWidth="1"/>
    <col min="7" max="16384" width="9.140625" style="7" customWidth="1"/>
  </cols>
  <sheetData>
    <row r="1" spans="1:6" ht="27.75" customHeight="1">
      <c r="A1" s="149" t="s">
        <v>0</v>
      </c>
      <c r="B1" s="149"/>
      <c r="C1" s="149"/>
      <c r="D1" s="149"/>
      <c r="E1" s="149"/>
      <c r="F1" s="149"/>
    </row>
    <row r="2" spans="1:6" ht="23.25" customHeight="1" thickBot="1">
      <c r="A2" s="159" t="str">
        <f>'第200章'!A2</f>
        <v>标段：228国道苍南龙沙至岱岭段工程PPP项目</v>
      </c>
      <c r="B2" s="160"/>
      <c r="C2" s="160"/>
      <c r="D2" s="160"/>
      <c r="E2" s="160"/>
      <c r="F2" s="160"/>
    </row>
    <row r="3" spans="1:6" ht="27" customHeight="1">
      <c r="A3" s="181" t="s">
        <v>401</v>
      </c>
      <c r="B3" s="157"/>
      <c r="C3" s="157"/>
      <c r="D3" s="157"/>
      <c r="E3" s="157"/>
      <c r="F3" s="158"/>
    </row>
    <row r="4" spans="1:6" s="22" customFormat="1" ht="21" customHeight="1">
      <c r="A4" s="24" t="s">
        <v>2</v>
      </c>
      <c r="B4" s="112" t="s">
        <v>74</v>
      </c>
      <c r="C4" s="25" t="s">
        <v>4</v>
      </c>
      <c r="D4" s="25" t="s">
        <v>5</v>
      </c>
      <c r="E4" s="68" t="s">
        <v>6</v>
      </c>
      <c r="F4" s="26" t="s">
        <v>7</v>
      </c>
    </row>
    <row r="5" spans="1:6" s="22" customFormat="1" ht="21" customHeight="1">
      <c r="A5" s="115" t="s">
        <v>351</v>
      </c>
      <c r="B5" s="113" t="s">
        <v>406</v>
      </c>
      <c r="C5" s="111"/>
      <c r="D5" s="111"/>
      <c r="E5" s="68"/>
      <c r="F5" s="26"/>
    </row>
    <row r="6" spans="1:6" s="22" customFormat="1" ht="29.25" customHeight="1">
      <c r="A6" s="120" t="s">
        <v>720</v>
      </c>
      <c r="B6" s="121" t="s">
        <v>408</v>
      </c>
      <c r="C6" s="111" t="s">
        <v>352</v>
      </c>
      <c r="D6" s="116">
        <v>80</v>
      </c>
      <c r="E6" s="73"/>
      <c r="F6" s="99">
        <f aca="true" t="shared" si="0" ref="F6:F69">ROUND(D6*E6,0)</f>
        <v>0</v>
      </c>
    </row>
    <row r="7" spans="1:6" s="22" customFormat="1" ht="29.25" customHeight="1">
      <c r="A7" s="120" t="s">
        <v>721</v>
      </c>
      <c r="B7" s="121" t="s">
        <v>409</v>
      </c>
      <c r="C7" s="111" t="s">
        <v>352</v>
      </c>
      <c r="D7" s="116">
        <v>40</v>
      </c>
      <c r="E7" s="73"/>
      <c r="F7" s="99">
        <f t="shared" si="0"/>
        <v>0</v>
      </c>
    </row>
    <row r="8" spans="1:6" s="22" customFormat="1" ht="31.5" customHeight="1">
      <c r="A8" s="120" t="s">
        <v>722</v>
      </c>
      <c r="B8" s="113" t="s">
        <v>410</v>
      </c>
      <c r="C8" s="111" t="s">
        <v>352</v>
      </c>
      <c r="D8" s="116">
        <v>8</v>
      </c>
      <c r="E8" s="73"/>
      <c r="F8" s="99">
        <f t="shared" si="0"/>
        <v>0</v>
      </c>
    </row>
    <row r="9" spans="1:6" s="22" customFormat="1" ht="21" customHeight="1">
      <c r="A9" s="120" t="s">
        <v>723</v>
      </c>
      <c r="B9" s="113" t="s">
        <v>353</v>
      </c>
      <c r="C9" s="111" t="s">
        <v>335</v>
      </c>
      <c r="D9" s="116">
        <v>80</v>
      </c>
      <c r="E9" s="73"/>
      <c r="F9" s="99">
        <f t="shared" si="0"/>
        <v>0</v>
      </c>
    </row>
    <row r="10" spans="1:6" s="22" customFormat="1" ht="27.75" customHeight="1">
      <c r="A10" s="120" t="s">
        <v>724</v>
      </c>
      <c r="B10" s="113" t="s">
        <v>354</v>
      </c>
      <c r="C10" s="111" t="s">
        <v>352</v>
      </c>
      <c r="D10" s="116">
        <v>20</v>
      </c>
      <c r="E10" s="73"/>
      <c r="F10" s="99">
        <f t="shared" si="0"/>
        <v>0</v>
      </c>
    </row>
    <row r="11" spans="1:6" s="22" customFormat="1" ht="26.25" customHeight="1">
      <c r="A11" s="120" t="s">
        <v>725</v>
      </c>
      <c r="B11" s="113" t="s">
        <v>355</v>
      </c>
      <c r="C11" s="111" t="s">
        <v>352</v>
      </c>
      <c r="D11" s="116">
        <v>20</v>
      </c>
      <c r="E11" s="73"/>
      <c r="F11" s="99">
        <f t="shared" si="0"/>
        <v>0</v>
      </c>
    </row>
    <row r="12" spans="1:6" s="22" customFormat="1" ht="21" customHeight="1">
      <c r="A12" s="120" t="s">
        <v>726</v>
      </c>
      <c r="B12" s="113" t="s">
        <v>356</v>
      </c>
      <c r="C12" s="111" t="s">
        <v>352</v>
      </c>
      <c r="D12" s="116">
        <v>20</v>
      </c>
      <c r="E12" s="73"/>
      <c r="F12" s="99">
        <f t="shared" si="0"/>
        <v>0</v>
      </c>
    </row>
    <row r="13" spans="1:6" s="22" customFormat="1" ht="21" customHeight="1">
      <c r="A13" s="120" t="s">
        <v>727</v>
      </c>
      <c r="B13" s="113" t="s">
        <v>357</v>
      </c>
      <c r="C13" s="111" t="s">
        <v>352</v>
      </c>
      <c r="D13" s="116">
        <v>20</v>
      </c>
      <c r="E13" s="73"/>
      <c r="F13" s="99">
        <f t="shared" si="0"/>
        <v>0</v>
      </c>
    </row>
    <row r="14" spans="1:6" s="22" customFormat="1" ht="21" customHeight="1">
      <c r="A14" s="120" t="s">
        <v>728</v>
      </c>
      <c r="B14" s="113" t="s">
        <v>411</v>
      </c>
      <c r="C14" s="111" t="s">
        <v>45</v>
      </c>
      <c r="D14" s="116">
        <v>4000</v>
      </c>
      <c r="E14" s="73"/>
      <c r="F14" s="99">
        <f t="shared" si="0"/>
        <v>0</v>
      </c>
    </row>
    <row r="15" spans="1:6" s="22" customFormat="1" ht="21" customHeight="1">
      <c r="A15" s="120" t="s">
        <v>729</v>
      </c>
      <c r="B15" s="113" t="s">
        <v>412</v>
      </c>
      <c r="C15" s="111" t="s">
        <v>45</v>
      </c>
      <c r="D15" s="116">
        <v>4000</v>
      </c>
      <c r="E15" s="73"/>
      <c r="F15" s="99">
        <f t="shared" si="0"/>
        <v>0</v>
      </c>
    </row>
    <row r="16" spans="1:6" s="22" customFormat="1" ht="21" customHeight="1">
      <c r="A16" s="120" t="s">
        <v>730</v>
      </c>
      <c r="B16" s="113" t="s">
        <v>413</v>
      </c>
      <c r="C16" s="111" t="s">
        <v>45</v>
      </c>
      <c r="D16" s="116">
        <v>4000</v>
      </c>
      <c r="E16" s="73"/>
      <c r="F16" s="99">
        <f t="shared" si="0"/>
        <v>0</v>
      </c>
    </row>
    <row r="17" spans="1:6" s="22" customFormat="1" ht="21" customHeight="1">
      <c r="A17" s="120" t="s">
        <v>731</v>
      </c>
      <c r="B17" s="113" t="s">
        <v>414</v>
      </c>
      <c r="C17" s="111" t="s">
        <v>45</v>
      </c>
      <c r="D17" s="116">
        <v>4000</v>
      </c>
      <c r="E17" s="73"/>
      <c r="F17" s="99">
        <f t="shared" si="0"/>
        <v>0</v>
      </c>
    </row>
    <row r="18" spans="1:6" s="22" customFormat="1" ht="21" customHeight="1">
      <c r="A18" s="120" t="s">
        <v>732</v>
      </c>
      <c r="B18" s="113" t="s">
        <v>407</v>
      </c>
      <c r="C18" s="111" t="s">
        <v>347</v>
      </c>
      <c r="D18" s="116">
        <v>1</v>
      </c>
      <c r="E18" s="73"/>
      <c r="F18" s="99">
        <f t="shared" si="0"/>
        <v>0</v>
      </c>
    </row>
    <row r="19" spans="1:6" s="22" customFormat="1" ht="21" customHeight="1">
      <c r="A19" s="120" t="s">
        <v>733</v>
      </c>
      <c r="B19" s="113" t="s">
        <v>392</v>
      </c>
      <c r="C19" s="111" t="s">
        <v>347</v>
      </c>
      <c r="D19" s="116">
        <v>1</v>
      </c>
      <c r="E19" s="68"/>
      <c r="F19" s="26"/>
    </row>
    <row r="20" spans="1:6" s="22" customFormat="1" ht="21" customHeight="1">
      <c r="A20" s="120" t="s">
        <v>415</v>
      </c>
      <c r="B20" s="113" t="s">
        <v>416</v>
      </c>
      <c r="C20" s="111"/>
      <c r="D20" s="116"/>
      <c r="E20" s="73"/>
      <c r="F20" s="99">
        <f t="shared" si="0"/>
        <v>0</v>
      </c>
    </row>
    <row r="21" spans="1:6" s="22" customFormat="1" ht="23.25" customHeight="1">
      <c r="A21" s="120" t="s">
        <v>720</v>
      </c>
      <c r="B21" s="113" t="s">
        <v>417</v>
      </c>
      <c r="C21" s="111" t="s">
        <v>335</v>
      </c>
      <c r="D21" s="116">
        <v>864</v>
      </c>
      <c r="E21" s="73"/>
      <c r="F21" s="99">
        <f t="shared" si="0"/>
        <v>0</v>
      </c>
    </row>
    <row r="22" spans="1:6" s="22" customFormat="1" ht="23.25" customHeight="1">
      <c r="A22" s="120" t="s">
        <v>721</v>
      </c>
      <c r="B22" s="113" t="s">
        <v>418</v>
      </c>
      <c r="C22" s="111" t="s">
        <v>335</v>
      </c>
      <c r="D22" s="116">
        <v>1284</v>
      </c>
      <c r="E22" s="73"/>
      <c r="F22" s="99">
        <f t="shared" si="0"/>
        <v>0</v>
      </c>
    </row>
    <row r="23" spans="1:6" s="22" customFormat="1" ht="23.25" customHeight="1">
      <c r="A23" s="120" t="s">
        <v>722</v>
      </c>
      <c r="B23" s="113" t="s">
        <v>419</v>
      </c>
      <c r="C23" s="111" t="s">
        <v>335</v>
      </c>
      <c r="D23" s="116">
        <v>72</v>
      </c>
      <c r="E23" s="73"/>
      <c r="F23" s="99">
        <f t="shared" si="0"/>
        <v>0</v>
      </c>
    </row>
    <row r="24" spans="1:6" s="22" customFormat="1" ht="23.25" customHeight="1">
      <c r="A24" s="120" t="s">
        <v>723</v>
      </c>
      <c r="B24" s="113" t="s">
        <v>420</v>
      </c>
      <c r="C24" s="111" t="s">
        <v>335</v>
      </c>
      <c r="D24" s="116">
        <v>1032</v>
      </c>
      <c r="E24" s="73"/>
      <c r="F24" s="99">
        <f t="shared" si="0"/>
        <v>0</v>
      </c>
    </row>
    <row r="25" spans="1:6" s="22" customFormat="1" ht="23.25" customHeight="1">
      <c r="A25" s="120" t="s">
        <v>724</v>
      </c>
      <c r="B25" s="113" t="s">
        <v>421</v>
      </c>
      <c r="C25" s="111" t="s">
        <v>335</v>
      </c>
      <c r="D25" s="116">
        <v>1130</v>
      </c>
      <c r="E25" s="73"/>
      <c r="F25" s="99">
        <f t="shared" si="0"/>
        <v>0</v>
      </c>
    </row>
    <row r="26" spans="1:6" s="22" customFormat="1" ht="23.25" customHeight="1">
      <c r="A26" s="120" t="s">
        <v>725</v>
      </c>
      <c r="B26" s="113" t="s">
        <v>422</v>
      </c>
      <c r="C26" s="111" t="s">
        <v>335</v>
      </c>
      <c r="D26" s="116">
        <v>9342</v>
      </c>
      <c r="E26" s="73"/>
      <c r="F26" s="99">
        <f t="shared" si="0"/>
        <v>0</v>
      </c>
    </row>
    <row r="27" spans="1:6" s="22" customFormat="1" ht="29.25" customHeight="1">
      <c r="A27" s="120" t="s">
        <v>726</v>
      </c>
      <c r="B27" s="113" t="s">
        <v>423</v>
      </c>
      <c r="C27" s="111" t="s">
        <v>335</v>
      </c>
      <c r="D27" s="116">
        <v>347</v>
      </c>
      <c r="E27" s="73"/>
      <c r="F27" s="99">
        <f t="shared" si="0"/>
        <v>0</v>
      </c>
    </row>
    <row r="28" spans="1:6" s="22" customFormat="1" ht="29.25" customHeight="1">
      <c r="A28" s="120" t="s">
        <v>727</v>
      </c>
      <c r="B28" s="113" t="s">
        <v>424</v>
      </c>
      <c r="C28" s="111" t="s">
        <v>335</v>
      </c>
      <c r="D28" s="116">
        <v>694</v>
      </c>
      <c r="E28" s="73"/>
      <c r="F28" s="99">
        <f t="shared" si="0"/>
        <v>0</v>
      </c>
    </row>
    <row r="29" spans="1:6" s="22" customFormat="1" ht="27.75" customHeight="1">
      <c r="A29" s="120" t="s">
        <v>728</v>
      </c>
      <c r="B29" s="113" t="s">
        <v>425</v>
      </c>
      <c r="C29" s="111" t="s">
        <v>335</v>
      </c>
      <c r="D29" s="116">
        <v>18</v>
      </c>
      <c r="E29" s="73"/>
      <c r="F29" s="99">
        <f t="shared" si="0"/>
        <v>0</v>
      </c>
    </row>
    <row r="30" spans="1:6" s="22" customFormat="1" ht="27.75" customHeight="1">
      <c r="A30" s="120" t="s">
        <v>729</v>
      </c>
      <c r="B30" s="113" t="s">
        <v>426</v>
      </c>
      <c r="C30" s="111" t="s">
        <v>335</v>
      </c>
      <c r="D30" s="116">
        <v>50</v>
      </c>
      <c r="E30" s="73"/>
      <c r="F30" s="99">
        <f t="shared" si="0"/>
        <v>0</v>
      </c>
    </row>
    <row r="31" spans="1:6" s="22" customFormat="1" ht="27.75" customHeight="1">
      <c r="A31" s="120" t="s">
        <v>730</v>
      </c>
      <c r="B31" s="113" t="s">
        <v>427</v>
      </c>
      <c r="C31" s="111" t="s">
        <v>335</v>
      </c>
      <c r="D31" s="116">
        <v>18</v>
      </c>
      <c r="E31" s="73"/>
      <c r="F31" s="99">
        <f t="shared" si="0"/>
        <v>0</v>
      </c>
    </row>
    <row r="32" spans="1:6" s="22" customFormat="1" ht="27.75" customHeight="1">
      <c r="A32" s="120" t="s">
        <v>731</v>
      </c>
      <c r="B32" s="113" t="s">
        <v>428</v>
      </c>
      <c r="C32" s="111" t="s">
        <v>72</v>
      </c>
      <c r="D32" s="116">
        <v>68</v>
      </c>
      <c r="E32" s="68"/>
      <c r="F32" s="26"/>
    </row>
    <row r="33" spans="1:6" s="22" customFormat="1" ht="29.25" customHeight="1">
      <c r="A33" s="120" t="s">
        <v>732</v>
      </c>
      <c r="B33" s="113" t="s">
        <v>429</v>
      </c>
      <c r="C33" s="111" t="s">
        <v>335</v>
      </c>
      <c r="D33" s="116">
        <v>144</v>
      </c>
      <c r="E33" s="73"/>
      <c r="F33" s="99">
        <f t="shared" si="0"/>
        <v>0</v>
      </c>
    </row>
    <row r="34" spans="1:6" s="22" customFormat="1" ht="42.75" customHeight="1">
      <c r="A34" s="120" t="s">
        <v>733</v>
      </c>
      <c r="B34" s="113" t="s">
        <v>430</v>
      </c>
      <c r="C34" s="111" t="s">
        <v>352</v>
      </c>
      <c r="D34" s="116">
        <v>11</v>
      </c>
      <c r="E34" s="73"/>
      <c r="F34" s="99">
        <f t="shared" si="0"/>
        <v>0</v>
      </c>
    </row>
    <row r="35" spans="1:6" s="22" customFormat="1" ht="29.25" customHeight="1">
      <c r="A35" s="120" t="s">
        <v>734</v>
      </c>
      <c r="B35" s="113" t="s">
        <v>358</v>
      </c>
      <c r="C35" s="111" t="s">
        <v>45</v>
      </c>
      <c r="D35" s="116">
        <v>10582</v>
      </c>
      <c r="E35" s="73"/>
      <c r="F35" s="99">
        <f t="shared" si="0"/>
        <v>0</v>
      </c>
    </row>
    <row r="36" spans="1:6" s="22" customFormat="1" ht="29.25" customHeight="1">
      <c r="A36" s="120" t="s">
        <v>735</v>
      </c>
      <c r="B36" s="113" t="s">
        <v>431</v>
      </c>
      <c r="C36" s="111" t="s">
        <v>352</v>
      </c>
      <c r="D36" s="116">
        <v>16</v>
      </c>
      <c r="E36" s="73"/>
      <c r="F36" s="99">
        <f t="shared" si="0"/>
        <v>0</v>
      </c>
    </row>
    <row r="37" spans="1:6" s="22" customFormat="1" ht="29.25" customHeight="1">
      <c r="A37" s="120" t="s">
        <v>736</v>
      </c>
      <c r="B37" s="113" t="s">
        <v>432</v>
      </c>
      <c r="C37" s="111" t="s">
        <v>352</v>
      </c>
      <c r="D37" s="116">
        <v>16</v>
      </c>
      <c r="E37" s="73"/>
      <c r="F37" s="99">
        <f t="shared" si="0"/>
        <v>0</v>
      </c>
    </row>
    <row r="38" spans="1:6" s="22" customFormat="1" ht="29.25" customHeight="1">
      <c r="A38" s="120" t="s">
        <v>737</v>
      </c>
      <c r="B38" s="113" t="s">
        <v>392</v>
      </c>
      <c r="C38" s="111" t="s">
        <v>347</v>
      </c>
      <c r="D38" s="116">
        <v>0</v>
      </c>
      <c r="E38" s="73"/>
      <c r="F38" s="99">
        <f t="shared" si="0"/>
        <v>0</v>
      </c>
    </row>
    <row r="39" spans="1:6" s="22" customFormat="1" ht="29.25" customHeight="1">
      <c r="A39" s="120" t="s">
        <v>738</v>
      </c>
      <c r="B39" s="113" t="s">
        <v>433</v>
      </c>
      <c r="C39" s="111" t="s">
        <v>335</v>
      </c>
      <c r="D39" s="116">
        <v>672</v>
      </c>
      <c r="E39" s="73"/>
      <c r="F39" s="99">
        <f t="shared" si="0"/>
        <v>0</v>
      </c>
    </row>
    <row r="40" spans="1:6" s="22" customFormat="1" ht="29.25" customHeight="1">
      <c r="A40" s="120" t="s">
        <v>739</v>
      </c>
      <c r="B40" s="113" t="s">
        <v>434</v>
      </c>
      <c r="C40" s="111" t="s">
        <v>335</v>
      </c>
      <c r="D40" s="116">
        <v>118</v>
      </c>
      <c r="E40" s="73"/>
      <c r="F40" s="99">
        <f t="shared" si="0"/>
        <v>0</v>
      </c>
    </row>
    <row r="41" spans="1:6" s="22" customFormat="1" ht="29.25" customHeight="1">
      <c r="A41" s="120" t="s">
        <v>740</v>
      </c>
      <c r="B41" s="113" t="s">
        <v>435</v>
      </c>
      <c r="C41" s="111" t="s">
        <v>335</v>
      </c>
      <c r="D41" s="116">
        <v>17</v>
      </c>
      <c r="E41" s="73"/>
      <c r="F41" s="99">
        <f t="shared" si="0"/>
        <v>0</v>
      </c>
    </row>
    <row r="42" spans="1:6" s="22" customFormat="1" ht="41.25" customHeight="1">
      <c r="A42" s="120" t="s">
        <v>741</v>
      </c>
      <c r="B42" s="113" t="s">
        <v>436</v>
      </c>
      <c r="C42" s="111" t="s">
        <v>352</v>
      </c>
      <c r="D42" s="116">
        <v>2</v>
      </c>
      <c r="E42" s="73"/>
      <c r="F42" s="99">
        <f t="shared" si="0"/>
        <v>0</v>
      </c>
    </row>
    <row r="43" spans="1:6" s="22" customFormat="1" ht="41.25" customHeight="1">
      <c r="A43" s="120" t="s">
        <v>742</v>
      </c>
      <c r="B43" s="113" t="s">
        <v>437</v>
      </c>
      <c r="C43" s="111" t="s">
        <v>352</v>
      </c>
      <c r="D43" s="116">
        <v>2</v>
      </c>
      <c r="E43" s="73"/>
      <c r="F43" s="99">
        <f t="shared" si="0"/>
        <v>0</v>
      </c>
    </row>
    <row r="44" spans="1:6" s="22" customFormat="1" ht="29.25" customHeight="1">
      <c r="A44" s="120" t="s">
        <v>743</v>
      </c>
      <c r="B44" s="113" t="s">
        <v>438</v>
      </c>
      <c r="C44" s="111" t="s">
        <v>352</v>
      </c>
      <c r="D44" s="116">
        <v>4</v>
      </c>
      <c r="E44" s="73"/>
      <c r="F44" s="99">
        <f t="shared" si="0"/>
        <v>0</v>
      </c>
    </row>
    <row r="45" spans="1:6" s="22" customFormat="1" ht="29.25" customHeight="1">
      <c r="A45" s="120" t="s">
        <v>744</v>
      </c>
      <c r="B45" s="113" t="s">
        <v>439</v>
      </c>
      <c r="C45" s="111" t="s">
        <v>352</v>
      </c>
      <c r="D45" s="116">
        <v>4</v>
      </c>
      <c r="E45" s="73"/>
      <c r="F45" s="99">
        <f t="shared" si="0"/>
        <v>0</v>
      </c>
    </row>
    <row r="46" spans="1:6" s="22" customFormat="1" ht="29.25" customHeight="1">
      <c r="A46" s="120" t="s">
        <v>745</v>
      </c>
      <c r="B46" s="113" t="s">
        <v>440</v>
      </c>
      <c r="C46" s="111" t="s">
        <v>441</v>
      </c>
      <c r="D46" s="116">
        <v>4</v>
      </c>
      <c r="E46" s="73"/>
      <c r="F46" s="99">
        <f t="shared" si="0"/>
        <v>0</v>
      </c>
    </row>
    <row r="47" spans="1:6" s="22" customFormat="1" ht="29.25" customHeight="1">
      <c r="A47" s="120" t="s">
        <v>746</v>
      </c>
      <c r="B47" s="113" t="s">
        <v>442</v>
      </c>
      <c r="C47" s="111" t="s">
        <v>117</v>
      </c>
      <c r="D47" s="116">
        <v>160</v>
      </c>
      <c r="E47" s="73"/>
      <c r="F47" s="99">
        <f t="shared" si="0"/>
        <v>0</v>
      </c>
    </row>
    <row r="48" spans="1:6" s="22" customFormat="1" ht="29.25" customHeight="1">
      <c r="A48" s="120" t="s">
        <v>747</v>
      </c>
      <c r="B48" s="113" t="s">
        <v>443</v>
      </c>
      <c r="C48" s="111" t="s">
        <v>45</v>
      </c>
      <c r="D48" s="116">
        <v>1000</v>
      </c>
      <c r="E48" s="73"/>
      <c r="F48" s="99">
        <f t="shared" si="0"/>
        <v>0</v>
      </c>
    </row>
    <row r="49" spans="1:6" s="22" customFormat="1" ht="21.75" customHeight="1">
      <c r="A49" s="120" t="s">
        <v>748</v>
      </c>
      <c r="B49" s="113" t="s">
        <v>444</v>
      </c>
      <c r="C49" s="111" t="s">
        <v>45</v>
      </c>
      <c r="D49" s="116">
        <v>1314</v>
      </c>
      <c r="E49" s="73"/>
      <c r="F49" s="99">
        <f t="shared" si="0"/>
        <v>0</v>
      </c>
    </row>
    <row r="50" spans="1:6" s="22" customFormat="1" ht="21.75" customHeight="1">
      <c r="A50" s="120" t="s">
        <v>749</v>
      </c>
      <c r="B50" s="113" t="s">
        <v>445</v>
      </c>
      <c r="C50" s="111" t="s">
        <v>45</v>
      </c>
      <c r="D50" s="116">
        <v>1243</v>
      </c>
      <c r="E50" s="73"/>
      <c r="F50" s="99">
        <f t="shared" si="0"/>
        <v>0</v>
      </c>
    </row>
    <row r="51" spans="1:6" s="22" customFormat="1" ht="21.75" customHeight="1">
      <c r="A51" s="120" t="s">
        <v>750</v>
      </c>
      <c r="B51" s="113" t="s">
        <v>446</v>
      </c>
      <c r="C51" s="111" t="s">
        <v>45</v>
      </c>
      <c r="D51" s="116">
        <v>13475</v>
      </c>
      <c r="E51" s="73"/>
      <c r="F51" s="99">
        <f t="shared" si="0"/>
        <v>0</v>
      </c>
    </row>
    <row r="52" spans="1:6" s="22" customFormat="1" ht="21.75" customHeight="1">
      <c r="A52" s="120" t="s">
        <v>751</v>
      </c>
      <c r="B52" s="113" t="s">
        <v>447</v>
      </c>
      <c r="C52" s="111" t="s">
        <v>45</v>
      </c>
      <c r="D52" s="116">
        <v>12461</v>
      </c>
      <c r="E52" s="73"/>
      <c r="F52" s="99">
        <f t="shared" si="0"/>
        <v>0</v>
      </c>
    </row>
    <row r="53" spans="1:6" s="22" customFormat="1" ht="21.75" customHeight="1">
      <c r="A53" s="120" t="s">
        <v>752</v>
      </c>
      <c r="B53" s="113" t="s">
        <v>448</v>
      </c>
      <c r="C53" s="111" t="s">
        <v>45</v>
      </c>
      <c r="D53" s="116">
        <v>12416</v>
      </c>
      <c r="E53" s="73"/>
      <c r="F53" s="99">
        <f t="shared" si="0"/>
        <v>0</v>
      </c>
    </row>
    <row r="54" spans="1:6" s="22" customFormat="1" ht="21.75" customHeight="1">
      <c r="A54" s="120" t="s">
        <v>753</v>
      </c>
      <c r="B54" s="113" t="s">
        <v>449</v>
      </c>
      <c r="C54" s="111" t="s">
        <v>45</v>
      </c>
      <c r="D54" s="116">
        <v>56982</v>
      </c>
      <c r="E54" s="73"/>
      <c r="F54" s="99">
        <f t="shared" si="0"/>
        <v>0</v>
      </c>
    </row>
    <row r="55" spans="1:6" s="22" customFormat="1" ht="21.75" customHeight="1">
      <c r="A55" s="120" t="s">
        <v>754</v>
      </c>
      <c r="B55" s="113" t="s">
        <v>450</v>
      </c>
      <c r="C55" s="111" t="s">
        <v>45</v>
      </c>
      <c r="D55" s="116">
        <v>80</v>
      </c>
      <c r="E55" s="73"/>
      <c r="F55" s="99">
        <f t="shared" si="0"/>
        <v>0</v>
      </c>
    </row>
    <row r="56" spans="1:6" s="22" customFormat="1" ht="32.25" customHeight="1">
      <c r="A56" s="120" t="s">
        <v>755</v>
      </c>
      <c r="B56" s="113" t="s">
        <v>451</v>
      </c>
      <c r="C56" s="111" t="s">
        <v>452</v>
      </c>
      <c r="D56" s="116">
        <v>40</v>
      </c>
      <c r="E56" s="73"/>
      <c r="F56" s="99">
        <f t="shared" si="0"/>
        <v>0</v>
      </c>
    </row>
    <row r="57" spans="1:6" s="22" customFormat="1" ht="21" customHeight="1">
      <c r="A57" s="120" t="s">
        <v>756</v>
      </c>
      <c r="B57" s="113" t="s">
        <v>453</v>
      </c>
      <c r="C57" s="111" t="s">
        <v>45</v>
      </c>
      <c r="D57" s="116">
        <v>480</v>
      </c>
      <c r="E57" s="73"/>
      <c r="F57" s="99">
        <f t="shared" si="0"/>
        <v>0</v>
      </c>
    </row>
    <row r="58" spans="1:6" s="22" customFormat="1" ht="21" customHeight="1">
      <c r="A58" s="120" t="s">
        <v>757</v>
      </c>
      <c r="B58" s="113" t="s">
        <v>454</v>
      </c>
      <c r="C58" s="111" t="s">
        <v>45</v>
      </c>
      <c r="D58" s="116">
        <v>28491</v>
      </c>
      <c r="E58" s="73"/>
      <c r="F58" s="99">
        <f t="shared" si="0"/>
        <v>0</v>
      </c>
    </row>
    <row r="59" spans="1:6" s="22" customFormat="1" ht="21" customHeight="1">
      <c r="A59" s="120" t="s">
        <v>758</v>
      </c>
      <c r="B59" s="113" t="s">
        <v>455</v>
      </c>
      <c r="C59" s="111" t="s">
        <v>45</v>
      </c>
      <c r="D59" s="116">
        <v>1180</v>
      </c>
      <c r="E59" s="73"/>
      <c r="F59" s="99">
        <f t="shared" si="0"/>
        <v>0</v>
      </c>
    </row>
    <row r="60" spans="1:6" s="22" customFormat="1" ht="21" customHeight="1">
      <c r="A60" s="120" t="s">
        <v>759</v>
      </c>
      <c r="B60" s="113" t="s">
        <v>456</v>
      </c>
      <c r="C60" s="111" t="s">
        <v>118</v>
      </c>
      <c r="D60" s="116">
        <v>100</v>
      </c>
      <c r="E60" s="73"/>
      <c r="F60" s="99">
        <f t="shared" si="0"/>
        <v>0</v>
      </c>
    </row>
    <row r="61" spans="1:6" s="22" customFormat="1" ht="21" customHeight="1">
      <c r="A61" s="120" t="s">
        <v>760</v>
      </c>
      <c r="B61" s="113" t="s">
        <v>457</v>
      </c>
      <c r="C61" s="111" t="s">
        <v>118</v>
      </c>
      <c r="D61" s="116">
        <v>40</v>
      </c>
      <c r="E61" s="73"/>
      <c r="F61" s="99">
        <f t="shared" si="0"/>
        <v>0</v>
      </c>
    </row>
    <row r="62" spans="1:6" s="22" customFormat="1" ht="34.5" customHeight="1">
      <c r="A62" s="120" t="s">
        <v>761</v>
      </c>
      <c r="B62" s="113" t="s">
        <v>458</v>
      </c>
      <c r="C62" s="111" t="s">
        <v>72</v>
      </c>
      <c r="D62" s="116">
        <v>224</v>
      </c>
      <c r="E62" s="73"/>
      <c r="F62" s="99">
        <f t="shared" si="0"/>
        <v>0</v>
      </c>
    </row>
    <row r="63" spans="1:6" s="22" customFormat="1" ht="21" customHeight="1">
      <c r="A63" s="120" t="s">
        <v>762</v>
      </c>
      <c r="B63" s="113" t="s">
        <v>459</v>
      </c>
      <c r="C63" s="111" t="s">
        <v>72</v>
      </c>
      <c r="D63" s="116">
        <v>118</v>
      </c>
      <c r="E63" s="73"/>
      <c r="F63" s="99">
        <f t="shared" si="0"/>
        <v>0</v>
      </c>
    </row>
    <row r="64" spans="1:6" s="22" customFormat="1" ht="21" customHeight="1">
      <c r="A64" s="120" t="s">
        <v>763</v>
      </c>
      <c r="B64" s="113" t="s">
        <v>460</v>
      </c>
      <c r="C64" s="111" t="s">
        <v>118</v>
      </c>
      <c r="D64" s="116">
        <v>672</v>
      </c>
      <c r="E64" s="73"/>
      <c r="F64" s="99">
        <f t="shared" si="0"/>
        <v>0</v>
      </c>
    </row>
    <row r="65" spans="1:6" s="22" customFormat="1" ht="21" customHeight="1">
      <c r="A65" s="120" t="s">
        <v>461</v>
      </c>
      <c r="B65" s="113" t="s">
        <v>462</v>
      </c>
      <c r="C65" s="111"/>
      <c r="D65" s="116"/>
      <c r="E65" s="73"/>
      <c r="F65" s="99">
        <f t="shared" si="0"/>
        <v>0</v>
      </c>
    </row>
    <row r="66" spans="1:6" s="22" customFormat="1" ht="54" customHeight="1">
      <c r="A66" s="120" t="s">
        <v>720</v>
      </c>
      <c r="B66" s="113" t="s">
        <v>463</v>
      </c>
      <c r="C66" s="111" t="s">
        <v>352</v>
      </c>
      <c r="D66" s="116">
        <v>1</v>
      </c>
      <c r="E66" s="73"/>
      <c r="F66" s="99">
        <f t="shared" si="0"/>
        <v>0</v>
      </c>
    </row>
    <row r="67" spans="1:6" s="22" customFormat="1" ht="54" customHeight="1">
      <c r="A67" s="120" t="s">
        <v>721</v>
      </c>
      <c r="B67" s="113" t="s">
        <v>464</v>
      </c>
      <c r="C67" s="111" t="s">
        <v>352</v>
      </c>
      <c r="D67" s="116">
        <v>2</v>
      </c>
      <c r="E67" s="73"/>
      <c r="F67" s="99">
        <f t="shared" si="0"/>
        <v>0</v>
      </c>
    </row>
    <row r="68" spans="1:6" s="22" customFormat="1" ht="54" customHeight="1">
      <c r="A68" s="120" t="s">
        <v>722</v>
      </c>
      <c r="B68" s="113" t="s">
        <v>465</v>
      </c>
      <c r="C68" s="111" t="s">
        <v>352</v>
      </c>
      <c r="D68" s="116">
        <v>1</v>
      </c>
      <c r="E68" s="73"/>
      <c r="F68" s="99">
        <f t="shared" si="0"/>
        <v>0</v>
      </c>
    </row>
    <row r="69" spans="1:6" s="22" customFormat="1" ht="54" customHeight="1">
      <c r="A69" s="120" t="s">
        <v>723</v>
      </c>
      <c r="B69" s="113" t="s">
        <v>466</v>
      </c>
      <c r="C69" s="111" t="s">
        <v>352</v>
      </c>
      <c r="D69" s="116">
        <v>2</v>
      </c>
      <c r="E69" s="73"/>
      <c r="F69" s="99">
        <f t="shared" si="0"/>
        <v>0</v>
      </c>
    </row>
    <row r="70" spans="1:6" s="22" customFormat="1" ht="54" customHeight="1">
      <c r="A70" s="120" t="s">
        <v>724</v>
      </c>
      <c r="B70" s="113" t="s">
        <v>467</v>
      </c>
      <c r="C70" s="111" t="s">
        <v>352</v>
      </c>
      <c r="D70" s="116">
        <v>1</v>
      </c>
      <c r="E70" s="73"/>
      <c r="F70" s="99">
        <f aca="true" t="shared" si="1" ref="F70:F133">ROUND(D70*E70,0)</f>
        <v>0</v>
      </c>
    </row>
    <row r="71" spans="1:6" s="22" customFormat="1" ht="54" customHeight="1">
      <c r="A71" s="120" t="s">
        <v>725</v>
      </c>
      <c r="B71" s="113" t="s">
        <v>468</v>
      </c>
      <c r="C71" s="111" t="s">
        <v>352</v>
      </c>
      <c r="D71" s="116">
        <v>4</v>
      </c>
      <c r="E71" s="73"/>
      <c r="F71" s="99">
        <f t="shared" si="1"/>
        <v>0</v>
      </c>
    </row>
    <row r="72" spans="1:6" s="22" customFormat="1" ht="54" customHeight="1">
      <c r="A72" s="120" t="s">
        <v>726</v>
      </c>
      <c r="B72" s="113" t="s">
        <v>469</v>
      </c>
      <c r="C72" s="111" t="s">
        <v>352</v>
      </c>
      <c r="D72" s="116">
        <v>1</v>
      </c>
      <c r="E72" s="73"/>
      <c r="F72" s="99">
        <f t="shared" si="1"/>
        <v>0</v>
      </c>
    </row>
    <row r="73" spans="1:6" s="22" customFormat="1" ht="54" customHeight="1">
      <c r="A73" s="120" t="s">
        <v>727</v>
      </c>
      <c r="B73" s="113" t="s">
        <v>470</v>
      </c>
      <c r="C73" s="111" t="s">
        <v>352</v>
      </c>
      <c r="D73" s="116">
        <v>1</v>
      </c>
      <c r="E73" s="73"/>
      <c r="F73" s="99">
        <f t="shared" si="1"/>
        <v>0</v>
      </c>
    </row>
    <row r="74" spans="1:6" s="22" customFormat="1" ht="54" customHeight="1">
      <c r="A74" s="120" t="s">
        <v>728</v>
      </c>
      <c r="B74" s="113" t="s">
        <v>470</v>
      </c>
      <c r="C74" s="111" t="s">
        <v>352</v>
      </c>
      <c r="D74" s="116">
        <v>3</v>
      </c>
      <c r="E74" s="73"/>
      <c r="F74" s="99">
        <f t="shared" si="1"/>
        <v>0</v>
      </c>
    </row>
    <row r="75" spans="1:6" s="22" customFormat="1" ht="54" customHeight="1">
      <c r="A75" s="120" t="s">
        <v>729</v>
      </c>
      <c r="B75" s="113" t="s">
        <v>471</v>
      </c>
      <c r="C75" s="111" t="s">
        <v>352</v>
      </c>
      <c r="D75" s="116">
        <v>1</v>
      </c>
      <c r="E75" s="73"/>
      <c r="F75" s="99">
        <f t="shared" si="1"/>
        <v>0</v>
      </c>
    </row>
    <row r="76" spans="1:6" s="22" customFormat="1" ht="54" customHeight="1">
      <c r="A76" s="120" t="s">
        <v>730</v>
      </c>
      <c r="B76" s="113" t="s">
        <v>472</v>
      </c>
      <c r="C76" s="111" t="s">
        <v>352</v>
      </c>
      <c r="D76" s="116">
        <v>1</v>
      </c>
      <c r="E76" s="73"/>
      <c r="F76" s="99">
        <f t="shared" si="1"/>
        <v>0</v>
      </c>
    </row>
    <row r="77" spans="1:6" s="22" customFormat="1" ht="34.5" customHeight="1">
      <c r="A77" s="120" t="s">
        <v>731</v>
      </c>
      <c r="B77" s="113" t="s">
        <v>359</v>
      </c>
      <c r="C77" s="111" t="s">
        <v>352</v>
      </c>
      <c r="D77" s="116">
        <v>4</v>
      </c>
      <c r="E77" s="73"/>
      <c r="F77" s="99">
        <f t="shared" si="1"/>
        <v>0</v>
      </c>
    </row>
    <row r="78" spans="1:6" s="22" customFormat="1" ht="34.5" customHeight="1">
      <c r="A78" s="120" t="s">
        <v>732</v>
      </c>
      <c r="B78" s="113" t="s">
        <v>360</v>
      </c>
      <c r="C78" s="111" t="s">
        <v>352</v>
      </c>
      <c r="D78" s="116">
        <v>4</v>
      </c>
      <c r="E78" s="73"/>
      <c r="F78" s="99">
        <f t="shared" si="1"/>
        <v>0</v>
      </c>
    </row>
    <row r="79" spans="1:6" s="22" customFormat="1" ht="34.5" customHeight="1">
      <c r="A79" s="120" t="s">
        <v>733</v>
      </c>
      <c r="B79" s="113" t="s">
        <v>361</v>
      </c>
      <c r="C79" s="111" t="s">
        <v>352</v>
      </c>
      <c r="D79" s="116">
        <v>4</v>
      </c>
      <c r="E79" s="73"/>
      <c r="F79" s="99">
        <f t="shared" si="1"/>
        <v>0</v>
      </c>
    </row>
    <row r="80" spans="1:6" s="22" customFormat="1" ht="31.5" customHeight="1">
      <c r="A80" s="120" t="s">
        <v>734</v>
      </c>
      <c r="B80" s="113" t="s">
        <v>362</v>
      </c>
      <c r="C80" s="111" t="s">
        <v>352</v>
      </c>
      <c r="D80" s="116">
        <v>4</v>
      </c>
      <c r="E80" s="73"/>
      <c r="F80" s="99">
        <f t="shared" si="1"/>
        <v>0</v>
      </c>
    </row>
    <row r="81" spans="1:6" s="22" customFormat="1" ht="31.5" customHeight="1">
      <c r="A81" s="120" t="s">
        <v>735</v>
      </c>
      <c r="B81" s="113" t="s">
        <v>473</v>
      </c>
      <c r="C81" s="111" t="s">
        <v>352</v>
      </c>
      <c r="D81" s="116">
        <v>6</v>
      </c>
      <c r="E81" s="68"/>
      <c r="F81" s="26"/>
    </row>
    <row r="82" spans="1:6" s="22" customFormat="1" ht="31.5" customHeight="1">
      <c r="A82" s="120" t="s">
        <v>736</v>
      </c>
      <c r="B82" s="113" t="s">
        <v>363</v>
      </c>
      <c r="C82" s="111" t="s">
        <v>352</v>
      </c>
      <c r="D82" s="116">
        <v>6</v>
      </c>
      <c r="E82" s="73"/>
      <c r="F82" s="99">
        <f t="shared" si="1"/>
        <v>0</v>
      </c>
    </row>
    <row r="83" spans="1:6" s="22" customFormat="1" ht="31.5" customHeight="1">
      <c r="A83" s="120" t="s">
        <v>737</v>
      </c>
      <c r="B83" s="113" t="s">
        <v>364</v>
      </c>
      <c r="C83" s="111" t="s">
        <v>352</v>
      </c>
      <c r="D83" s="116">
        <v>8</v>
      </c>
      <c r="E83" s="73"/>
      <c r="F83" s="99">
        <f t="shared" si="1"/>
        <v>0</v>
      </c>
    </row>
    <row r="84" spans="1:6" s="22" customFormat="1" ht="31.5" customHeight="1">
      <c r="A84" s="120" t="s">
        <v>738</v>
      </c>
      <c r="B84" s="113" t="s">
        <v>474</v>
      </c>
      <c r="C84" s="111" t="s">
        <v>352</v>
      </c>
      <c r="D84" s="116">
        <v>24</v>
      </c>
      <c r="E84" s="73"/>
      <c r="F84" s="99">
        <f t="shared" si="1"/>
        <v>0</v>
      </c>
    </row>
    <row r="85" spans="1:6" s="22" customFormat="1" ht="31.5" customHeight="1">
      <c r="A85" s="120" t="s">
        <v>739</v>
      </c>
      <c r="B85" s="113" t="s">
        <v>365</v>
      </c>
      <c r="C85" s="111" t="s">
        <v>352</v>
      </c>
      <c r="D85" s="116">
        <v>8</v>
      </c>
      <c r="E85" s="73"/>
      <c r="F85" s="99">
        <f t="shared" si="1"/>
        <v>0</v>
      </c>
    </row>
    <row r="86" spans="1:6" s="22" customFormat="1" ht="31.5" customHeight="1">
      <c r="A86" s="120" t="s">
        <v>740</v>
      </c>
      <c r="B86" s="113" t="s">
        <v>475</v>
      </c>
      <c r="C86" s="111" t="s">
        <v>352</v>
      </c>
      <c r="D86" s="116">
        <v>6</v>
      </c>
      <c r="E86" s="73"/>
      <c r="F86" s="99">
        <f t="shared" si="1"/>
        <v>0</v>
      </c>
    </row>
    <row r="87" spans="1:6" s="22" customFormat="1" ht="44.25" customHeight="1">
      <c r="A87" s="120" t="s">
        <v>741</v>
      </c>
      <c r="B87" s="113" t="s">
        <v>476</v>
      </c>
      <c r="C87" s="111" t="s">
        <v>352</v>
      </c>
      <c r="D87" s="116">
        <v>1</v>
      </c>
      <c r="E87" s="73"/>
      <c r="F87" s="99">
        <f t="shared" si="1"/>
        <v>0</v>
      </c>
    </row>
    <row r="88" spans="1:6" s="22" customFormat="1" ht="41.25" customHeight="1">
      <c r="A88" s="120" t="s">
        <v>742</v>
      </c>
      <c r="B88" s="113" t="s">
        <v>477</v>
      </c>
      <c r="C88" s="111" t="s">
        <v>352</v>
      </c>
      <c r="D88" s="116">
        <v>6</v>
      </c>
      <c r="E88" s="73"/>
      <c r="F88" s="99">
        <f t="shared" si="1"/>
        <v>0</v>
      </c>
    </row>
    <row r="89" spans="1:6" s="22" customFormat="1" ht="40.5" customHeight="1">
      <c r="A89" s="120" t="s">
        <v>743</v>
      </c>
      <c r="B89" s="113" t="s">
        <v>478</v>
      </c>
      <c r="C89" s="111" t="s">
        <v>352</v>
      </c>
      <c r="D89" s="116">
        <v>2</v>
      </c>
      <c r="E89" s="73"/>
      <c r="F89" s="99">
        <f t="shared" si="1"/>
        <v>0</v>
      </c>
    </row>
    <row r="90" spans="1:6" s="22" customFormat="1" ht="40.5" customHeight="1">
      <c r="A90" s="120" t="s">
        <v>744</v>
      </c>
      <c r="B90" s="113" t="s">
        <v>479</v>
      </c>
      <c r="C90" s="111" t="s">
        <v>352</v>
      </c>
      <c r="D90" s="116">
        <v>1</v>
      </c>
      <c r="E90" s="73"/>
      <c r="F90" s="99">
        <f t="shared" si="1"/>
        <v>0</v>
      </c>
    </row>
    <row r="91" spans="1:6" s="22" customFormat="1" ht="40.5" customHeight="1">
      <c r="A91" s="120" t="s">
        <v>745</v>
      </c>
      <c r="B91" s="113" t="s">
        <v>480</v>
      </c>
      <c r="C91" s="111" t="s">
        <v>352</v>
      </c>
      <c r="D91" s="116">
        <v>1</v>
      </c>
      <c r="E91" s="73"/>
      <c r="F91" s="99">
        <f t="shared" si="1"/>
        <v>0</v>
      </c>
    </row>
    <row r="92" spans="1:6" s="22" customFormat="1" ht="40.5" customHeight="1">
      <c r="A92" s="120" t="s">
        <v>746</v>
      </c>
      <c r="B92" s="113" t="s">
        <v>481</v>
      </c>
      <c r="C92" s="111" t="s">
        <v>352</v>
      </c>
      <c r="D92" s="116">
        <v>1</v>
      </c>
      <c r="E92" s="73"/>
      <c r="F92" s="99">
        <f t="shared" si="1"/>
        <v>0</v>
      </c>
    </row>
    <row r="93" spans="1:6" s="22" customFormat="1" ht="40.5" customHeight="1">
      <c r="A93" s="120" t="s">
        <v>747</v>
      </c>
      <c r="B93" s="113" t="s">
        <v>482</v>
      </c>
      <c r="C93" s="111" t="s">
        <v>352</v>
      </c>
      <c r="D93" s="116">
        <v>1</v>
      </c>
      <c r="E93" s="73"/>
      <c r="F93" s="99">
        <f t="shared" si="1"/>
        <v>0</v>
      </c>
    </row>
    <row r="94" spans="1:6" s="22" customFormat="1" ht="21" customHeight="1">
      <c r="A94" s="120" t="s">
        <v>748</v>
      </c>
      <c r="B94" s="113" t="s">
        <v>483</v>
      </c>
      <c r="C94" s="111" t="s">
        <v>352</v>
      </c>
      <c r="D94" s="116">
        <v>4</v>
      </c>
      <c r="E94" s="73"/>
      <c r="F94" s="99">
        <f t="shared" si="1"/>
        <v>0</v>
      </c>
    </row>
    <row r="95" spans="1:6" s="22" customFormat="1" ht="21" customHeight="1">
      <c r="A95" s="120" t="s">
        <v>749</v>
      </c>
      <c r="B95" s="113" t="s">
        <v>484</v>
      </c>
      <c r="C95" s="111" t="s">
        <v>366</v>
      </c>
      <c r="D95" s="116">
        <v>4</v>
      </c>
      <c r="E95" s="73"/>
      <c r="F95" s="99">
        <f t="shared" si="1"/>
        <v>0</v>
      </c>
    </row>
    <row r="96" spans="1:6" s="22" customFormat="1" ht="33" customHeight="1">
      <c r="A96" s="120" t="s">
        <v>750</v>
      </c>
      <c r="B96" s="113" t="s">
        <v>485</v>
      </c>
      <c r="C96" s="111" t="s">
        <v>45</v>
      </c>
      <c r="D96" s="116">
        <v>240</v>
      </c>
      <c r="E96" s="73"/>
      <c r="F96" s="99">
        <f t="shared" si="1"/>
        <v>0</v>
      </c>
    </row>
    <row r="97" spans="1:6" s="22" customFormat="1" ht="21" customHeight="1">
      <c r="A97" s="120" t="s">
        <v>751</v>
      </c>
      <c r="B97" s="113" t="s">
        <v>486</v>
      </c>
      <c r="C97" s="111" t="s">
        <v>45</v>
      </c>
      <c r="D97" s="116">
        <v>240</v>
      </c>
      <c r="E97" s="73"/>
      <c r="F97" s="99">
        <f t="shared" si="1"/>
        <v>0</v>
      </c>
    </row>
    <row r="98" spans="1:6" s="22" customFormat="1" ht="36" customHeight="1">
      <c r="A98" s="120" t="s">
        <v>752</v>
      </c>
      <c r="B98" s="113" t="s">
        <v>367</v>
      </c>
      <c r="C98" s="111" t="s">
        <v>335</v>
      </c>
      <c r="D98" s="116">
        <v>11</v>
      </c>
      <c r="E98" s="73"/>
      <c r="F98" s="99">
        <f t="shared" si="1"/>
        <v>0</v>
      </c>
    </row>
    <row r="99" spans="1:6" s="22" customFormat="1" ht="27" customHeight="1">
      <c r="A99" s="120" t="s">
        <v>753</v>
      </c>
      <c r="B99" s="113" t="s">
        <v>487</v>
      </c>
      <c r="C99" s="111" t="s">
        <v>45</v>
      </c>
      <c r="D99" s="116">
        <v>14640</v>
      </c>
      <c r="E99" s="73"/>
      <c r="F99" s="99">
        <f t="shared" si="1"/>
        <v>0</v>
      </c>
    </row>
    <row r="100" spans="1:6" s="22" customFormat="1" ht="27" customHeight="1">
      <c r="A100" s="120" t="s">
        <v>754</v>
      </c>
      <c r="B100" s="113" t="s">
        <v>443</v>
      </c>
      <c r="C100" s="111" t="s">
        <v>45</v>
      </c>
      <c r="D100" s="116">
        <v>5660</v>
      </c>
      <c r="E100" s="73"/>
      <c r="F100" s="99">
        <f t="shared" si="1"/>
        <v>0</v>
      </c>
    </row>
    <row r="101" spans="1:6" s="22" customFormat="1" ht="21" customHeight="1">
      <c r="A101" s="120" t="s">
        <v>755</v>
      </c>
      <c r="B101" s="113" t="s">
        <v>488</v>
      </c>
      <c r="C101" s="111" t="s">
        <v>45</v>
      </c>
      <c r="D101" s="116">
        <v>41183</v>
      </c>
      <c r="E101" s="73"/>
      <c r="F101" s="99">
        <f t="shared" si="1"/>
        <v>0</v>
      </c>
    </row>
    <row r="102" spans="1:6" s="22" customFormat="1" ht="21" customHeight="1">
      <c r="A102" s="120" t="s">
        <v>756</v>
      </c>
      <c r="B102" s="113" t="s">
        <v>489</v>
      </c>
      <c r="C102" s="111" t="s">
        <v>45</v>
      </c>
      <c r="D102" s="116">
        <v>36616</v>
      </c>
      <c r="E102" s="73"/>
      <c r="F102" s="99">
        <f t="shared" si="1"/>
        <v>0</v>
      </c>
    </row>
    <row r="103" spans="1:6" s="22" customFormat="1" ht="21" customHeight="1">
      <c r="A103" s="120" t="s">
        <v>757</v>
      </c>
      <c r="B103" s="113" t="s">
        <v>490</v>
      </c>
      <c r="C103" s="111" t="s">
        <v>45</v>
      </c>
      <c r="D103" s="116">
        <v>48781</v>
      </c>
      <c r="E103" s="73"/>
      <c r="F103" s="99">
        <f t="shared" si="1"/>
        <v>0</v>
      </c>
    </row>
    <row r="104" spans="1:6" s="22" customFormat="1" ht="21" customHeight="1">
      <c r="A104" s="120" t="s">
        <v>758</v>
      </c>
      <c r="B104" s="113" t="s">
        <v>491</v>
      </c>
      <c r="C104" s="111" t="s">
        <v>45</v>
      </c>
      <c r="D104" s="116">
        <v>31838</v>
      </c>
      <c r="E104" s="73"/>
      <c r="F104" s="99">
        <f t="shared" si="1"/>
        <v>0</v>
      </c>
    </row>
    <row r="105" spans="1:6" s="22" customFormat="1" ht="21" customHeight="1">
      <c r="A105" s="120" t="s">
        <v>759</v>
      </c>
      <c r="B105" s="113" t="s">
        <v>492</v>
      </c>
      <c r="C105" s="111" t="s">
        <v>45</v>
      </c>
      <c r="D105" s="116">
        <v>900</v>
      </c>
      <c r="E105" s="73"/>
      <c r="F105" s="99">
        <f t="shared" si="1"/>
        <v>0</v>
      </c>
    </row>
    <row r="106" spans="1:6" s="22" customFormat="1" ht="21" customHeight="1">
      <c r="A106" s="120" t="s">
        <v>760</v>
      </c>
      <c r="B106" s="113" t="s">
        <v>493</v>
      </c>
      <c r="C106" s="111" t="s">
        <v>45</v>
      </c>
      <c r="D106" s="116">
        <v>8610</v>
      </c>
      <c r="E106" s="73"/>
      <c r="F106" s="99">
        <f t="shared" si="1"/>
        <v>0</v>
      </c>
    </row>
    <row r="107" spans="1:6" s="22" customFormat="1" ht="21" customHeight="1">
      <c r="A107" s="120" t="s">
        <v>761</v>
      </c>
      <c r="B107" s="113" t="s">
        <v>494</v>
      </c>
      <c r="C107" s="111" t="s">
        <v>45</v>
      </c>
      <c r="D107" s="116">
        <v>4064</v>
      </c>
      <c r="E107" s="73"/>
      <c r="F107" s="99">
        <f t="shared" si="1"/>
        <v>0</v>
      </c>
    </row>
    <row r="108" spans="1:6" s="22" customFormat="1" ht="21" customHeight="1">
      <c r="A108" s="120" t="s">
        <v>762</v>
      </c>
      <c r="B108" s="113" t="s">
        <v>495</v>
      </c>
      <c r="C108" s="111" t="s">
        <v>45</v>
      </c>
      <c r="D108" s="116">
        <v>14270</v>
      </c>
      <c r="E108" s="73"/>
      <c r="F108" s="99">
        <f t="shared" si="1"/>
        <v>0</v>
      </c>
    </row>
    <row r="109" spans="1:6" s="22" customFormat="1" ht="21" customHeight="1">
      <c r="A109" s="120" t="s">
        <v>763</v>
      </c>
      <c r="B109" s="113" t="s">
        <v>496</v>
      </c>
      <c r="C109" s="111" t="s">
        <v>45</v>
      </c>
      <c r="D109" s="116">
        <v>16000</v>
      </c>
      <c r="E109" s="73"/>
      <c r="F109" s="99">
        <f t="shared" si="1"/>
        <v>0</v>
      </c>
    </row>
    <row r="110" spans="1:6" s="22" customFormat="1" ht="21" customHeight="1">
      <c r="A110" s="120" t="s">
        <v>764</v>
      </c>
      <c r="B110" s="113" t="s">
        <v>497</v>
      </c>
      <c r="C110" s="111" t="s">
        <v>45</v>
      </c>
      <c r="D110" s="116">
        <v>65752</v>
      </c>
      <c r="E110" s="73"/>
      <c r="F110" s="99">
        <f t="shared" si="1"/>
        <v>0</v>
      </c>
    </row>
    <row r="111" spans="1:6" s="22" customFormat="1" ht="21" customHeight="1">
      <c r="A111" s="120" t="s">
        <v>765</v>
      </c>
      <c r="B111" s="113" t="s">
        <v>498</v>
      </c>
      <c r="C111" s="111" t="s">
        <v>45</v>
      </c>
      <c r="D111" s="116">
        <v>75240</v>
      </c>
      <c r="E111" s="68"/>
      <c r="F111" s="26"/>
    </row>
    <row r="112" spans="1:6" s="22" customFormat="1" ht="21" customHeight="1">
      <c r="A112" s="120" t="s">
        <v>766</v>
      </c>
      <c r="B112" s="113" t="s">
        <v>499</v>
      </c>
      <c r="C112" s="111" t="s">
        <v>45</v>
      </c>
      <c r="D112" s="116">
        <v>20256</v>
      </c>
      <c r="E112" s="73"/>
      <c r="F112" s="99">
        <f t="shared" si="1"/>
        <v>0</v>
      </c>
    </row>
    <row r="113" spans="1:6" s="22" customFormat="1" ht="21" customHeight="1">
      <c r="A113" s="120" t="s">
        <v>767</v>
      </c>
      <c r="B113" s="113" t="s">
        <v>500</v>
      </c>
      <c r="C113" s="111" t="s">
        <v>45</v>
      </c>
      <c r="D113" s="116">
        <v>33296</v>
      </c>
      <c r="E113" s="73"/>
      <c r="F113" s="99">
        <f t="shared" si="1"/>
        <v>0</v>
      </c>
    </row>
    <row r="114" spans="1:6" s="22" customFormat="1" ht="21" customHeight="1">
      <c r="A114" s="120" t="s">
        <v>768</v>
      </c>
      <c r="B114" s="113" t="s">
        <v>501</v>
      </c>
      <c r="C114" s="111" t="s">
        <v>45</v>
      </c>
      <c r="D114" s="116">
        <v>1600</v>
      </c>
      <c r="E114" s="73"/>
      <c r="F114" s="99">
        <f t="shared" si="1"/>
        <v>0</v>
      </c>
    </row>
    <row r="115" spans="1:6" s="22" customFormat="1" ht="41.25" customHeight="1">
      <c r="A115" s="120" t="s">
        <v>769</v>
      </c>
      <c r="B115" s="113" t="s">
        <v>502</v>
      </c>
      <c r="C115" s="111" t="s">
        <v>352</v>
      </c>
      <c r="D115" s="116">
        <v>42</v>
      </c>
      <c r="E115" s="73"/>
      <c r="F115" s="99">
        <f t="shared" si="1"/>
        <v>0</v>
      </c>
    </row>
    <row r="116" spans="1:6" s="22" customFormat="1" ht="21" customHeight="1">
      <c r="A116" s="120" t="s">
        <v>770</v>
      </c>
      <c r="B116" s="113" t="s">
        <v>503</v>
      </c>
      <c r="C116" s="111" t="s">
        <v>45</v>
      </c>
      <c r="D116" s="116">
        <v>674</v>
      </c>
      <c r="E116" s="73"/>
      <c r="F116" s="99">
        <f t="shared" si="1"/>
        <v>0</v>
      </c>
    </row>
    <row r="117" spans="1:6" s="22" customFormat="1" ht="31.5" customHeight="1">
      <c r="A117" s="120" t="s">
        <v>771</v>
      </c>
      <c r="B117" s="113" t="s">
        <v>504</v>
      </c>
      <c r="C117" s="111" t="s">
        <v>335</v>
      </c>
      <c r="D117" s="116">
        <v>158</v>
      </c>
      <c r="E117" s="73"/>
      <c r="F117" s="99">
        <f t="shared" si="1"/>
        <v>0</v>
      </c>
    </row>
    <row r="118" spans="1:6" s="22" customFormat="1" ht="31.5" customHeight="1">
      <c r="A118" s="120" t="s">
        <v>772</v>
      </c>
      <c r="B118" s="113" t="s">
        <v>505</v>
      </c>
      <c r="C118" s="111" t="s">
        <v>72</v>
      </c>
      <c r="D118" s="116">
        <v>43298</v>
      </c>
      <c r="E118" s="73"/>
      <c r="F118" s="99">
        <f t="shared" si="1"/>
        <v>0</v>
      </c>
    </row>
    <row r="119" spans="1:6" s="22" customFormat="1" ht="31.5" customHeight="1">
      <c r="A119" s="120" t="s">
        <v>773</v>
      </c>
      <c r="B119" s="113" t="s">
        <v>506</v>
      </c>
      <c r="C119" s="111" t="s">
        <v>452</v>
      </c>
      <c r="D119" s="116">
        <v>1733</v>
      </c>
      <c r="E119" s="73"/>
      <c r="F119" s="99">
        <f t="shared" si="1"/>
        <v>0</v>
      </c>
    </row>
    <row r="120" spans="1:6" s="22" customFormat="1" ht="23.25" customHeight="1">
      <c r="A120" s="120" t="s">
        <v>774</v>
      </c>
      <c r="B120" s="113" t="s">
        <v>507</v>
      </c>
      <c r="C120" s="111" t="s">
        <v>45</v>
      </c>
      <c r="D120" s="116">
        <v>43298</v>
      </c>
      <c r="E120" s="73"/>
      <c r="F120" s="99">
        <f t="shared" si="1"/>
        <v>0</v>
      </c>
    </row>
    <row r="121" spans="1:6" s="22" customFormat="1" ht="23.25" customHeight="1">
      <c r="A121" s="120" t="s">
        <v>775</v>
      </c>
      <c r="B121" s="113" t="s">
        <v>508</v>
      </c>
      <c r="C121" s="111" t="s">
        <v>45</v>
      </c>
      <c r="D121" s="116">
        <v>1500</v>
      </c>
      <c r="E121" s="68"/>
      <c r="F121" s="26"/>
    </row>
    <row r="122" spans="1:6" s="22" customFormat="1" ht="23.25" customHeight="1">
      <c r="A122" s="120" t="s">
        <v>776</v>
      </c>
      <c r="B122" s="113" t="s">
        <v>509</v>
      </c>
      <c r="C122" s="111" t="s">
        <v>45</v>
      </c>
      <c r="D122" s="116">
        <v>32</v>
      </c>
      <c r="E122" s="73"/>
      <c r="F122" s="99">
        <f t="shared" si="1"/>
        <v>0</v>
      </c>
    </row>
    <row r="123" spans="1:6" s="22" customFormat="1" ht="23.25" customHeight="1">
      <c r="A123" s="120" t="s">
        <v>777</v>
      </c>
      <c r="B123" s="113" t="s">
        <v>510</v>
      </c>
      <c r="C123" s="111" t="s">
        <v>333</v>
      </c>
      <c r="D123" s="116">
        <v>11</v>
      </c>
      <c r="E123" s="73"/>
      <c r="F123" s="99">
        <f t="shared" si="1"/>
        <v>0</v>
      </c>
    </row>
    <row r="124" spans="1:6" s="22" customFormat="1" ht="31.5" customHeight="1">
      <c r="A124" s="120" t="s">
        <v>778</v>
      </c>
      <c r="B124" s="113" t="s">
        <v>511</v>
      </c>
      <c r="C124" s="111" t="s">
        <v>45</v>
      </c>
      <c r="D124" s="116">
        <v>3900</v>
      </c>
      <c r="E124" s="73"/>
      <c r="F124" s="99">
        <f t="shared" si="1"/>
        <v>0</v>
      </c>
    </row>
    <row r="125" spans="1:6" s="22" customFormat="1" ht="20.25" customHeight="1">
      <c r="A125" s="120" t="s">
        <v>779</v>
      </c>
      <c r="B125" s="113" t="s">
        <v>512</v>
      </c>
      <c r="C125" s="111" t="s">
        <v>45</v>
      </c>
      <c r="D125" s="116">
        <v>18800</v>
      </c>
      <c r="E125" s="73"/>
      <c r="F125" s="99">
        <f t="shared" si="1"/>
        <v>0</v>
      </c>
    </row>
    <row r="126" spans="1:6" s="22" customFormat="1" ht="31.5" customHeight="1">
      <c r="A126" s="120" t="s">
        <v>780</v>
      </c>
      <c r="B126" s="113" t="s">
        <v>513</v>
      </c>
      <c r="C126" s="111" t="s">
        <v>45</v>
      </c>
      <c r="D126" s="116">
        <v>40458</v>
      </c>
      <c r="E126" s="73"/>
      <c r="F126" s="99">
        <f t="shared" si="1"/>
        <v>0</v>
      </c>
    </row>
    <row r="127" spans="1:6" s="22" customFormat="1" ht="31.5" customHeight="1">
      <c r="A127" s="120" t="s">
        <v>781</v>
      </c>
      <c r="B127" s="113" t="s">
        <v>514</v>
      </c>
      <c r="C127" s="111" t="s">
        <v>45</v>
      </c>
      <c r="D127" s="116">
        <v>600</v>
      </c>
      <c r="E127" s="73"/>
      <c r="F127" s="99">
        <f t="shared" si="1"/>
        <v>0</v>
      </c>
    </row>
    <row r="128" spans="1:6" s="22" customFormat="1" ht="31.5" customHeight="1">
      <c r="A128" s="120" t="s">
        <v>782</v>
      </c>
      <c r="B128" s="113" t="s">
        <v>515</v>
      </c>
      <c r="C128" s="111" t="s">
        <v>335</v>
      </c>
      <c r="D128" s="116">
        <v>120</v>
      </c>
      <c r="E128" s="73"/>
      <c r="F128" s="99">
        <f t="shared" si="1"/>
        <v>0</v>
      </c>
    </row>
    <row r="129" spans="1:6" s="22" customFormat="1" ht="31.5" customHeight="1">
      <c r="A129" s="120" t="s">
        <v>783</v>
      </c>
      <c r="B129" s="113" t="s">
        <v>516</v>
      </c>
      <c r="C129" s="111" t="s">
        <v>45</v>
      </c>
      <c r="D129" s="116">
        <v>400</v>
      </c>
      <c r="E129" s="73"/>
      <c r="F129" s="99">
        <f t="shared" si="1"/>
        <v>0</v>
      </c>
    </row>
    <row r="130" spans="1:6" s="22" customFormat="1" ht="31.5" customHeight="1">
      <c r="A130" s="120" t="s">
        <v>784</v>
      </c>
      <c r="B130" s="113" t="s">
        <v>517</v>
      </c>
      <c r="C130" s="111" t="s">
        <v>72</v>
      </c>
      <c r="D130" s="116">
        <v>3</v>
      </c>
      <c r="E130" s="73"/>
      <c r="F130" s="99">
        <f t="shared" si="1"/>
        <v>0</v>
      </c>
    </row>
    <row r="131" spans="1:6" s="22" customFormat="1" ht="21" customHeight="1">
      <c r="A131" s="120" t="s">
        <v>785</v>
      </c>
      <c r="B131" s="113" t="s">
        <v>392</v>
      </c>
      <c r="C131" s="111" t="s">
        <v>347</v>
      </c>
      <c r="D131" s="116">
        <v>1</v>
      </c>
      <c r="E131" s="73"/>
      <c r="F131" s="99">
        <f t="shared" si="1"/>
        <v>0</v>
      </c>
    </row>
    <row r="132" spans="1:6" s="22" customFormat="1" ht="21" customHeight="1">
      <c r="A132" s="120" t="s">
        <v>519</v>
      </c>
      <c r="B132" s="113" t="s">
        <v>518</v>
      </c>
      <c r="C132" s="111"/>
      <c r="D132" s="116"/>
      <c r="E132" s="73"/>
      <c r="F132" s="99">
        <f t="shared" si="1"/>
        <v>0</v>
      </c>
    </row>
    <row r="133" spans="1:6" s="22" customFormat="1" ht="21" customHeight="1">
      <c r="A133" s="120" t="s">
        <v>720</v>
      </c>
      <c r="B133" s="113" t="s">
        <v>520</v>
      </c>
      <c r="C133" s="111" t="s">
        <v>335</v>
      </c>
      <c r="D133" s="116">
        <v>318</v>
      </c>
      <c r="E133" s="73"/>
      <c r="F133" s="99">
        <f t="shared" si="1"/>
        <v>0</v>
      </c>
    </row>
    <row r="134" spans="1:6" s="22" customFormat="1" ht="21" customHeight="1">
      <c r="A134" s="120" t="s">
        <v>721</v>
      </c>
      <c r="B134" s="113" t="s">
        <v>521</v>
      </c>
      <c r="C134" s="111" t="s">
        <v>522</v>
      </c>
      <c r="D134" s="116">
        <v>878</v>
      </c>
      <c r="E134" s="73"/>
      <c r="F134" s="99">
        <f>ROUND(D134*E134,0)</f>
        <v>0</v>
      </c>
    </row>
    <row r="135" spans="1:6" s="22" customFormat="1" ht="27.75" customHeight="1">
      <c r="A135" s="120" t="s">
        <v>722</v>
      </c>
      <c r="B135" s="113" t="s">
        <v>523</v>
      </c>
      <c r="C135" s="111" t="s">
        <v>352</v>
      </c>
      <c r="D135" s="116">
        <v>318</v>
      </c>
      <c r="E135" s="68"/>
      <c r="F135" s="26"/>
    </row>
    <row r="136" spans="1:6" s="22" customFormat="1" ht="35.25" customHeight="1">
      <c r="A136" s="120" t="s">
        <v>723</v>
      </c>
      <c r="B136" s="113" t="s">
        <v>524</v>
      </c>
      <c r="C136" s="111" t="s">
        <v>335</v>
      </c>
      <c r="D136" s="116">
        <v>80</v>
      </c>
      <c r="E136" s="73"/>
      <c r="F136" s="99">
        <f aca="true" t="shared" si="2" ref="F136:F154">ROUND(D136*E136,0)</f>
        <v>0</v>
      </c>
    </row>
    <row r="137" spans="1:6" s="22" customFormat="1" ht="20.25" customHeight="1">
      <c r="A137" s="120" t="s">
        <v>724</v>
      </c>
      <c r="B137" s="113" t="s">
        <v>525</v>
      </c>
      <c r="C137" s="111" t="s">
        <v>335</v>
      </c>
      <c r="D137" s="116">
        <v>636</v>
      </c>
      <c r="E137" s="73"/>
      <c r="F137" s="99">
        <f t="shared" si="2"/>
        <v>0</v>
      </c>
    </row>
    <row r="138" spans="1:6" s="22" customFormat="1" ht="20.25" customHeight="1">
      <c r="A138" s="120" t="s">
        <v>725</v>
      </c>
      <c r="B138" s="113" t="s">
        <v>526</v>
      </c>
      <c r="C138" s="111" t="s">
        <v>335</v>
      </c>
      <c r="D138" s="116">
        <v>636</v>
      </c>
      <c r="E138" s="73"/>
      <c r="F138" s="99">
        <f t="shared" si="2"/>
        <v>0</v>
      </c>
    </row>
    <row r="139" spans="1:6" s="22" customFormat="1" ht="20.25" customHeight="1">
      <c r="A139" s="120" t="s">
        <v>726</v>
      </c>
      <c r="B139" s="113" t="s">
        <v>527</v>
      </c>
      <c r="C139" s="111" t="s">
        <v>369</v>
      </c>
      <c r="D139" s="116">
        <v>636</v>
      </c>
      <c r="E139" s="73"/>
      <c r="F139" s="99">
        <f t="shared" si="2"/>
        <v>0</v>
      </c>
    </row>
    <row r="140" spans="1:6" s="22" customFormat="1" ht="29.25" customHeight="1">
      <c r="A140" s="120" t="s">
        <v>727</v>
      </c>
      <c r="B140" s="113" t="s">
        <v>528</v>
      </c>
      <c r="C140" s="111" t="s">
        <v>368</v>
      </c>
      <c r="D140" s="116">
        <v>636</v>
      </c>
      <c r="E140" s="73"/>
      <c r="F140" s="99">
        <f t="shared" si="2"/>
        <v>0</v>
      </c>
    </row>
    <row r="141" spans="1:6" s="22" customFormat="1" ht="33" customHeight="1">
      <c r="A141" s="120" t="s">
        <v>728</v>
      </c>
      <c r="B141" s="113" t="s">
        <v>529</v>
      </c>
      <c r="C141" s="111" t="s">
        <v>45</v>
      </c>
      <c r="D141" s="116">
        <v>17523</v>
      </c>
      <c r="E141" s="73"/>
      <c r="F141" s="99">
        <f t="shared" si="2"/>
        <v>0</v>
      </c>
    </row>
    <row r="142" spans="1:6" s="22" customFormat="1" ht="33" customHeight="1">
      <c r="A142" s="120" t="s">
        <v>729</v>
      </c>
      <c r="B142" s="113" t="s">
        <v>530</v>
      </c>
      <c r="C142" s="111" t="s">
        <v>45</v>
      </c>
      <c r="D142" s="116">
        <v>1420</v>
      </c>
      <c r="E142" s="73"/>
      <c r="F142" s="99">
        <f t="shared" si="2"/>
        <v>0</v>
      </c>
    </row>
    <row r="143" spans="1:6" s="22" customFormat="1" ht="33" customHeight="1">
      <c r="A143" s="120" t="s">
        <v>730</v>
      </c>
      <c r="B143" s="113" t="s">
        <v>370</v>
      </c>
      <c r="C143" s="111" t="s">
        <v>45</v>
      </c>
      <c r="D143" s="116">
        <v>1018</v>
      </c>
      <c r="E143" s="73"/>
      <c r="F143" s="99">
        <f t="shared" si="2"/>
        <v>0</v>
      </c>
    </row>
    <row r="144" spans="1:6" s="22" customFormat="1" ht="21" customHeight="1">
      <c r="A144" s="120" t="s">
        <v>731</v>
      </c>
      <c r="B144" s="113" t="s">
        <v>371</v>
      </c>
      <c r="C144" s="111" t="s">
        <v>72</v>
      </c>
      <c r="D144" s="116">
        <v>127</v>
      </c>
      <c r="E144" s="73"/>
      <c r="F144" s="99">
        <f t="shared" si="2"/>
        <v>0</v>
      </c>
    </row>
    <row r="145" spans="1:6" s="22" customFormat="1" ht="21" customHeight="1">
      <c r="A145" s="120" t="s">
        <v>732</v>
      </c>
      <c r="B145" s="113" t="s">
        <v>531</v>
      </c>
      <c r="C145" s="111" t="s">
        <v>72</v>
      </c>
      <c r="D145" s="116">
        <v>636</v>
      </c>
      <c r="E145" s="73"/>
      <c r="F145" s="99">
        <f t="shared" si="2"/>
        <v>0</v>
      </c>
    </row>
    <row r="146" spans="1:6" s="22" customFormat="1" ht="29.25" customHeight="1">
      <c r="A146" s="120" t="s">
        <v>733</v>
      </c>
      <c r="B146" s="113" t="s">
        <v>532</v>
      </c>
      <c r="C146" s="111" t="s">
        <v>72</v>
      </c>
      <c r="D146" s="116">
        <v>25</v>
      </c>
      <c r="E146" s="73"/>
      <c r="F146" s="99">
        <f t="shared" si="2"/>
        <v>0</v>
      </c>
    </row>
    <row r="147" spans="1:6" s="22" customFormat="1" ht="21" customHeight="1">
      <c r="A147" s="120" t="s">
        <v>734</v>
      </c>
      <c r="B147" s="113" t="s">
        <v>533</v>
      </c>
      <c r="C147" s="111" t="s">
        <v>72</v>
      </c>
      <c r="D147" s="116">
        <v>1919</v>
      </c>
      <c r="E147" s="73"/>
      <c r="F147" s="99">
        <f t="shared" si="2"/>
        <v>0</v>
      </c>
    </row>
    <row r="148" spans="1:6" s="22" customFormat="1" ht="21" customHeight="1">
      <c r="A148" s="120" t="s">
        <v>735</v>
      </c>
      <c r="B148" s="113" t="s">
        <v>534</v>
      </c>
      <c r="C148" s="111" t="s">
        <v>72</v>
      </c>
      <c r="D148" s="116">
        <v>1827</v>
      </c>
      <c r="E148" s="73"/>
      <c r="F148" s="99">
        <f t="shared" si="2"/>
        <v>0</v>
      </c>
    </row>
    <row r="149" spans="1:6" s="22" customFormat="1" ht="21" customHeight="1">
      <c r="A149" s="120" t="s">
        <v>736</v>
      </c>
      <c r="B149" s="113" t="s">
        <v>535</v>
      </c>
      <c r="C149" s="111" t="s">
        <v>72</v>
      </c>
      <c r="D149" s="116">
        <v>130</v>
      </c>
      <c r="E149" s="73"/>
      <c r="F149" s="99">
        <f t="shared" si="2"/>
        <v>0</v>
      </c>
    </row>
    <row r="150" spans="1:6" s="22" customFormat="1" ht="21" customHeight="1">
      <c r="A150" s="120" t="s">
        <v>737</v>
      </c>
      <c r="B150" s="113" t="s">
        <v>372</v>
      </c>
      <c r="C150" s="111" t="s">
        <v>72</v>
      </c>
      <c r="D150" s="116">
        <v>40</v>
      </c>
      <c r="E150" s="73"/>
      <c r="F150" s="99">
        <f t="shared" si="2"/>
        <v>0</v>
      </c>
    </row>
    <row r="151" spans="1:6" s="22" customFormat="1" ht="21" customHeight="1">
      <c r="A151" s="120" t="s">
        <v>738</v>
      </c>
      <c r="B151" s="113" t="s">
        <v>373</v>
      </c>
      <c r="C151" s="111" t="s">
        <v>72</v>
      </c>
      <c r="D151" s="116">
        <v>636</v>
      </c>
      <c r="E151" s="73"/>
      <c r="F151" s="99">
        <f t="shared" si="2"/>
        <v>0</v>
      </c>
    </row>
    <row r="152" spans="1:6" s="22" customFormat="1" ht="29.25" customHeight="1">
      <c r="A152" s="120" t="s">
        <v>739</v>
      </c>
      <c r="B152" s="113" t="s">
        <v>536</v>
      </c>
      <c r="C152" s="111" t="s">
        <v>72</v>
      </c>
      <c r="D152" s="116">
        <v>30</v>
      </c>
      <c r="E152" s="73"/>
      <c r="F152" s="99">
        <f t="shared" si="2"/>
        <v>0</v>
      </c>
    </row>
    <row r="153" spans="1:6" s="22" customFormat="1" ht="21" customHeight="1">
      <c r="A153" s="120" t="s">
        <v>740</v>
      </c>
      <c r="B153" s="113" t="s">
        <v>537</v>
      </c>
      <c r="C153" s="111" t="s">
        <v>72</v>
      </c>
      <c r="D153" s="116">
        <v>50</v>
      </c>
      <c r="E153" s="73"/>
      <c r="F153" s="99">
        <f t="shared" si="2"/>
        <v>0</v>
      </c>
    </row>
    <row r="154" spans="1:6" s="22" customFormat="1" ht="21" customHeight="1">
      <c r="A154" s="120" t="s">
        <v>741</v>
      </c>
      <c r="B154" s="113" t="s">
        <v>538</v>
      </c>
      <c r="C154" s="111" t="s">
        <v>72</v>
      </c>
      <c r="D154" s="116">
        <v>25</v>
      </c>
      <c r="E154" s="73"/>
      <c r="F154" s="99">
        <f t="shared" si="2"/>
        <v>0</v>
      </c>
    </row>
    <row r="155" spans="1:6" s="22" customFormat="1" ht="21" customHeight="1">
      <c r="A155" s="120" t="s">
        <v>742</v>
      </c>
      <c r="B155" s="113" t="s">
        <v>374</v>
      </c>
      <c r="C155" s="111" t="s">
        <v>72</v>
      </c>
      <c r="D155" s="116">
        <v>636</v>
      </c>
      <c r="E155" s="68"/>
      <c r="F155" s="26"/>
    </row>
    <row r="156" spans="1:6" s="22" customFormat="1" ht="21" customHeight="1">
      <c r="A156" s="120" t="s">
        <v>743</v>
      </c>
      <c r="B156" s="113" t="s">
        <v>375</v>
      </c>
      <c r="C156" s="111" t="s">
        <v>72</v>
      </c>
      <c r="D156" s="116">
        <v>636</v>
      </c>
      <c r="E156" s="73"/>
      <c r="F156" s="99">
        <f aca="true" t="shared" si="3" ref="F156:F167">ROUND(D156*E156,0)</f>
        <v>0</v>
      </c>
    </row>
    <row r="157" spans="1:6" s="22" customFormat="1" ht="21" customHeight="1">
      <c r="A157" s="120" t="s">
        <v>744</v>
      </c>
      <c r="B157" s="113" t="s">
        <v>539</v>
      </c>
      <c r="C157" s="111" t="s">
        <v>72</v>
      </c>
      <c r="D157" s="116">
        <v>20</v>
      </c>
      <c r="E157" s="73"/>
      <c r="F157" s="99">
        <f t="shared" si="3"/>
        <v>0</v>
      </c>
    </row>
    <row r="158" spans="1:6" s="22" customFormat="1" ht="32.25" customHeight="1">
      <c r="A158" s="120" t="s">
        <v>745</v>
      </c>
      <c r="B158" s="113" t="s">
        <v>540</v>
      </c>
      <c r="C158" s="111" t="s">
        <v>335</v>
      </c>
      <c r="D158" s="116">
        <v>36</v>
      </c>
      <c r="E158" s="73"/>
      <c r="F158" s="99">
        <f t="shared" si="3"/>
        <v>0</v>
      </c>
    </row>
    <row r="159" spans="1:6" s="22" customFormat="1" ht="21" customHeight="1">
      <c r="A159" s="120" t="s">
        <v>746</v>
      </c>
      <c r="B159" s="113" t="s">
        <v>541</v>
      </c>
      <c r="C159" s="111" t="s">
        <v>335</v>
      </c>
      <c r="D159" s="116">
        <v>36</v>
      </c>
      <c r="E159" s="73"/>
      <c r="F159" s="99">
        <f t="shared" si="3"/>
        <v>0</v>
      </c>
    </row>
    <row r="160" spans="1:6" s="22" customFormat="1" ht="21" customHeight="1">
      <c r="A160" s="120" t="s">
        <v>747</v>
      </c>
      <c r="B160" s="113" t="s">
        <v>542</v>
      </c>
      <c r="C160" s="111" t="s">
        <v>72</v>
      </c>
      <c r="D160" s="116">
        <v>8</v>
      </c>
      <c r="E160" s="73"/>
      <c r="F160" s="99">
        <f t="shared" si="3"/>
        <v>0</v>
      </c>
    </row>
    <row r="161" spans="1:6" s="22" customFormat="1" ht="21" customHeight="1">
      <c r="A161" s="120" t="s">
        <v>748</v>
      </c>
      <c r="B161" s="113" t="s">
        <v>543</v>
      </c>
      <c r="C161" s="111" t="s">
        <v>72</v>
      </c>
      <c r="D161" s="116">
        <v>8</v>
      </c>
      <c r="E161" s="73"/>
      <c r="F161" s="99">
        <f t="shared" si="3"/>
        <v>0</v>
      </c>
    </row>
    <row r="162" spans="1:6" s="22" customFormat="1" ht="21" customHeight="1">
      <c r="A162" s="120" t="s">
        <v>749</v>
      </c>
      <c r="B162" s="113" t="s">
        <v>544</v>
      </c>
      <c r="C162" s="111" t="s">
        <v>72</v>
      </c>
      <c r="D162" s="116">
        <v>8</v>
      </c>
      <c r="E162" s="73"/>
      <c r="F162" s="99">
        <f t="shared" si="3"/>
        <v>0</v>
      </c>
    </row>
    <row r="163" spans="1:6" s="22" customFormat="1" ht="27.75" customHeight="1">
      <c r="A163" s="120" t="s">
        <v>750</v>
      </c>
      <c r="B163" s="113" t="s">
        <v>545</v>
      </c>
      <c r="C163" s="111" t="s">
        <v>72</v>
      </c>
      <c r="D163" s="116">
        <v>8</v>
      </c>
      <c r="E163" s="73"/>
      <c r="F163" s="99">
        <f t="shared" si="3"/>
        <v>0</v>
      </c>
    </row>
    <row r="164" spans="1:6" s="22" customFormat="1" ht="29.25" customHeight="1">
      <c r="A164" s="120" t="s">
        <v>751</v>
      </c>
      <c r="B164" s="113" t="s">
        <v>546</v>
      </c>
      <c r="C164" s="111" t="s">
        <v>72</v>
      </c>
      <c r="D164" s="116">
        <v>4</v>
      </c>
      <c r="E164" s="73"/>
      <c r="F164" s="99">
        <f t="shared" si="3"/>
        <v>0</v>
      </c>
    </row>
    <row r="165" spans="1:6" s="22" customFormat="1" ht="29.25" customHeight="1">
      <c r="A165" s="120" t="s">
        <v>752</v>
      </c>
      <c r="B165" s="113" t="s">
        <v>547</v>
      </c>
      <c r="C165" s="111" t="s">
        <v>72</v>
      </c>
      <c r="D165" s="116">
        <v>4</v>
      </c>
      <c r="E165" s="73"/>
      <c r="F165" s="99">
        <f t="shared" si="3"/>
        <v>0</v>
      </c>
    </row>
    <row r="166" spans="1:6" s="22" customFormat="1" ht="29.25" customHeight="1">
      <c r="A166" s="120" t="s">
        <v>753</v>
      </c>
      <c r="B166" s="113" t="s">
        <v>548</v>
      </c>
      <c r="C166" s="111" t="s">
        <v>72</v>
      </c>
      <c r="D166" s="116">
        <v>4</v>
      </c>
      <c r="E166" s="73"/>
      <c r="F166" s="99">
        <f t="shared" si="3"/>
        <v>0</v>
      </c>
    </row>
    <row r="167" spans="1:6" s="22" customFormat="1" ht="21" customHeight="1">
      <c r="A167" s="120" t="s">
        <v>754</v>
      </c>
      <c r="B167" s="113" t="s">
        <v>549</v>
      </c>
      <c r="C167" s="111" t="s">
        <v>72</v>
      </c>
      <c r="D167" s="116">
        <v>4</v>
      </c>
      <c r="E167" s="73"/>
      <c r="F167" s="99">
        <f t="shared" si="3"/>
        <v>0</v>
      </c>
    </row>
    <row r="168" spans="1:6" s="22" customFormat="1" ht="21" customHeight="1">
      <c r="A168" s="120" t="s">
        <v>755</v>
      </c>
      <c r="B168" s="113" t="s">
        <v>550</v>
      </c>
      <c r="C168" s="111" t="s">
        <v>72</v>
      </c>
      <c r="D168" s="116">
        <v>4</v>
      </c>
      <c r="E168" s="68"/>
      <c r="F168" s="26"/>
    </row>
    <row r="169" spans="1:6" s="22" customFormat="1" ht="27" customHeight="1">
      <c r="A169" s="120" t="s">
        <v>756</v>
      </c>
      <c r="B169" s="113" t="s">
        <v>551</v>
      </c>
      <c r="C169" s="111" t="s">
        <v>397</v>
      </c>
      <c r="D169" s="116">
        <v>4</v>
      </c>
      <c r="E169" s="73"/>
      <c r="F169" s="99">
        <f aca="true" t="shared" si="4" ref="F169:F183">ROUND(D169*E169,0)</f>
        <v>0</v>
      </c>
    </row>
    <row r="170" spans="1:6" s="22" customFormat="1" ht="21" customHeight="1">
      <c r="A170" s="120" t="s">
        <v>757</v>
      </c>
      <c r="B170" s="113" t="s">
        <v>552</v>
      </c>
      <c r="C170" s="111" t="s">
        <v>352</v>
      </c>
      <c r="D170" s="116">
        <v>4</v>
      </c>
      <c r="E170" s="73"/>
      <c r="F170" s="99">
        <f t="shared" si="4"/>
        <v>0</v>
      </c>
    </row>
    <row r="171" spans="1:6" s="22" customFormat="1" ht="19.5" customHeight="1">
      <c r="A171" s="120" t="s">
        <v>758</v>
      </c>
      <c r="B171" s="113" t="s">
        <v>553</v>
      </c>
      <c r="C171" s="111" t="s">
        <v>352</v>
      </c>
      <c r="D171" s="116">
        <v>2</v>
      </c>
      <c r="E171" s="73"/>
      <c r="F171" s="99">
        <f t="shared" si="4"/>
        <v>0</v>
      </c>
    </row>
    <row r="172" spans="1:6" s="22" customFormat="1" ht="30" customHeight="1">
      <c r="A172" s="120" t="s">
        <v>759</v>
      </c>
      <c r="B172" s="113" t="s">
        <v>554</v>
      </c>
      <c r="C172" s="111" t="s">
        <v>352</v>
      </c>
      <c r="D172" s="116">
        <v>4</v>
      </c>
      <c r="E172" s="73"/>
      <c r="F172" s="99">
        <f t="shared" si="4"/>
        <v>0</v>
      </c>
    </row>
    <row r="173" spans="1:6" s="22" customFormat="1" ht="30" customHeight="1">
      <c r="A173" s="120" t="s">
        <v>760</v>
      </c>
      <c r="B173" s="113" t="s">
        <v>555</v>
      </c>
      <c r="C173" s="111" t="s">
        <v>45</v>
      </c>
      <c r="D173" s="116">
        <v>1600</v>
      </c>
      <c r="E173" s="73"/>
      <c r="F173" s="99">
        <f t="shared" si="4"/>
        <v>0</v>
      </c>
    </row>
    <row r="174" spans="1:6" s="22" customFormat="1" ht="21" customHeight="1">
      <c r="A174" s="120" t="s">
        <v>761</v>
      </c>
      <c r="B174" s="113" t="s">
        <v>556</v>
      </c>
      <c r="C174" s="111" t="s">
        <v>522</v>
      </c>
      <c r="D174" s="116">
        <v>16</v>
      </c>
      <c r="E174" s="73"/>
      <c r="F174" s="99">
        <f t="shared" si="4"/>
        <v>0</v>
      </c>
    </row>
    <row r="175" spans="1:6" s="22" customFormat="1" ht="30.75" customHeight="1">
      <c r="A175" s="120" t="s">
        <v>557</v>
      </c>
      <c r="B175" s="113" t="s">
        <v>558</v>
      </c>
      <c r="C175" s="111"/>
      <c r="D175" s="116"/>
      <c r="E175" s="73"/>
      <c r="F175" s="99">
        <f t="shared" si="4"/>
        <v>0</v>
      </c>
    </row>
    <row r="176" spans="1:6" s="22" customFormat="1" ht="39" customHeight="1">
      <c r="A176" s="120" t="s">
        <v>786</v>
      </c>
      <c r="B176" s="113" t="s">
        <v>559</v>
      </c>
      <c r="C176" s="111" t="s">
        <v>352</v>
      </c>
      <c r="D176" s="116">
        <v>8</v>
      </c>
      <c r="E176" s="73"/>
      <c r="F176" s="99">
        <f t="shared" si="4"/>
        <v>0</v>
      </c>
    </row>
    <row r="177" spans="1:6" s="22" customFormat="1" ht="39" customHeight="1">
      <c r="A177" s="120" t="s">
        <v>787</v>
      </c>
      <c r="B177" s="113" t="s">
        <v>560</v>
      </c>
      <c r="C177" s="111" t="s">
        <v>352</v>
      </c>
      <c r="D177" s="116">
        <v>8</v>
      </c>
      <c r="E177" s="73"/>
      <c r="F177" s="99">
        <f t="shared" si="4"/>
        <v>0</v>
      </c>
    </row>
    <row r="178" spans="1:6" s="22" customFormat="1" ht="39" customHeight="1">
      <c r="A178" s="120" t="s">
        <v>722</v>
      </c>
      <c r="B178" s="113" t="s">
        <v>561</v>
      </c>
      <c r="C178" s="111" t="s">
        <v>352</v>
      </c>
      <c r="D178" s="116">
        <v>318</v>
      </c>
      <c r="E178" s="73"/>
      <c r="F178" s="99">
        <f t="shared" si="4"/>
        <v>0</v>
      </c>
    </row>
    <row r="179" spans="1:6" s="22" customFormat="1" ht="21" customHeight="1">
      <c r="A179" s="120" t="s">
        <v>723</v>
      </c>
      <c r="B179" s="113" t="s">
        <v>562</v>
      </c>
      <c r="C179" s="111" t="s">
        <v>72</v>
      </c>
      <c r="D179" s="116">
        <v>8</v>
      </c>
      <c r="E179" s="73"/>
      <c r="F179" s="99">
        <f t="shared" si="4"/>
        <v>0</v>
      </c>
    </row>
    <row r="180" spans="1:6" s="22" customFormat="1" ht="21" customHeight="1">
      <c r="A180" s="120" t="s">
        <v>724</v>
      </c>
      <c r="B180" s="113" t="s">
        <v>376</v>
      </c>
      <c r="C180" s="111" t="s">
        <v>72</v>
      </c>
      <c r="D180" s="116">
        <v>10</v>
      </c>
      <c r="E180" s="73"/>
      <c r="F180" s="99">
        <f t="shared" si="4"/>
        <v>0</v>
      </c>
    </row>
    <row r="181" spans="1:6" s="22" customFormat="1" ht="21" customHeight="1">
      <c r="A181" s="120" t="s">
        <v>725</v>
      </c>
      <c r="B181" s="113" t="s">
        <v>377</v>
      </c>
      <c r="C181" s="111" t="s">
        <v>72</v>
      </c>
      <c r="D181" s="116">
        <v>20</v>
      </c>
      <c r="E181" s="73"/>
      <c r="F181" s="99">
        <f t="shared" si="4"/>
        <v>0</v>
      </c>
    </row>
    <row r="182" spans="1:6" s="22" customFormat="1" ht="21" customHeight="1">
      <c r="A182" s="120" t="s">
        <v>726</v>
      </c>
      <c r="B182" s="113" t="s">
        <v>563</v>
      </c>
      <c r="C182" s="111" t="s">
        <v>45</v>
      </c>
      <c r="D182" s="116">
        <v>35212</v>
      </c>
      <c r="E182" s="73"/>
      <c r="F182" s="99">
        <f t="shared" si="4"/>
        <v>0</v>
      </c>
    </row>
    <row r="183" spans="1:6" s="22" customFormat="1" ht="21" customHeight="1">
      <c r="A183" s="120" t="s">
        <v>727</v>
      </c>
      <c r="B183" s="113" t="s">
        <v>564</v>
      </c>
      <c r="C183" s="111" t="s">
        <v>45</v>
      </c>
      <c r="D183" s="116">
        <v>35212</v>
      </c>
      <c r="E183" s="73"/>
      <c r="F183" s="99">
        <f t="shared" si="4"/>
        <v>0</v>
      </c>
    </row>
    <row r="184" spans="1:6" s="22" customFormat="1" ht="21" customHeight="1">
      <c r="A184" s="120" t="s">
        <v>566</v>
      </c>
      <c r="B184" s="113" t="s">
        <v>565</v>
      </c>
      <c r="C184" s="111"/>
      <c r="D184" s="116"/>
      <c r="E184" s="73"/>
      <c r="F184" s="99"/>
    </row>
    <row r="185" spans="1:6" s="22" customFormat="1" ht="31.5" customHeight="1">
      <c r="A185" s="120" t="s">
        <v>786</v>
      </c>
      <c r="B185" s="113" t="s">
        <v>378</v>
      </c>
      <c r="C185" s="111" t="s">
        <v>352</v>
      </c>
      <c r="D185" s="116">
        <v>8</v>
      </c>
      <c r="E185" s="73"/>
      <c r="F185" s="99"/>
    </row>
    <row r="186" spans="1:6" s="22" customFormat="1" ht="21" customHeight="1">
      <c r="A186" s="120" t="s">
        <v>787</v>
      </c>
      <c r="B186" s="113" t="s">
        <v>379</v>
      </c>
      <c r="C186" s="111" t="s">
        <v>352</v>
      </c>
      <c r="D186" s="116">
        <v>44</v>
      </c>
      <c r="E186" s="73"/>
      <c r="F186" s="99"/>
    </row>
    <row r="187" spans="1:6" s="22" customFormat="1" ht="21" customHeight="1">
      <c r="A187" s="120" t="s">
        <v>722</v>
      </c>
      <c r="B187" s="113" t="s">
        <v>567</v>
      </c>
      <c r="C187" s="111" t="s">
        <v>352</v>
      </c>
      <c r="D187" s="116">
        <v>44</v>
      </c>
      <c r="E187" s="73"/>
      <c r="F187" s="99"/>
    </row>
    <row r="188" spans="1:6" s="22" customFormat="1" ht="30.75" customHeight="1">
      <c r="A188" s="120" t="s">
        <v>723</v>
      </c>
      <c r="B188" s="113" t="s">
        <v>380</v>
      </c>
      <c r="C188" s="111" t="s">
        <v>335</v>
      </c>
      <c r="D188" s="116">
        <v>142</v>
      </c>
      <c r="E188" s="73"/>
      <c r="F188" s="99"/>
    </row>
    <row r="189" spans="1:6" s="22" customFormat="1" ht="30.75" customHeight="1">
      <c r="A189" s="120" t="s">
        <v>724</v>
      </c>
      <c r="B189" s="113" t="s">
        <v>568</v>
      </c>
      <c r="C189" s="111" t="s">
        <v>335</v>
      </c>
      <c r="D189" s="116">
        <v>10</v>
      </c>
      <c r="E189" s="73"/>
      <c r="F189" s="99"/>
    </row>
    <row r="190" spans="1:6" s="22" customFormat="1" ht="30.75" customHeight="1">
      <c r="A190" s="120" t="s">
        <v>725</v>
      </c>
      <c r="B190" s="113" t="s">
        <v>569</v>
      </c>
      <c r="C190" s="111" t="s">
        <v>335</v>
      </c>
      <c r="D190" s="116">
        <v>10</v>
      </c>
      <c r="E190" s="73"/>
      <c r="F190" s="99"/>
    </row>
    <row r="191" spans="1:6" s="22" customFormat="1" ht="21" customHeight="1">
      <c r="A191" s="120" t="s">
        <v>726</v>
      </c>
      <c r="B191" s="113" t="s">
        <v>570</v>
      </c>
      <c r="C191" s="111" t="s">
        <v>352</v>
      </c>
      <c r="D191" s="116">
        <v>22</v>
      </c>
      <c r="E191" s="73"/>
      <c r="F191" s="99"/>
    </row>
    <row r="192" spans="1:6" s="22" customFormat="1" ht="30" customHeight="1">
      <c r="A192" s="120" t="s">
        <v>727</v>
      </c>
      <c r="B192" s="113" t="s">
        <v>381</v>
      </c>
      <c r="C192" s="111" t="s">
        <v>335</v>
      </c>
      <c r="D192" s="116">
        <v>50</v>
      </c>
      <c r="E192" s="73"/>
      <c r="F192" s="99"/>
    </row>
    <row r="193" spans="1:6" s="22" customFormat="1" ht="21" customHeight="1">
      <c r="A193" s="120" t="s">
        <v>728</v>
      </c>
      <c r="B193" s="113" t="s">
        <v>382</v>
      </c>
      <c r="C193" s="111" t="s">
        <v>45</v>
      </c>
      <c r="D193" s="116">
        <v>39328</v>
      </c>
      <c r="E193" s="73"/>
      <c r="F193" s="99"/>
    </row>
    <row r="194" spans="1:6" s="22" customFormat="1" ht="21" customHeight="1">
      <c r="A194" s="120" t="s">
        <v>729</v>
      </c>
      <c r="B194" s="113" t="s">
        <v>383</v>
      </c>
      <c r="C194" s="111" t="s">
        <v>333</v>
      </c>
      <c r="D194" s="116">
        <v>200</v>
      </c>
      <c r="E194" s="73"/>
      <c r="F194" s="99"/>
    </row>
    <row r="195" spans="1:6" s="22" customFormat="1" ht="21" customHeight="1">
      <c r="A195" s="120" t="s">
        <v>730</v>
      </c>
      <c r="B195" s="113" t="s">
        <v>384</v>
      </c>
      <c r="C195" s="111" t="s">
        <v>45</v>
      </c>
      <c r="D195" s="116">
        <v>41600</v>
      </c>
      <c r="E195" s="73"/>
      <c r="F195" s="99"/>
    </row>
    <row r="196" spans="1:6" s="22" customFormat="1" ht="21" customHeight="1">
      <c r="A196" s="120" t="s">
        <v>731</v>
      </c>
      <c r="B196" s="113" t="s">
        <v>571</v>
      </c>
      <c r="C196" s="111" t="s">
        <v>45</v>
      </c>
      <c r="D196" s="116">
        <v>5900</v>
      </c>
      <c r="E196" s="73"/>
      <c r="F196" s="99"/>
    </row>
    <row r="197" spans="1:6" s="22" customFormat="1" ht="21" customHeight="1">
      <c r="A197" s="120" t="s">
        <v>732</v>
      </c>
      <c r="B197" s="113" t="s">
        <v>572</v>
      </c>
      <c r="C197" s="111" t="s">
        <v>45</v>
      </c>
      <c r="D197" s="116">
        <v>13800</v>
      </c>
      <c r="E197" s="73"/>
      <c r="F197" s="99"/>
    </row>
    <row r="198" spans="1:6" s="22" customFormat="1" ht="21" customHeight="1">
      <c r="A198" s="120" t="s">
        <v>733</v>
      </c>
      <c r="B198" s="113" t="s">
        <v>573</v>
      </c>
      <c r="C198" s="111" t="s">
        <v>45</v>
      </c>
      <c r="D198" s="116">
        <v>15842</v>
      </c>
      <c r="E198" s="73"/>
      <c r="F198" s="99"/>
    </row>
    <row r="199" spans="1:6" s="22" customFormat="1" ht="21" customHeight="1">
      <c r="A199" s="120" t="s">
        <v>734</v>
      </c>
      <c r="B199" s="113" t="s">
        <v>393</v>
      </c>
      <c r="C199" s="111" t="s">
        <v>352</v>
      </c>
      <c r="D199" s="116">
        <v>9</v>
      </c>
      <c r="E199" s="73"/>
      <c r="F199" s="99"/>
    </row>
    <row r="200" spans="1:6" s="22" customFormat="1" ht="21" customHeight="1">
      <c r="A200" s="120" t="s">
        <v>735</v>
      </c>
      <c r="B200" s="113" t="s">
        <v>394</v>
      </c>
      <c r="C200" s="111" t="s">
        <v>352</v>
      </c>
      <c r="D200" s="116">
        <v>9</v>
      </c>
      <c r="E200" s="73"/>
      <c r="F200" s="99"/>
    </row>
    <row r="201" spans="1:6" s="22" customFormat="1" ht="21" customHeight="1">
      <c r="A201" s="120" t="s">
        <v>736</v>
      </c>
      <c r="B201" s="113" t="s">
        <v>395</v>
      </c>
      <c r="C201" s="111" t="s">
        <v>352</v>
      </c>
      <c r="D201" s="116">
        <v>9</v>
      </c>
      <c r="E201" s="73"/>
      <c r="F201" s="99"/>
    </row>
    <row r="202" spans="1:6" s="22" customFormat="1" ht="21" customHeight="1">
      <c r="A202" s="120" t="s">
        <v>737</v>
      </c>
      <c r="B202" s="113" t="s">
        <v>396</v>
      </c>
      <c r="C202" s="111" t="s">
        <v>136</v>
      </c>
      <c r="D202" s="116">
        <v>9</v>
      </c>
      <c r="E202" s="73"/>
      <c r="F202" s="99"/>
    </row>
    <row r="203" spans="1:6" s="22" customFormat="1" ht="21" customHeight="1">
      <c r="A203" s="120" t="s">
        <v>738</v>
      </c>
      <c r="B203" s="113" t="s">
        <v>574</v>
      </c>
      <c r="C203" s="111" t="s">
        <v>45</v>
      </c>
      <c r="D203" s="116">
        <v>3900</v>
      </c>
      <c r="E203" s="73"/>
      <c r="F203" s="99"/>
    </row>
    <row r="204" spans="1:6" s="22" customFormat="1" ht="21" customHeight="1">
      <c r="A204" s="120" t="s">
        <v>739</v>
      </c>
      <c r="B204" s="113" t="s">
        <v>575</v>
      </c>
      <c r="C204" s="111" t="s">
        <v>136</v>
      </c>
      <c r="D204" s="116">
        <v>190</v>
      </c>
      <c r="E204" s="73"/>
      <c r="F204" s="99"/>
    </row>
    <row r="205" spans="1:6" s="22" customFormat="1" ht="21" customHeight="1">
      <c r="A205" s="120" t="s">
        <v>740</v>
      </c>
      <c r="B205" s="113" t="s">
        <v>576</v>
      </c>
      <c r="C205" s="111" t="s">
        <v>335</v>
      </c>
      <c r="D205" s="116">
        <v>80</v>
      </c>
      <c r="E205" s="73"/>
      <c r="F205" s="99"/>
    </row>
    <row r="206" spans="1:6" s="22" customFormat="1" ht="21" customHeight="1">
      <c r="A206" s="120" t="s">
        <v>741</v>
      </c>
      <c r="B206" s="113" t="s">
        <v>577</v>
      </c>
      <c r="C206" s="111" t="s">
        <v>333</v>
      </c>
      <c r="D206" s="116">
        <v>32</v>
      </c>
      <c r="E206" s="73"/>
      <c r="F206" s="99"/>
    </row>
    <row r="207" spans="1:6" s="22" customFormat="1" ht="21" customHeight="1">
      <c r="A207" s="120" t="s">
        <v>742</v>
      </c>
      <c r="B207" s="113" t="s">
        <v>578</v>
      </c>
      <c r="C207" s="111" t="s">
        <v>45</v>
      </c>
      <c r="D207" s="116">
        <v>11060</v>
      </c>
      <c r="E207" s="73"/>
      <c r="F207" s="99"/>
    </row>
    <row r="208" spans="1:6" s="22" customFormat="1" ht="21" customHeight="1">
      <c r="A208" s="120" t="s">
        <v>743</v>
      </c>
      <c r="B208" s="113" t="s">
        <v>579</v>
      </c>
      <c r="C208" s="111" t="s">
        <v>335</v>
      </c>
      <c r="D208" s="116">
        <v>104</v>
      </c>
      <c r="E208" s="73"/>
      <c r="F208" s="99"/>
    </row>
    <row r="209" spans="1:6" s="22" customFormat="1" ht="21" customHeight="1">
      <c r="A209" s="120" t="s">
        <v>744</v>
      </c>
      <c r="B209" s="113" t="s">
        <v>580</v>
      </c>
      <c r="C209" s="111" t="s">
        <v>333</v>
      </c>
      <c r="D209" s="116">
        <v>72</v>
      </c>
      <c r="E209" s="73"/>
      <c r="F209" s="99"/>
    </row>
    <row r="210" spans="1:6" s="22" customFormat="1" ht="21" customHeight="1">
      <c r="A210" s="120" t="s">
        <v>745</v>
      </c>
      <c r="B210" s="113" t="s">
        <v>581</v>
      </c>
      <c r="C210" s="111" t="s">
        <v>45</v>
      </c>
      <c r="D210" s="116">
        <v>8295</v>
      </c>
      <c r="E210" s="73"/>
      <c r="F210" s="99"/>
    </row>
    <row r="211" spans="1:6" s="22" customFormat="1" ht="21" customHeight="1">
      <c r="A211" s="120" t="s">
        <v>582</v>
      </c>
      <c r="B211" s="113" t="s">
        <v>583</v>
      </c>
      <c r="C211" s="111"/>
      <c r="D211" s="116"/>
      <c r="E211" s="73"/>
      <c r="F211" s="99"/>
    </row>
    <row r="212" spans="1:6" s="22" customFormat="1" ht="30" customHeight="1">
      <c r="A212" s="120" t="s">
        <v>786</v>
      </c>
      <c r="B212" s="113" t="s">
        <v>584</v>
      </c>
      <c r="C212" s="111" t="s">
        <v>352</v>
      </c>
      <c r="D212" s="116">
        <v>3</v>
      </c>
      <c r="E212" s="73"/>
      <c r="F212" s="99"/>
    </row>
    <row r="213" spans="1:6" s="22" customFormat="1" ht="41.25" customHeight="1">
      <c r="A213" s="120" t="s">
        <v>787</v>
      </c>
      <c r="B213" s="113" t="s">
        <v>585</v>
      </c>
      <c r="C213" s="111" t="s">
        <v>352</v>
      </c>
      <c r="D213" s="116">
        <v>1</v>
      </c>
      <c r="E213" s="73"/>
      <c r="F213" s="99"/>
    </row>
    <row r="214" spans="1:6" s="22" customFormat="1" ht="21" customHeight="1">
      <c r="A214" s="120" t="s">
        <v>722</v>
      </c>
      <c r="B214" s="113" t="s">
        <v>586</v>
      </c>
      <c r="C214" s="111" t="s">
        <v>587</v>
      </c>
      <c r="D214" s="116">
        <v>1</v>
      </c>
      <c r="E214" s="73"/>
      <c r="F214" s="99"/>
    </row>
    <row r="215" spans="1:6" s="22" customFormat="1" ht="21" customHeight="1">
      <c r="A215" s="120" t="s">
        <v>723</v>
      </c>
      <c r="B215" s="113" t="s">
        <v>588</v>
      </c>
      <c r="C215" s="111" t="s">
        <v>587</v>
      </c>
      <c r="D215" s="116">
        <v>2</v>
      </c>
      <c r="E215" s="73"/>
      <c r="F215" s="99"/>
    </row>
    <row r="216" spans="1:6" s="22" customFormat="1" ht="41.25" customHeight="1">
      <c r="A216" s="120" t="s">
        <v>724</v>
      </c>
      <c r="B216" s="113" t="s">
        <v>589</v>
      </c>
      <c r="C216" s="111" t="s">
        <v>352</v>
      </c>
      <c r="D216" s="116">
        <v>1</v>
      </c>
      <c r="E216" s="73"/>
      <c r="F216" s="99"/>
    </row>
    <row r="217" spans="1:6" s="22" customFormat="1" ht="21" customHeight="1">
      <c r="A217" s="120" t="s">
        <v>725</v>
      </c>
      <c r="B217" s="113" t="s">
        <v>590</v>
      </c>
      <c r="C217" s="111" t="s">
        <v>347</v>
      </c>
      <c r="D217" s="116">
        <v>1</v>
      </c>
      <c r="E217" s="73"/>
      <c r="F217" s="99"/>
    </row>
    <row r="218" spans="1:6" s="22" customFormat="1" ht="31.5" customHeight="1">
      <c r="A218" s="120" t="s">
        <v>726</v>
      </c>
      <c r="B218" s="113" t="s">
        <v>591</v>
      </c>
      <c r="C218" s="111" t="s">
        <v>335</v>
      </c>
      <c r="D218" s="116">
        <v>1</v>
      </c>
      <c r="E218" s="73"/>
      <c r="F218" s="99"/>
    </row>
    <row r="219" spans="1:6" s="22" customFormat="1" ht="21" customHeight="1">
      <c r="A219" s="120" t="s">
        <v>727</v>
      </c>
      <c r="B219" s="113" t="s">
        <v>592</v>
      </c>
      <c r="C219" s="111" t="s">
        <v>587</v>
      </c>
      <c r="D219" s="116">
        <v>1</v>
      </c>
      <c r="E219" s="73"/>
      <c r="F219" s="99"/>
    </row>
    <row r="220" spans="1:6" s="22" customFormat="1" ht="31.5" customHeight="1">
      <c r="A220" s="120" t="s">
        <v>728</v>
      </c>
      <c r="B220" s="113" t="s">
        <v>593</v>
      </c>
      <c r="C220" s="111" t="s">
        <v>335</v>
      </c>
      <c r="D220" s="116">
        <v>1</v>
      </c>
      <c r="E220" s="73"/>
      <c r="F220" s="99"/>
    </row>
    <row r="221" spans="1:6" s="22" customFormat="1" ht="34.5" customHeight="1">
      <c r="A221" s="120" t="s">
        <v>729</v>
      </c>
      <c r="B221" s="113" t="s">
        <v>594</v>
      </c>
      <c r="C221" s="111" t="s">
        <v>352</v>
      </c>
      <c r="D221" s="116">
        <v>29</v>
      </c>
      <c r="E221" s="73"/>
      <c r="F221" s="99"/>
    </row>
    <row r="222" spans="1:6" s="22" customFormat="1" ht="34.5" customHeight="1">
      <c r="A222" s="120" t="s">
        <v>730</v>
      </c>
      <c r="B222" s="113" t="s">
        <v>595</v>
      </c>
      <c r="C222" s="111" t="s">
        <v>352</v>
      </c>
      <c r="D222" s="116">
        <v>23</v>
      </c>
      <c r="E222" s="73"/>
      <c r="F222" s="99"/>
    </row>
    <row r="223" spans="1:6" s="22" customFormat="1" ht="21" customHeight="1">
      <c r="A223" s="120" t="s">
        <v>731</v>
      </c>
      <c r="B223" s="113" t="s">
        <v>596</v>
      </c>
      <c r="C223" s="111" t="s">
        <v>352</v>
      </c>
      <c r="D223" s="116">
        <v>4</v>
      </c>
      <c r="E223" s="73"/>
      <c r="F223" s="99"/>
    </row>
    <row r="224" spans="1:6" s="22" customFormat="1" ht="36.75" customHeight="1">
      <c r="A224" s="120" t="s">
        <v>732</v>
      </c>
      <c r="B224" s="113" t="s">
        <v>597</v>
      </c>
      <c r="C224" s="111" t="s">
        <v>335</v>
      </c>
      <c r="D224" s="116">
        <v>6</v>
      </c>
      <c r="E224" s="73"/>
      <c r="F224" s="99"/>
    </row>
    <row r="225" spans="1:6" s="22" customFormat="1" ht="21" customHeight="1">
      <c r="A225" s="120" t="s">
        <v>733</v>
      </c>
      <c r="B225" s="113" t="s">
        <v>598</v>
      </c>
      <c r="C225" s="111" t="s">
        <v>45</v>
      </c>
      <c r="D225" s="116">
        <v>600</v>
      </c>
      <c r="E225" s="73"/>
      <c r="F225" s="99"/>
    </row>
    <row r="226" spans="1:6" s="22" customFormat="1" ht="21" customHeight="1">
      <c r="A226" s="120" t="s">
        <v>734</v>
      </c>
      <c r="B226" s="113" t="s">
        <v>599</v>
      </c>
      <c r="C226" s="111" t="s">
        <v>45</v>
      </c>
      <c r="D226" s="116">
        <v>550</v>
      </c>
      <c r="E226" s="73"/>
      <c r="F226" s="99"/>
    </row>
    <row r="227" spans="1:6" s="22" customFormat="1" ht="21" customHeight="1">
      <c r="A227" s="120" t="s">
        <v>735</v>
      </c>
      <c r="B227" s="113" t="s">
        <v>600</v>
      </c>
      <c r="C227" s="111" t="s">
        <v>587</v>
      </c>
      <c r="D227" s="116">
        <v>62</v>
      </c>
      <c r="E227" s="73"/>
      <c r="F227" s="99"/>
    </row>
    <row r="228" spans="1:6" s="22" customFormat="1" ht="21" customHeight="1">
      <c r="A228" s="120" t="s">
        <v>736</v>
      </c>
      <c r="B228" s="113" t="s">
        <v>601</v>
      </c>
      <c r="C228" s="111" t="s">
        <v>352</v>
      </c>
      <c r="D228" s="116">
        <v>62</v>
      </c>
      <c r="E228" s="73"/>
      <c r="F228" s="99"/>
    </row>
    <row r="229" spans="1:6" s="22" customFormat="1" ht="30.75" customHeight="1">
      <c r="A229" s="120" t="s">
        <v>737</v>
      </c>
      <c r="B229" s="113" t="s">
        <v>602</v>
      </c>
      <c r="C229" s="111" t="s">
        <v>603</v>
      </c>
      <c r="D229" s="116">
        <v>62</v>
      </c>
      <c r="E229" s="73"/>
      <c r="F229" s="99"/>
    </row>
    <row r="230" spans="1:6" s="22" customFormat="1" ht="21" customHeight="1">
      <c r="A230" s="120" t="s">
        <v>738</v>
      </c>
      <c r="B230" s="113" t="s">
        <v>604</v>
      </c>
      <c r="C230" s="111" t="s">
        <v>333</v>
      </c>
      <c r="D230" s="116">
        <v>56</v>
      </c>
      <c r="E230" s="73"/>
      <c r="F230" s="99"/>
    </row>
    <row r="231" spans="1:6" s="22" customFormat="1" ht="21" customHeight="1">
      <c r="A231" s="120" t="s">
        <v>739</v>
      </c>
      <c r="B231" s="113" t="s">
        <v>605</v>
      </c>
      <c r="C231" s="111" t="s">
        <v>333</v>
      </c>
      <c r="D231" s="116">
        <v>6</v>
      </c>
      <c r="E231" s="73"/>
      <c r="F231" s="99"/>
    </row>
    <row r="232" spans="1:6" s="22" customFormat="1" ht="21" customHeight="1">
      <c r="A232" s="120" t="s">
        <v>740</v>
      </c>
      <c r="B232" s="113" t="s">
        <v>606</v>
      </c>
      <c r="C232" s="111" t="s">
        <v>72</v>
      </c>
      <c r="D232" s="116">
        <v>62</v>
      </c>
      <c r="E232" s="73"/>
      <c r="F232" s="99"/>
    </row>
    <row r="233" spans="1:6" s="22" customFormat="1" ht="21" customHeight="1">
      <c r="A233" s="120" t="s">
        <v>741</v>
      </c>
      <c r="B233" s="113" t="s">
        <v>607</v>
      </c>
      <c r="C233" s="111" t="s">
        <v>72</v>
      </c>
      <c r="D233" s="116">
        <v>6</v>
      </c>
      <c r="E233" s="73"/>
      <c r="F233" s="99"/>
    </row>
    <row r="234" spans="1:6" s="22" customFormat="1" ht="21" customHeight="1">
      <c r="A234" s="120" t="s">
        <v>742</v>
      </c>
      <c r="B234" s="113" t="s">
        <v>608</v>
      </c>
      <c r="C234" s="111" t="s">
        <v>72</v>
      </c>
      <c r="D234" s="116">
        <v>56</v>
      </c>
      <c r="E234" s="73"/>
      <c r="F234" s="99"/>
    </row>
    <row r="235" spans="1:6" s="22" customFormat="1" ht="30.75" customHeight="1">
      <c r="A235" s="120" t="s">
        <v>743</v>
      </c>
      <c r="B235" s="113" t="s">
        <v>609</v>
      </c>
      <c r="C235" s="111" t="s">
        <v>352</v>
      </c>
      <c r="D235" s="116">
        <v>29</v>
      </c>
      <c r="E235" s="73"/>
      <c r="F235" s="99"/>
    </row>
    <row r="236" spans="1:6" s="22" customFormat="1" ht="30.75" customHeight="1">
      <c r="A236" s="120" t="s">
        <v>744</v>
      </c>
      <c r="B236" s="113" t="s">
        <v>595</v>
      </c>
      <c r="C236" s="111" t="s">
        <v>352</v>
      </c>
      <c r="D236" s="116">
        <v>23</v>
      </c>
      <c r="E236" s="73"/>
      <c r="F236" s="99"/>
    </row>
    <row r="237" spans="1:6" s="22" customFormat="1" ht="30.75" customHeight="1">
      <c r="A237" s="120" t="s">
        <v>745</v>
      </c>
      <c r="B237" s="113" t="s">
        <v>610</v>
      </c>
      <c r="C237" s="111" t="s">
        <v>333</v>
      </c>
      <c r="D237" s="116">
        <v>4</v>
      </c>
      <c r="E237" s="73"/>
      <c r="F237" s="99"/>
    </row>
    <row r="238" spans="1:6" s="22" customFormat="1" ht="30.75" customHeight="1">
      <c r="A238" s="120" t="s">
        <v>746</v>
      </c>
      <c r="B238" s="113" t="s">
        <v>611</v>
      </c>
      <c r="C238" s="111" t="s">
        <v>333</v>
      </c>
      <c r="D238" s="116">
        <v>6</v>
      </c>
      <c r="E238" s="73"/>
      <c r="F238" s="99"/>
    </row>
    <row r="239" spans="1:6" s="22" customFormat="1" ht="48.75" customHeight="1">
      <c r="A239" s="120" t="s">
        <v>747</v>
      </c>
      <c r="B239" s="113" t="s">
        <v>612</v>
      </c>
      <c r="C239" s="111" t="s">
        <v>603</v>
      </c>
      <c r="D239" s="116">
        <v>11</v>
      </c>
      <c r="E239" s="73"/>
      <c r="F239" s="99"/>
    </row>
    <row r="240" spans="1:6" s="22" customFormat="1" ht="21" customHeight="1">
      <c r="A240" s="120" t="s">
        <v>748</v>
      </c>
      <c r="B240" s="113" t="s">
        <v>613</v>
      </c>
      <c r="C240" s="111" t="s">
        <v>45</v>
      </c>
      <c r="D240" s="116">
        <v>3400</v>
      </c>
      <c r="E240" s="73"/>
      <c r="F240" s="99"/>
    </row>
    <row r="241" spans="1:6" s="22" customFormat="1" ht="21" customHeight="1">
      <c r="A241" s="120" t="s">
        <v>749</v>
      </c>
      <c r="B241" s="113" t="s">
        <v>614</v>
      </c>
      <c r="C241" s="111" t="s">
        <v>45</v>
      </c>
      <c r="D241" s="116">
        <v>10100</v>
      </c>
      <c r="E241" s="73"/>
      <c r="F241" s="99"/>
    </row>
    <row r="242" spans="1:6" s="22" customFormat="1" ht="21" customHeight="1">
      <c r="A242" s="120" t="s">
        <v>750</v>
      </c>
      <c r="B242" s="113" t="s">
        <v>615</v>
      </c>
      <c r="C242" s="111" t="s">
        <v>45</v>
      </c>
      <c r="D242" s="116">
        <v>2200</v>
      </c>
      <c r="E242" s="73"/>
      <c r="F242" s="99"/>
    </row>
    <row r="243" spans="1:6" s="22" customFormat="1" ht="21" customHeight="1">
      <c r="A243" s="120" t="s">
        <v>751</v>
      </c>
      <c r="B243" s="113" t="s">
        <v>616</v>
      </c>
      <c r="C243" s="111" t="s">
        <v>45</v>
      </c>
      <c r="D243" s="116">
        <v>1970</v>
      </c>
      <c r="E243" s="73"/>
      <c r="F243" s="99"/>
    </row>
    <row r="244" spans="1:6" s="22" customFormat="1" ht="21" customHeight="1">
      <c r="A244" s="120" t="s">
        <v>752</v>
      </c>
      <c r="B244" s="113" t="s">
        <v>617</v>
      </c>
      <c r="C244" s="111" t="s">
        <v>136</v>
      </c>
      <c r="D244" s="116">
        <v>62</v>
      </c>
      <c r="E244" s="73"/>
      <c r="F244" s="99"/>
    </row>
    <row r="245" spans="1:6" s="22" customFormat="1" ht="21" customHeight="1">
      <c r="A245" s="120" t="s">
        <v>753</v>
      </c>
      <c r="B245" s="113" t="s">
        <v>618</v>
      </c>
      <c r="C245" s="111" t="s">
        <v>136</v>
      </c>
      <c r="D245" s="116">
        <v>32</v>
      </c>
      <c r="E245" s="73"/>
      <c r="F245" s="99"/>
    </row>
    <row r="246" spans="1:6" s="22" customFormat="1" ht="28.5" customHeight="1">
      <c r="A246" s="120" t="s">
        <v>754</v>
      </c>
      <c r="B246" s="113" t="s">
        <v>619</v>
      </c>
      <c r="C246" s="111" t="s">
        <v>45</v>
      </c>
      <c r="D246" s="116">
        <v>1500</v>
      </c>
      <c r="E246" s="73"/>
      <c r="F246" s="99"/>
    </row>
    <row r="247" spans="1:6" s="22" customFormat="1" ht="21" customHeight="1">
      <c r="A247" s="120" t="s">
        <v>755</v>
      </c>
      <c r="B247" s="113" t="s">
        <v>620</v>
      </c>
      <c r="C247" s="111" t="s">
        <v>72</v>
      </c>
      <c r="D247" s="116">
        <v>40</v>
      </c>
      <c r="E247" s="68"/>
      <c r="F247" s="26"/>
    </row>
    <row r="248" spans="1:6" s="22" customFormat="1" ht="21" customHeight="1">
      <c r="A248" s="120" t="s">
        <v>756</v>
      </c>
      <c r="B248" s="113" t="s">
        <v>621</v>
      </c>
      <c r="C248" s="111" t="s">
        <v>347</v>
      </c>
      <c r="D248" s="116">
        <v>0</v>
      </c>
      <c r="E248" s="73"/>
      <c r="F248" s="99">
        <f aca="true" t="shared" si="5" ref="F248:F256">ROUND(D248*E248,0)</f>
        <v>0</v>
      </c>
    </row>
    <row r="249" spans="1:6" s="22" customFormat="1" ht="21" customHeight="1">
      <c r="A249" s="120" t="s">
        <v>757</v>
      </c>
      <c r="B249" s="113" t="s">
        <v>622</v>
      </c>
      <c r="C249" s="111" t="s">
        <v>623</v>
      </c>
      <c r="D249" s="116">
        <v>45</v>
      </c>
      <c r="E249" s="73"/>
      <c r="F249" s="99">
        <f t="shared" si="5"/>
        <v>0</v>
      </c>
    </row>
    <row r="250" spans="1:6" s="22" customFormat="1" ht="21" customHeight="1">
      <c r="A250" s="120" t="s">
        <v>758</v>
      </c>
      <c r="B250" s="113" t="s">
        <v>624</v>
      </c>
      <c r="C250" s="111" t="s">
        <v>366</v>
      </c>
      <c r="D250" s="116">
        <v>12</v>
      </c>
      <c r="E250" s="73"/>
      <c r="F250" s="99">
        <f t="shared" si="5"/>
        <v>0</v>
      </c>
    </row>
    <row r="251" spans="1:6" s="22" customFormat="1" ht="30" customHeight="1">
      <c r="A251" s="120" t="s">
        <v>759</v>
      </c>
      <c r="B251" s="113" t="s">
        <v>625</v>
      </c>
      <c r="C251" s="111" t="s">
        <v>352</v>
      </c>
      <c r="D251" s="116">
        <v>1</v>
      </c>
      <c r="E251" s="73"/>
      <c r="F251" s="99">
        <f t="shared" si="5"/>
        <v>0</v>
      </c>
    </row>
    <row r="252" spans="1:6" s="22" customFormat="1" ht="21" customHeight="1">
      <c r="A252" s="120" t="s">
        <v>760</v>
      </c>
      <c r="B252" s="113" t="s">
        <v>626</v>
      </c>
      <c r="C252" s="111" t="s">
        <v>352</v>
      </c>
      <c r="D252" s="116">
        <v>2</v>
      </c>
      <c r="E252" s="73"/>
      <c r="F252" s="99">
        <f t="shared" si="5"/>
        <v>0</v>
      </c>
    </row>
    <row r="253" spans="1:6" s="22" customFormat="1" ht="30" customHeight="1">
      <c r="A253" s="120" t="s">
        <v>761</v>
      </c>
      <c r="B253" s="113" t="s">
        <v>627</v>
      </c>
      <c r="C253" s="111" t="s">
        <v>335</v>
      </c>
      <c r="D253" s="116">
        <v>1</v>
      </c>
      <c r="E253" s="73"/>
      <c r="F253" s="99">
        <f t="shared" si="5"/>
        <v>0</v>
      </c>
    </row>
    <row r="254" spans="1:6" s="22" customFormat="1" ht="21" customHeight="1">
      <c r="A254" s="120" t="s">
        <v>762</v>
      </c>
      <c r="B254" s="113" t="s">
        <v>621</v>
      </c>
      <c r="C254" s="111" t="s">
        <v>347</v>
      </c>
      <c r="D254" s="116">
        <v>0</v>
      </c>
      <c r="E254" s="73"/>
      <c r="F254" s="99">
        <f t="shared" si="5"/>
        <v>0</v>
      </c>
    </row>
    <row r="255" spans="1:6" s="22" customFormat="1" ht="30" customHeight="1">
      <c r="A255" s="120" t="s">
        <v>763</v>
      </c>
      <c r="B255" s="113" t="s">
        <v>628</v>
      </c>
      <c r="C255" s="111" t="s">
        <v>335</v>
      </c>
      <c r="D255" s="116">
        <v>1</v>
      </c>
      <c r="E255" s="73"/>
      <c r="F255" s="99">
        <f t="shared" si="5"/>
        <v>0</v>
      </c>
    </row>
    <row r="256" spans="1:6" s="22" customFormat="1" ht="30" customHeight="1">
      <c r="A256" s="120" t="s">
        <v>764</v>
      </c>
      <c r="B256" s="113" t="s">
        <v>629</v>
      </c>
      <c r="C256" s="111" t="s">
        <v>352</v>
      </c>
      <c r="D256" s="116">
        <v>10</v>
      </c>
      <c r="E256" s="73"/>
      <c r="F256" s="99">
        <f t="shared" si="5"/>
        <v>0</v>
      </c>
    </row>
    <row r="257" spans="1:6" s="22" customFormat="1" ht="30" customHeight="1">
      <c r="A257" s="120" t="s">
        <v>765</v>
      </c>
      <c r="B257" s="113" t="s">
        <v>630</v>
      </c>
      <c r="C257" s="111" t="s">
        <v>333</v>
      </c>
      <c r="D257" s="116">
        <v>4</v>
      </c>
      <c r="E257" s="73"/>
      <c r="F257" s="99"/>
    </row>
    <row r="258" spans="1:6" s="22" customFormat="1" ht="21" customHeight="1">
      <c r="A258" s="120" t="s">
        <v>766</v>
      </c>
      <c r="B258" s="113" t="s">
        <v>631</v>
      </c>
      <c r="C258" s="111" t="s">
        <v>335</v>
      </c>
      <c r="D258" s="116">
        <v>12</v>
      </c>
      <c r="E258" s="73"/>
      <c r="F258" s="99"/>
    </row>
    <row r="259" spans="1:6" s="22" customFormat="1" ht="21" customHeight="1">
      <c r="A259" s="120" t="s">
        <v>767</v>
      </c>
      <c r="B259" s="113" t="s">
        <v>632</v>
      </c>
      <c r="C259" s="111" t="s">
        <v>72</v>
      </c>
      <c r="D259" s="116">
        <v>6</v>
      </c>
      <c r="E259" s="73"/>
      <c r="F259" s="99"/>
    </row>
    <row r="260" spans="1:6" s="22" customFormat="1" ht="21" customHeight="1">
      <c r="A260" s="120" t="s">
        <v>768</v>
      </c>
      <c r="B260" s="113" t="s">
        <v>633</v>
      </c>
      <c r="C260" s="111" t="s">
        <v>335</v>
      </c>
      <c r="D260" s="116">
        <v>8</v>
      </c>
      <c r="E260" s="73"/>
      <c r="F260" s="99"/>
    </row>
    <row r="261" spans="1:6" s="22" customFormat="1" ht="27.75" customHeight="1">
      <c r="A261" s="120" t="s">
        <v>769</v>
      </c>
      <c r="B261" s="113" t="s">
        <v>634</v>
      </c>
      <c r="C261" s="111" t="s">
        <v>352</v>
      </c>
      <c r="D261" s="116">
        <v>2</v>
      </c>
      <c r="E261" s="73"/>
      <c r="F261" s="99"/>
    </row>
    <row r="262" spans="1:6" s="22" customFormat="1" ht="27.75" customHeight="1">
      <c r="A262" s="120" t="s">
        <v>770</v>
      </c>
      <c r="B262" s="113" t="s">
        <v>635</v>
      </c>
      <c r="C262" s="111" t="s">
        <v>587</v>
      </c>
      <c r="D262" s="116">
        <v>1</v>
      </c>
      <c r="E262" s="73"/>
      <c r="F262" s="99"/>
    </row>
    <row r="263" spans="1:6" s="22" customFormat="1" ht="21" customHeight="1">
      <c r="A263" s="120" t="s">
        <v>771</v>
      </c>
      <c r="B263" s="113" t="s">
        <v>636</v>
      </c>
      <c r="C263" s="111" t="s">
        <v>335</v>
      </c>
      <c r="D263" s="116">
        <v>2</v>
      </c>
      <c r="E263" s="73"/>
      <c r="F263" s="99"/>
    </row>
    <row r="264" spans="1:6" s="22" customFormat="1" ht="21" customHeight="1">
      <c r="A264" s="120" t="s">
        <v>772</v>
      </c>
      <c r="B264" s="113" t="s">
        <v>637</v>
      </c>
      <c r="C264" s="111" t="s">
        <v>45</v>
      </c>
      <c r="D264" s="116">
        <v>600</v>
      </c>
      <c r="E264" s="73"/>
      <c r="F264" s="99"/>
    </row>
    <row r="265" spans="1:6" s="22" customFormat="1" ht="21" customHeight="1">
      <c r="A265" s="120" t="s">
        <v>773</v>
      </c>
      <c r="B265" s="113" t="s">
        <v>598</v>
      </c>
      <c r="C265" s="111" t="s">
        <v>45</v>
      </c>
      <c r="D265" s="116">
        <v>500</v>
      </c>
      <c r="E265" s="73"/>
      <c r="F265" s="99"/>
    </row>
    <row r="266" spans="1:6" s="22" customFormat="1" ht="21" customHeight="1">
      <c r="A266" s="120" t="s">
        <v>774</v>
      </c>
      <c r="B266" s="113" t="s">
        <v>638</v>
      </c>
      <c r="C266" s="111" t="s">
        <v>335</v>
      </c>
      <c r="D266" s="116">
        <v>1</v>
      </c>
      <c r="E266" s="73"/>
      <c r="F266" s="99"/>
    </row>
    <row r="267" spans="1:6" s="22" customFormat="1" ht="31.5" customHeight="1">
      <c r="A267" s="120" t="s">
        <v>775</v>
      </c>
      <c r="B267" s="113" t="s">
        <v>639</v>
      </c>
      <c r="C267" s="111" t="s">
        <v>640</v>
      </c>
      <c r="D267" s="116">
        <v>1</v>
      </c>
      <c r="E267" s="73"/>
      <c r="F267" s="99"/>
    </row>
    <row r="268" spans="1:6" s="22" customFormat="1" ht="21" customHeight="1">
      <c r="A268" s="120" t="s">
        <v>776</v>
      </c>
      <c r="B268" s="113" t="s">
        <v>641</v>
      </c>
      <c r="C268" s="111" t="s">
        <v>45</v>
      </c>
      <c r="D268" s="116">
        <v>600</v>
      </c>
      <c r="E268" s="73"/>
      <c r="F268" s="99"/>
    </row>
    <row r="269" spans="1:6" s="22" customFormat="1" ht="21" customHeight="1">
      <c r="A269" s="120" t="s">
        <v>777</v>
      </c>
      <c r="B269" s="113" t="s">
        <v>642</v>
      </c>
      <c r="C269" s="111" t="s">
        <v>45</v>
      </c>
      <c r="D269" s="116">
        <v>600</v>
      </c>
      <c r="E269" s="73"/>
      <c r="F269" s="99"/>
    </row>
    <row r="270" spans="1:6" s="22" customFormat="1" ht="21" customHeight="1">
      <c r="A270" s="120" t="s">
        <v>778</v>
      </c>
      <c r="B270" s="113" t="s">
        <v>643</v>
      </c>
      <c r="C270" s="111" t="s">
        <v>45</v>
      </c>
      <c r="D270" s="116">
        <v>1000</v>
      </c>
      <c r="E270" s="73"/>
      <c r="F270" s="99"/>
    </row>
    <row r="271" spans="1:6" s="22" customFormat="1" ht="21" customHeight="1">
      <c r="A271" s="120" t="s">
        <v>779</v>
      </c>
      <c r="B271" s="113" t="s">
        <v>644</v>
      </c>
      <c r="C271" s="111" t="s">
        <v>352</v>
      </c>
      <c r="D271" s="116">
        <v>1</v>
      </c>
      <c r="E271" s="73"/>
      <c r="F271" s="99"/>
    </row>
    <row r="272" spans="1:6" s="22" customFormat="1" ht="30" customHeight="1">
      <c r="A272" s="120" t="s">
        <v>780</v>
      </c>
      <c r="B272" s="113" t="s">
        <v>645</v>
      </c>
      <c r="C272" s="111" t="s">
        <v>347</v>
      </c>
      <c r="D272" s="116">
        <v>1</v>
      </c>
      <c r="E272" s="73"/>
      <c r="F272" s="99"/>
    </row>
    <row r="273" spans="1:6" s="22" customFormat="1" ht="31.5" customHeight="1">
      <c r="A273" s="120" t="s">
        <v>781</v>
      </c>
      <c r="B273" s="113" t="s">
        <v>646</v>
      </c>
      <c r="C273" s="111" t="s">
        <v>45</v>
      </c>
      <c r="D273" s="116">
        <v>600</v>
      </c>
      <c r="E273" s="73"/>
      <c r="F273" s="99"/>
    </row>
    <row r="274" spans="1:6" s="22" customFormat="1" ht="21" customHeight="1">
      <c r="A274" s="120" t="s">
        <v>782</v>
      </c>
      <c r="B274" s="113" t="s">
        <v>647</v>
      </c>
      <c r="C274" s="111" t="s">
        <v>45</v>
      </c>
      <c r="D274" s="116">
        <v>100</v>
      </c>
      <c r="E274" s="73"/>
      <c r="F274" s="99"/>
    </row>
    <row r="275" spans="1:6" s="22" customFormat="1" ht="21" customHeight="1">
      <c r="A275" s="120" t="s">
        <v>783</v>
      </c>
      <c r="B275" s="113" t="s">
        <v>575</v>
      </c>
      <c r="C275" s="111" t="s">
        <v>136</v>
      </c>
      <c r="D275" s="116">
        <v>7</v>
      </c>
      <c r="E275" s="73"/>
      <c r="F275" s="99"/>
    </row>
    <row r="276" spans="1:6" s="22" customFormat="1" ht="21" customHeight="1">
      <c r="A276" s="120" t="s">
        <v>784</v>
      </c>
      <c r="B276" s="113" t="s">
        <v>648</v>
      </c>
      <c r="C276" s="111" t="s">
        <v>397</v>
      </c>
      <c r="D276" s="116">
        <v>7</v>
      </c>
      <c r="E276" s="73"/>
      <c r="F276" s="99"/>
    </row>
    <row r="277" spans="1:6" s="22" customFormat="1" ht="21" customHeight="1">
      <c r="A277" s="120" t="s">
        <v>785</v>
      </c>
      <c r="B277" s="113" t="s">
        <v>649</v>
      </c>
      <c r="C277" s="111" t="s">
        <v>397</v>
      </c>
      <c r="D277" s="116">
        <v>7</v>
      </c>
      <c r="E277" s="73"/>
      <c r="F277" s="99"/>
    </row>
    <row r="278" spans="1:6" s="22" customFormat="1" ht="21" customHeight="1">
      <c r="A278" s="120" t="s">
        <v>788</v>
      </c>
      <c r="B278" s="113" t="s">
        <v>650</v>
      </c>
      <c r="C278" s="111" t="s">
        <v>333</v>
      </c>
      <c r="D278" s="116">
        <v>4</v>
      </c>
      <c r="E278" s="73"/>
      <c r="F278" s="99"/>
    </row>
    <row r="279" spans="1:6" s="22" customFormat="1" ht="21" customHeight="1">
      <c r="A279" s="120" t="s">
        <v>789</v>
      </c>
      <c r="B279" s="113" t="s">
        <v>651</v>
      </c>
      <c r="C279" s="111" t="s">
        <v>333</v>
      </c>
      <c r="D279" s="116">
        <v>4</v>
      </c>
      <c r="E279" s="73"/>
      <c r="F279" s="99"/>
    </row>
    <row r="280" spans="1:6" s="22" customFormat="1" ht="33" customHeight="1">
      <c r="A280" s="120" t="s">
        <v>790</v>
      </c>
      <c r="B280" s="113" t="s">
        <v>652</v>
      </c>
      <c r="C280" s="111" t="s">
        <v>587</v>
      </c>
      <c r="D280" s="116">
        <v>2</v>
      </c>
      <c r="E280" s="73"/>
      <c r="F280" s="99"/>
    </row>
    <row r="281" spans="1:6" s="22" customFormat="1" ht="21" customHeight="1">
      <c r="A281" s="120" t="s">
        <v>791</v>
      </c>
      <c r="B281" s="113" t="s">
        <v>653</v>
      </c>
      <c r="C281" s="111" t="s">
        <v>352</v>
      </c>
      <c r="D281" s="116">
        <v>2</v>
      </c>
      <c r="E281" s="73"/>
      <c r="F281" s="99"/>
    </row>
    <row r="282" spans="1:6" s="22" customFormat="1" ht="21" customHeight="1">
      <c r="A282" s="120" t="s">
        <v>792</v>
      </c>
      <c r="B282" s="113" t="s">
        <v>654</v>
      </c>
      <c r="C282" s="111" t="s">
        <v>72</v>
      </c>
      <c r="D282" s="116">
        <v>6</v>
      </c>
      <c r="E282" s="73"/>
      <c r="F282" s="99"/>
    </row>
    <row r="283" spans="1:6" s="22" customFormat="1" ht="30" customHeight="1">
      <c r="A283" s="120" t="s">
        <v>793</v>
      </c>
      <c r="B283" s="113" t="s">
        <v>655</v>
      </c>
      <c r="C283" s="111" t="s">
        <v>347</v>
      </c>
      <c r="D283" s="116">
        <v>2</v>
      </c>
      <c r="E283" s="73"/>
      <c r="F283" s="99"/>
    </row>
    <row r="284" spans="1:6" s="22" customFormat="1" ht="43.5" customHeight="1">
      <c r="A284" s="120" t="s">
        <v>794</v>
      </c>
      <c r="B284" s="113" t="s">
        <v>656</v>
      </c>
      <c r="C284" s="111" t="s">
        <v>72</v>
      </c>
      <c r="D284" s="116">
        <v>2</v>
      </c>
      <c r="E284" s="73"/>
      <c r="F284" s="99"/>
    </row>
    <row r="285" spans="1:6" s="22" customFormat="1" ht="30" customHeight="1">
      <c r="A285" s="120" t="s">
        <v>795</v>
      </c>
      <c r="B285" s="113" t="s">
        <v>657</v>
      </c>
      <c r="C285" s="111" t="s">
        <v>658</v>
      </c>
      <c r="D285" s="116">
        <v>6</v>
      </c>
      <c r="E285" s="73"/>
      <c r="F285" s="99"/>
    </row>
    <row r="286" spans="1:6" s="22" customFormat="1" ht="21" customHeight="1">
      <c r="A286" s="120" t="s">
        <v>796</v>
      </c>
      <c r="B286" s="113" t="s">
        <v>659</v>
      </c>
      <c r="C286" s="111" t="s">
        <v>347</v>
      </c>
      <c r="D286" s="116">
        <v>1</v>
      </c>
      <c r="E286" s="73"/>
      <c r="F286" s="99"/>
    </row>
    <row r="287" spans="1:6" s="22" customFormat="1" ht="21" customHeight="1">
      <c r="A287" s="120" t="s">
        <v>797</v>
      </c>
      <c r="B287" s="113" t="s">
        <v>660</v>
      </c>
      <c r="C287" s="111" t="s">
        <v>117</v>
      </c>
      <c r="D287" s="116">
        <v>220</v>
      </c>
      <c r="E287" s="73"/>
      <c r="F287" s="99"/>
    </row>
    <row r="288" spans="1:6" s="22" customFormat="1" ht="21" customHeight="1">
      <c r="A288" s="120" t="s">
        <v>673</v>
      </c>
      <c r="B288" s="113" t="s">
        <v>672</v>
      </c>
      <c r="C288" s="111"/>
      <c r="D288" s="116"/>
      <c r="E288" s="73"/>
      <c r="F288" s="99"/>
    </row>
    <row r="289" spans="1:6" s="22" customFormat="1" ht="39" customHeight="1">
      <c r="A289" s="120" t="s">
        <v>720</v>
      </c>
      <c r="B289" s="113" t="s">
        <v>661</v>
      </c>
      <c r="C289" s="111" t="s">
        <v>352</v>
      </c>
      <c r="D289" s="116">
        <v>10</v>
      </c>
      <c r="E289" s="73"/>
      <c r="F289" s="99"/>
    </row>
    <row r="290" spans="1:6" s="22" customFormat="1" ht="39" customHeight="1">
      <c r="A290" s="120" t="s">
        <v>798</v>
      </c>
      <c r="B290" s="113" t="s">
        <v>662</v>
      </c>
      <c r="C290" s="111" t="s">
        <v>352</v>
      </c>
      <c r="D290" s="116">
        <v>114</v>
      </c>
      <c r="E290" s="73"/>
      <c r="F290" s="99"/>
    </row>
    <row r="291" spans="1:6" s="22" customFormat="1" ht="39" customHeight="1">
      <c r="A291" s="120" t="s">
        <v>722</v>
      </c>
      <c r="B291" s="113" t="s">
        <v>663</v>
      </c>
      <c r="C291" s="111" t="s">
        <v>352</v>
      </c>
      <c r="D291" s="116">
        <v>34</v>
      </c>
      <c r="E291" s="73"/>
      <c r="F291" s="99"/>
    </row>
    <row r="292" spans="1:6" s="22" customFormat="1" ht="30" customHeight="1">
      <c r="A292" s="120" t="s">
        <v>723</v>
      </c>
      <c r="B292" s="113" t="s">
        <v>664</v>
      </c>
      <c r="C292" s="111" t="s">
        <v>352</v>
      </c>
      <c r="D292" s="116">
        <v>7</v>
      </c>
      <c r="E292" s="73"/>
      <c r="F292" s="99"/>
    </row>
    <row r="293" spans="1:6" s="22" customFormat="1" ht="27" customHeight="1">
      <c r="A293" s="120" t="s">
        <v>724</v>
      </c>
      <c r="B293" s="113" t="s">
        <v>665</v>
      </c>
      <c r="C293" s="111" t="s">
        <v>352</v>
      </c>
      <c r="D293" s="116">
        <v>4</v>
      </c>
      <c r="E293" s="73"/>
      <c r="F293" s="99"/>
    </row>
    <row r="294" spans="1:6" s="22" customFormat="1" ht="21" customHeight="1">
      <c r="A294" s="120" t="s">
        <v>725</v>
      </c>
      <c r="B294" s="113" t="s">
        <v>666</v>
      </c>
      <c r="C294" s="111" t="s">
        <v>587</v>
      </c>
      <c r="D294" s="116">
        <v>4</v>
      </c>
      <c r="E294" s="73"/>
      <c r="F294" s="99"/>
    </row>
    <row r="295" spans="1:6" s="22" customFormat="1" ht="21" customHeight="1">
      <c r="A295" s="120" t="s">
        <v>726</v>
      </c>
      <c r="B295" s="113" t="s">
        <v>667</v>
      </c>
      <c r="C295" s="111" t="s">
        <v>352</v>
      </c>
      <c r="D295" s="116">
        <v>4</v>
      </c>
      <c r="E295" s="73"/>
      <c r="F295" s="99"/>
    </row>
    <row r="296" spans="1:6" s="22" customFormat="1" ht="21" customHeight="1">
      <c r="A296" s="120" t="s">
        <v>727</v>
      </c>
      <c r="B296" s="113" t="s">
        <v>385</v>
      </c>
      <c r="C296" s="111" t="s">
        <v>668</v>
      </c>
      <c r="D296" s="116">
        <v>53</v>
      </c>
      <c r="E296" s="73"/>
      <c r="F296" s="99"/>
    </row>
    <row r="297" spans="1:6" s="22" customFormat="1" ht="21" customHeight="1">
      <c r="A297" s="120" t="s">
        <v>728</v>
      </c>
      <c r="B297" s="113" t="s">
        <v>386</v>
      </c>
      <c r="C297" s="111" t="s">
        <v>668</v>
      </c>
      <c r="D297" s="116">
        <v>10</v>
      </c>
      <c r="E297" s="73"/>
      <c r="F297" s="99"/>
    </row>
    <row r="298" spans="1:6" s="22" customFormat="1" ht="31.5" customHeight="1">
      <c r="A298" s="120" t="s">
        <v>729</v>
      </c>
      <c r="B298" s="113" t="s">
        <v>387</v>
      </c>
      <c r="C298" s="111" t="s">
        <v>335</v>
      </c>
      <c r="D298" s="116">
        <v>63</v>
      </c>
      <c r="E298" s="73"/>
      <c r="F298" s="99"/>
    </row>
    <row r="299" spans="1:6" s="22" customFormat="1" ht="21" customHeight="1">
      <c r="A299" s="120" t="s">
        <v>730</v>
      </c>
      <c r="B299" s="113" t="s">
        <v>388</v>
      </c>
      <c r="C299" s="111" t="s">
        <v>72</v>
      </c>
      <c r="D299" s="116">
        <v>44</v>
      </c>
      <c r="E299" s="73"/>
      <c r="F299" s="99"/>
    </row>
    <row r="300" spans="1:6" s="22" customFormat="1" ht="21" customHeight="1">
      <c r="A300" s="120" t="s">
        <v>731</v>
      </c>
      <c r="B300" s="113" t="s">
        <v>389</v>
      </c>
      <c r="C300" s="111" t="s">
        <v>669</v>
      </c>
      <c r="D300" s="116">
        <v>5</v>
      </c>
      <c r="E300" s="73"/>
      <c r="F300" s="99"/>
    </row>
    <row r="301" spans="1:6" s="22" customFormat="1" ht="21" customHeight="1">
      <c r="A301" s="120" t="s">
        <v>732</v>
      </c>
      <c r="B301" s="113" t="s">
        <v>670</v>
      </c>
      <c r="C301" s="111" t="s">
        <v>352</v>
      </c>
      <c r="D301" s="116">
        <v>140</v>
      </c>
      <c r="E301" s="73"/>
      <c r="F301" s="99"/>
    </row>
    <row r="302" spans="1:6" s="22" customFormat="1" ht="21" customHeight="1">
      <c r="A302" s="120" t="s">
        <v>733</v>
      </c>
      <c r="B302" s="113" t="s">
        <v>390</v>
      </c>
      <c r="C302" s="111" t="s">
        <v>45</v>
      </c>
      <c r="D302" s="116">
        <v>15400</v>
      </c>
      <c r="E302" s="73"/>
      <c r="F302" s="99"/>
    </row>
    <row r="303" spans="1:6" s="22" customFormat="1" ht="21" customHeight="1">
      <c r="A303" s="120" t="s">
        <v>734</v>
      </c>
      <c r="B303" s="113" t="s">
        <v>382</v>
      </c>
      <c r="C303" s="111" t="s">
        <v>45</v>
      </c>
      <c r="D303" s="116">
        <v>16500</v>
      </c>
      <c r="E303" s="73"/>
      <c r="F303" s="99"/>
    </row>
    <row r="304" spans="1:6" s="22" customFormat="1" ht="21" customHeight="1">
      <c r="A304" s="120" t="s">
        <v>735</v>
      </c>
      <c r="B304" s="113" t="s">
        <v>391</v>
      </c>
      <c r="C304" s="111" t="s">
        <v>45</v>
      </c>
      <c r="D304" s="116">
        <v>21000</v>
      </c>
      <c r="E304" s="73"/>
      <c r="F304" s="99"/>
    </row>
    <row r="305" spans="1:6" s="22" customFormat="1" ht="21" customHeight="1">
      <c r="A305" s="120" t="s">
        <v>736</v>
      </c>
      <c r="B305" s="113" t="s">
        <v>383</v>
      </c>
      <c r="C305" s="111" t="s">
        <v>333</v>
      </c>
      <c r="D305" s="116">
        <v>63</v>
      </c>
      <c r="E305" s="73"/>
      <c r="F305" s="99"/>
    </row>
    <row r="306" spans="1:6" s="22" customFormat="1" ht="21" customHeight="1">
      <c r="A306" s="120" t="s">
        <v>737</v>
      </c>
      <c r="B306" s="113" t="s">
        <v>671</v>
      </c>
      <c r="C306" s="111" t="s">
        <v>347</v>
      </c>
      <c r="D306" s="116">
        <v>1</v>
      </c>
      <c r="E306" s="73"/>
      <c r="F306" s="99"/>
    </row>
    <row r="307" spans="1:6" s="22" customFormat="1" ht="21" customHeight="1">
      <c r="A307" s="120" t="s">
        <v>674</v>
      </c>
      <c r="B307" s="113" t="s">
        <v>675</v>
      </c>
      <c r="C307" s="111"/>
      <c r="D307" s="116"/>
      <c r="E307" s="73"/>
      <c r="F307" s="99"/>
    </row>
    <row r="308" spans="1:6" s="22" customFormat="1" ht="21" customHeight="1">
      <c r="A308" s="120" t="s">
        <v>799</v>
      </c>
      <c r="B308" s="113" t="s">
        <v>676</v>
      </c>
      <c r="C308" s="111" t="s">
        <v>352</v>
      </c>
      <c r="D308" s="116">
        <v>1</v>
      </c>
      <c r="E308" s="73"/>
      <c r="F308" s="99"/>
    </row>
    <row r="309" spans="1:6" s="22" customFormat="1" ht="21" customHeight="1">
      <c r="A309" s="120" t="s">
        <v>800</v>
      </c>
      <c r="B309" s="113" t="s">
        <v>677</v>
      </c>
      <c r="C309" s="111" t="s">
        <v>352</v>
      </c>
      <c r="D309" s="116">
        <v>1</v>
      </c>
      <c r="E309" s="73"/>
      <c r="F309" s="99"/>
    </row>
    <row r="310" spans="1:6" s="22" customFormat="1" ht="21" customHeight="1">
      <c r="A310" s="120" t="s">
        <v>722</v>
      </c>
      <c r="B310" s="113" t="s">
        <v>678</v>
      </c>
      <c r="C310" s="111" t="s">
        <v>352</v>
      </c>
      <c r="D310" s="116">
        <v>24</v>
      </c>
      <c r="E310" s="73"/>
      <c r="F310" s="99"/>
    </row>
    <row r="311" spans="1:6" s="22" customFormat="1" ht="21" customHeight="1">
      <c r="A311" s="120" t="s">
        <v>723</v>
      </c>
      <c r="B311" s="113" t="s">
        <v>679</v>
      </c>
      <c r="C311" s="111" t="s">
        <v>352</v>
      </c>
      <c r="D311" s="116">
        <v>4</v>
      </c>
      <c r="E311" s="73"/>
      <c r="F311" s="99"/>
    </row>
    <row r="312" spans="1:6" s="22" customFormat="1" ht="21" customHeight="1">
      <c r="A312" s="120" t="s">
        <v>724</v>
      </c>
      <c r="B312" s="113" t="s">
        <v>680</v>
      </c>
      <c r="C312" s="111" t="s">
        <v>352</v>
      </c>
      <c r="D312" s="116">
        <v>28</v>
      </c>
      <c r="E312" s="73"/>
      <c r="F312" s="99"/>
    </row>
    <row r="313" spans="1:6" s="22" customFormat="1" ht="21" customHeight="1">
      <c r="A313" s="120" t="s">
        <v>725</v>
      </c>
      <c r="B313" s="113" t="s">
        <v>681</v>
      </c>
      <c r="C313" s="111" t="s">
        <v>72</v>
      </c>
      <c r="D313" s="116">
        <v>28</v>
      </c>
      <c r="E313" s="73"/>
      <c r="F313" s="99"/>
    </row>
    <row r="314" spans="1:6" s="22" customFormat="1" ht="21" customHeight="1">
      <c r="A314" s="120" t="s">
        <v>726</v>
      </c>
      <c r="B314" s="113" t="s">
        <v>682</v>
      </c>
      <c r="C314" s="111" t="s">
        <v>587</v>
      </c>
      <c r="D314" s="116">
        <v>2</v>
      </c>
      <c r="E314" s="73"/>
      <c r="F314" s="99"/>
    </row>
    <row r="315" spans="1:6" s="22" customFormat="1" ht="21" customHeight="1">
      <c r="A315" s="120" t="s">
        <v>727</v>
      </c>
      <c r="B315" s="113" t="s">
        <v>683</v>
      </c>
      <c r="C315" s="111" t="s">
        <v>45</v>
      </c>
      <c r="D315" s="116">
        <v>5692</v>
      </c>
      <c r="E315" s="73"/>
      <c r="F315" s="99"/>
    </row>
    <row r="316" spans="1:6" s="22" customFormat="1" ht="21" customHeight="1">
      <c r="A316" s="120" t="s">
        <v>728</v>
      </c>
      <c r="B316" s="113" t="s">
        <v>684</v>
      </c>
      <c r="C316" s="111" t="s">
        <v>45</v>
      </c>
      <c r="D316" s="116">
        <v>5692</v>
      </c>
      <c r="E316" s="73"/>
      <c r="F316" s="99"/>
    </row>
    <row r="317" spans="1:6" s="22" customFormat="1" ht="21" customHeight="1">
      <c r="A317" s="120" t="s">
        <v>729</v>
      </c>
      <c r="B317" s="113" t="s">
        <v>685</v>
      </c>
      <c r="C317" s="111"/>
      <c r="D317" s="116"/>
      <c r="E317" s="73"/>
      <c r="F317" s="99"/>
    </row>
    <row r="318" spans="1:6" s="22" customFormat="1" ht="30.75" customHeight="1">
      <c r="A318" s="120" t="s">
        <v>730</v>
      </c>
      <c r="B318" s="113" t="s">
        <v>686</v>
      </c>
      <c r="C318" s="111" t="s">
        <v>587</v>
      </c>
      <c r="D318" s="116">
        <v>8</v>
      </c>
      <c r="E318" s="73"/>
      <c r="F318" s="99"/>
    </row>
    <row r="319" spans="1:6" s="22" customFormat="1" ht="21" customHeight="1">
      <c r="A319" s="120" t="s">
        <v>731</v>
      </c>
      <c r="B319" s="113" t="s">
        <v>687</v>
      </c>
      <c r="C319" s="111" t="s">
        <v>352</v>
      </c>
      <c r="D319" s="116">
        <v>5</v>
      </c>
      <c r="E319" s="73"/>
      <c r="F319" s="99"/>
    </row>
    <row r="320" spans="1:6" s="22" customFormat="1" ht="45" customHeight="1">
      <c r="A320" s="120" t="s">
        <v>732</v>
      </c>
      <c r="B320" s="113" t="s">
        <v>688</v>
      </c>
      <c r="C320" s="111" t="s">
        <v>352</v>
      </c>
      <c r="D320" s="116">
        <v>4</v>
      </c>
      <c r="E320" s="73"/>
      <c r="F320" s="99"/>
    </row>
    <row r="321" spans="1:6" s="22" customFormat="1" ht="45" customHeight="1">
      <c r="A321" s="120" t="s">
        <v>733</v>
      </c>
      <c r="B321" s="113" t="s">
        <v>689</v>
      </c>
      <c r="C321" s="111" t="s">
        <v>352</v>
      </c>
      <c r="D321" s="116">
        <v>4</v>
      </c>
      <c r="E321" s="73"/>
      <c r="F321" s="99"/>
    </row>
    <row r="322" spans="1:6" s="22" customFormat="1" ht="29.25" customHeight="1">
      <c r="A322" s="120" t="s">
        <v>734</v>
      </c>
      <c r="B322" s="113" t="s">
        <v>690</v>
      </c>
      <c r="C322" s="111" t="s">
        <v>352</v>
      </c>
      <c r="D322" s="116">
        <v>4</v>
      </c>
      <c r="E322" s="73"/>
      <c r="F322" s="99"/>
    </row>
    <row r="323" spans="1:6" s="22" customFormat="1" ht="21" customHeight="1">
      <c r="A323" s="120" t="s">
        <v>735</v>
      </c>
      <c r="B323" s="113" t="s">
        <v>691</v>
      </c>
      <c r="C323" s="111" t="s">
        <v>352</v>
      </c>
      <c r="D323" s="116">
        <v>4</v>
      </c>
      <c r="E323" s="73"/>
      <c r="F323" s="99"/>
    </row>
    <row r="324" spans="1:6" s="22" customFormat="1" ht="44.25" customHeight="1">
      <c r="A324" s="120" t="s">
        <v>736</v>
      </c>
      <c r="B324" s="113" t="s">
        <v>692</v>
      </c>
      <c r="C324" s="111" t="s">
        <v>352</v>
      </c>
      <c r="D324" s="116">
        <v>1</v>
      </c>
      <c r="E324" s="73"/>
      <c r="F324" s="99"/>
    </row>
    <row r="325" spans="1:6" s="22" customFormat="1" ht="21" customHeight="1">
      <c r="A325" s="120" t="s">
        <v>737</v>
      </c>
      <c r="B325" s="113" t="s">
        <v>693</v>
      </c>
      <c r="C325" s="111" t="s">
        <v>587</v>
      </c>
      <c r="D325" s="116">
        <v>3</v>
      </c>
      <c r="E325" s="73"/>
      <c r="F325" s="99"/>
    </row>
    <row r="326" spans="1:6" s="22" customFormat="1" ht="21" customHeight="1">
      <c r="A326" s="120" t="s">
        <v>738</v>
      </c>
      <c r="B326" s="113" t="s">
        <v>694</v>
      </c>
      <c r="C326" s="111" t="s">
        <v>347</v>
      </c>
      <c r="D326" s="116">
        <v>3</v>
      </c>
      <c r="E326" s="73"/>
      <c r="F326" s="99"/>
    </row>
    <row r="327" spans="1:6" s="22" customFormat="1" ht="28.5" customHeight="1">
      <c r="A327" s="120" t="s">
        <v>739</v>
      </c>
      <c r="B327" s="113" t="s">
        <v>695</v>
      </c>
      <c r="C327" s="111" t="s">
        <v>352</v>
      </c>
      <c r="D327" s="116">
        <v>4</v>
      </c>
      <c r="E327" s="73"/>
      <c r="F327" s="99"/>
    </row>
    <row r="328" spans="1:6" s="22" customFormat="1" ht="21" customHeight="1">
      <c r="A328" s="120" t="s">
        <v>740</v>
      </c>
      <c r="B328" s="113" t="s">
        <v>696</v>
      </c>
      <c r="C328" s="111"/>
      <c r="D328" s="116"/>
      <c r="E328" s="73"/>
      <c r="F328" s="99"/>
    </row>
    <row r="329" spans="1:6" s="22" customFormat="1" ht="45" customHeight="1">
      <c r="A329" s="120" t="s">
        <v>741</v>
      </c>
      <c r="B329" s="113" t="s">
        <v>697</v>
      </c>
      <c r="C329" s="111" t="s">
        <v>221</v>
      </c>
      <c r="D329" s="116">
        <v>18</v>
      </c>
      <c r="E329" s="73"/>
      <c r="F329" s="99"/>
    </row>
    <row r="330" spans="1:6" s="22" customFormat="1" ht="33.75" customHeight="1">
      <c r="A330" s="120" t="s">
        <v>742</v>
      </c>
      <c r="B330" s="113" t="s">
        <v>698</v>
      </c>
      <c r="C330" s="111" t="s">
        <v>221</v>
      </c>
      <c r="D330" s="116">
        <v>38</v>
      </c>
      <c r="E330" s="73"/>
      <c r="F330" s="99"/>
    </row>
    <row r="331" spans="1:6" s="22" customFormat="1" ht="33.75" customHeight="1">
      <c r="A331" s="120" t="s">
        <v>743</v>
      </c>
      <c r="B331" s="113" t="s">
        <v>699</v>
      </c>
      <c r="C331" s="111" t="s">
        <v>352</v>
      </c>
      <c r="D331" s="116">
        <v>56</v>
      </c>
      <c r="E331" s="73"/>
      <c r="F331" s="99"/>
    </row>
    <row r="332" spans="1:6" s="22" customFormat="1" ht="21" customHeight="1">
      <c r="A332" s="120" t="s">
        <v>744</v>
      </c>
      <c r="B332" s="113" t="s">
        <v>700</v>
      </c>
      <c r="C332" s="111" t="s">
        <v>72</v>
      </c>
      <c r="D332" s="116">
        <v>56</v>
      </c>
      <c r="E332" s="73"/>
      <c r="F332" s="99"/>
    </row>
    <row r="333" spans="1:6" s="22" customFormat="1" ht="21" customHeight="1">
      <c r="A333" s="120" t="s">
        <v>745</v>
      </c>
      <c r="B333" s="113" t="s">
        <v>701</v>
      </c>
      <c r="C333" s="111" t="s">
        <v>45</v>
      </c>
      <c r="D333" s="116">
        <v>1400</v>
      </c>
      <c r="E333" s="73"/>
      <c r="F333" s="99"/>
    </row>
    <row r="334" spans="1:6" s="22" customFormat="1" ht="21" customHeight="1">
      <c r="A334" s="120" t="s">
        <v>746</v>
      </c>
      <c r="B334" s="113" t="s">
        <v>702</v>
      </c>
      <c r="C334" s="111"/>
      <c r="D334" s="116"/>
      <c r="E334" s="73"/>
      <c r="F334" s="99"/>
    </row>
    <row r="335" spans="1:6" s="22" customFormat="1" ht="21" customHeight="1">
      <c r="A335" s="120" t="s">
        <v>747</v>
      </c>
      <c r="B335" s="113" t="s">
        <v>703</v>
      </c>
      <c r="C335" s="111" t="s">
        <v>118</v>
      </c>
      <c r="D335" s="116">
        <v>135</v>
      </c>
      <c r="E335" s="73"/>
      <c r="F335" s="99"/>
    </row>
    <row r="336" spans="1:6" s="22" customFormat="1" ht="21" customHeight="1">
      <c r="A336" s="120" t="s">
        <v>748</v>
      </c>
      <c r="B336" s="113" t="s">
        <v>704</v>
      </c>
      <c r="C336" s="111" t="s">
        <v>118</v>
      </c>
      <c r="D336" s="116">
        <v>60</v>
      </c>
      <c r="E336" s="73"/>
      <c r="F336" s="99"/>
    </row>
    <row r="337" spans="1:6" s="22" customFormat="1" ht="40.5" customHeight="1">
      <c r="A337" s="120" t="s">
        <v>749</v>
      </c>
      <c r="B337" s="113" t="s">
        <v>705</v>
      </c>
      <c r="C337" s="111" t="s">
        <v>136</v>
      </c>
      <c r="D337" s="116">
        <v>4</v>
      </c>
      <c r="E337" s="73"/>
      <c r="F337" s="99"/>
    </row>
    <row r="338" spans="1:6" s="22" customFormat="1" ht="40.5" customHeight="1">
      <c r="A338" s="120" t="s">
        <v>750</v>
      </c>
      <c r="B338" s="113" t="s">
        <v>706</v>
      </c>
      <c r="C338" s="111" t="s">
        <v>136</v>
      </c>
      <c r="D338" s="116">
        <v>4</v>
      </c>
      <c r="E338" s="73"/>
      <c r="F338" s="99"/>
    </row>
    <row r="339" spans="1:6" s="22" customFormat="1" ht="30.75" customHeight="1">
      <c r="A339" s="120" t="s">
        <v>751</v>
      </c>
      <c r="B339" s="113" t="s">
        <v>707</v>
      </c>
      <c r="C339" s="111" t="s">
        <v>136</v>
      </c>
      <c r="D339" s="116">
        <v>2</v>
      </c>
      <c r="E339" s="73"/>
      <c r="F339" s="99"/>
    </row>
    <row r="340" spans="1:6" s="22" customFormat="1" ht="21" customHeight="1">
      <c r="A340" s="120" t="s">
        <v>752</v>
      </c>
      <c r="B340" s="113" t="s">
        <v>708</v>
      </c>
      <c r="C340" s="111" t="s">
        <v>136</v>
      </c>
      <c r="D340" s="116">
        <v>2</v>
      </c>
      <c r="E340" s="73"/>
      <c r="F340" s="99"/>
    </row>
    <row r="341" spans="1:6" s="22" customFormat="1" ht="21" customHeight="1">
      <c r="A341" s="120" t="s">
        <v>753</v>
      </c>
      <c r="B341" s="113" t="s">
        <v>709</v>
      </c>
      <c r="C341" s="111" t="s">
        <v>136</v>
      </c>
      <c r="D341" s="116">
        <v>4</v>
      </c>
      <c r="E341" s="73"/>
      <c r="F341" s="99"/>
    </row>
    <row r="342" spans="1:6" s="22" customFormat="1" ht="21" customHeight="1">
      <c r="A342" s="120" t="s">
        <v>754</v>
      </c>
      <c r="B342" s="113" t="s">
        <v>710</v>
      </c>
      <c r="C342" s="111" t="s">
        <v>118</v>
      </c>
      <c r="D342" s="116">
        <v>1200</v>
      </c>
      <c r="E342" s="73"/>
      <c r="F342" s="99"/>
    </row>
    <row r="343" spans="1:6" s="22" customFormat="1" ht="21" customHeight="1">
      <c r="A343" s="120" t="s">
        <v>755</v>
      </c>
      <c r="B343" s="113" t="s">
        <v>711</v>
      </c>
      <c r="C343" s="111" t="s">
        <v>118</v>
      </c>
      <c r="D343" s="116">
        <v>1480</v>
      </c>
      <c r="E343" s="73"/>
      <c r="F343" s="99"/>
    </row>
    <row r="344" spans="1:6" s="22" customFormat="1" ht="32.25" customHeight="1">
      <c r="A344" s="120" t="s">
        <v>756</v>
      </c>
      <c r="B344" s="113" t="s">
        <v>712</v>
      </c>
      <c r="C344" s="111" t="s">
        <v>118</v>
      </c>
      <c r="D344" s="116">
        <v>1132</v>
      </c>
      <c r="E344" s="73"/>
      <c r="F344" s="99"/>
    </row>
    <row r="345" spans="1:6" s="22" customFormat="1" ht="32.25" customHeight="1">
      <c r="A345" s="120" t="s">
        <v>757</v>
      </c>
      <c r="B345" s="113" t="s">
        <v>713</v>
      </c>
      <c r="C345" s="111" t="s">
        <v>118</v>
      </c>
      <c r="D345" s="116">
        <v>1132</v>
      </c>
      <c r="E345" s="73"/>
      <c r="F345" s="99"/>
    </row>
    <row r="346" spans="1:6" s="22" customFormat="1" ht="21" customHeight="1">
      <c r="A346" s="120" t="s">
        <v>758</v>
      </c>
      <c r="B346" s="113" t="s">
        <v>714</v>
      </c>
      <c r="C346" s="111" t="s">
        <v>72</v>
      </c>
      <c r="D346" s="116">
        <v>148</v>
      </c>
      <c r="E346" s="73"/>
      <c r="F346" s="99"/>
    </row>
    <row r="347" spans="1:6" s="22" customFormat="1" ht="21" customHeight="1">
      <c r="A347" s="120" t="s">
        <v>759</v>
      </c>
      <c r="B347" s="113" t="s">
        <v>715</v>
      </c>
      <c r="C347" s="111" t="s">
        <v>136</v>
      </c>
      <c r="D347" s="116">
        <v>20</v>
      </c>
      <c r="E347" s="73"/>
      <c r="F347" s="99"/>
    </row>
    <row r="348" spans="1:6" s="22" customFormat="1" ht="34.5" customHeight="1">
      <c r="A348" s="120" t="s">
        <v>760</v>
      </c>
      <c r="B348" s="113" t="s">
        <v>716</v>
      </c>
      <c r="C348" s="111" t="s">
        <v>136</v>
      </c>
      <c r="D348" s="116">
        <v>48</v>
      </c>
      <c r="E348" s="73"/>
      <c r="F348" s="99">
        <f>ROUND(D348*E348,0)</f>
        <v>0</v>
      </c>
    </row>
    <row r="349" spans="1:6" s="22" customFormat="1" ht="34.5" customHeight="1">
      <c r="A349" s="120" t="s">
        <v>761</v>
      </c>
      <c r="B349" s="113" t="s">
        <v>717</v>
      </c>
      <c r="C349" s="111" t="s">
        <v>45</v>
      </c>
      <c r="D349" s="116">
        <v>1280</v>
      </c>
      <c r="E349" s="68"/>
      <c r="F349" s="26"/>
    </row>
    <row r="350" spans="1:6" s="22" customFormat="1" ht="34.5" customHeight="1">
      <c r="A350" s="120" t="s">
        <v>762</v>
      </c>
      <c r="B350" s="113" t="s">
        <v>718</v>
      </c>
      <c r="C350" s="111" t="s">
        <v>45</v>
      </c>
      <c r="D350" s="116">
        <v>400</v>
      </c>
      <c r="E350" s="73"/>
      <c r="F350" s="99">
        <f>ROUND(D350*E350,0)</f>
        <v>0</v>
      </c>
    </row>
    <row r="351" spans="1:6" s="22" customFormat="1" ht="21" customHeight="1">
      <c r="A351" s="120" t="s">
        <v>719</v>
      </c>
      <c r="B351" s="113" t="s">
        <v>398</v>
      </c>
      <c r="C351" s="111"/>
      <c r="D351" s="116"/>
      <c r="E351" s="73"/>
      <c r="F351" s="99"/>
    </row>
    <row r="352" spans="1:6" s="22" customFormat="1" ht="21" customHeight="1">
      <c r="A352" s="120" t="s">
        <v>720</v>
      </c>
      <c r="B352" s="113" t="s">
        <v>399</v>
      </c>
      <c r="C352" s="111" t="s">
        <v>347</v>
      </c>
      <c r="D352" s="116">
        <v>1</v>
      </c>
      <c r="E352" s="73"/>
      <c r="F352" s="99"/>
    </row>
    <row r="353" spans="1:6" s="22" customFormat="1" ht="21" customHeight="1">
      <c r="A353" s="120" t="s">
        <v>787</v>
      </c>
      <c r="B353" s="113" t="s">
        <v>400</v>
      </c>
      <c r="C353" s="111" t="s">
        <v>347</v>
      </c>
      <c r="D353" s="116">
        <v>1</v>
      </c>
      <c r="E353" s="73"/>
      <c r="F353" s="99"/>
    </row>
    <row r="354" spans="1:6" s="22" customFormat="1" ht="21" customHeight="1">
      <c r="A354" s="115"/>
      <c r="B354" s="113"/>
      <c r="C354" s="111"/>
      <c r="D354" s="116"/>
      <c r="E354" s="73"/>
      <c r="F354" s="99">
        <f>ROUND(D354*E354,0)</f>
        <v>0</v>
      </c>
    </row>
    <row r="355" spans="1:6" ht="21" customHeight="1">
      <c r="A355" s="29"/>
      <c r="B355" s="110"/>
      <c r="C355" s="31"/>
      <c r="D355" s="32"/>
      <c r="E355" s="27"/>
      <c r="F355" s="33"/>
    </row>
    <row r="356" spans="1:6" ht="24.75" customHeight="1" thickBot="1">
      <c r="A356" s="182" t="s">
        <v>349</v>
      </c>
      <c r="B356" s="162"/>
      <c r="C356" s="163">
        <f>SUM(F5:F354)</f>
        <v>0</v>
      </c>
      <c r="D356" s="164"/>
      <c r="E356" s="34" t="s">
        <v>103</v>
      </c>
      <c r="F356" s="35"/>
    </row>
  </sheetData>
  <sheetProtection/>
  <mergeCells count="7">
    <mergeCell ref="A1:F1"/>
    <mergeCell ref="A2:B2"/>
    <mergeCell ref="C2:D2"/>
    <mergeCell ref="E2:F2"/>
    <mergeCell ref="A3:F3"/>
    <mergeCell ref="A356:B356"/>
    <mergeCell ref="C356:D356"/>
  </mergeCells>
  <printOptions horizontalCentered="1"/>
  <pageMargins left="0.7086614173228347" right="0.7086614173228347" top="0.7086614173228347" bottom="0.7086614173228347" header="0" footer="0"/>
  <pageSetup fitToHeight="820" fitToWidth="567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浙江同欣</dc:creator>
  <cp:keywords>01标段固化清单</cp:keywords>
  <dc:description/>
  <cp:lastModifiedBy>浙江同欣工程管理有限公司</cp:lastModifiedBy>
  <cp:lastPrinted>2018-09-27T17:32:50Z</cp:lastPrinted>
  <dcterms:created xsi:type="dcterms:W3CDTF">2013-11-02T14:06:16Z</dcterms:created>
  <dcterms:modified xsi:type="dcterms:W3CDTF">2018-09-27T17:36:40Z</dcterms:modified>
  <cp:category/>
  <cp:version/>
  <cp:contentType/>
  <cp:contentStatus/>
</cp:coreProperties>
</file>