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080" activeTab="6"/>
  </bookViews>
  <sheets>
    <sheet name="汇总表" sheetId="2" r:id="rId1"/>
    <sheet name="1.气浮机主体 " sheetId="7" r:id="rId2"/>
    <sheet name="2. 气浮配套设备" sheetId="4" r:id="rId3"/>
    <sheet name="3. 一体化污水主体设备" sheetId="3" r:id="rId4"/>
    <sheet name="4. 一体化污水配套设备（钢）" sheetId="8" r:id="rId5"/>
    <sheet name="5.消毒池（钢）" sheetId="10" r:id="rId6"/>
    <sheet name="6.土建" sheetId="11" r:id="rId7"/>
    <sheet name="7.安装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<sst xmlns="http://schemas.openxmlformats.org/spreadsheetml/2006/main" count="241" uniqueCount="138">
  <si>
    <t>汇总表</t>
  </si>
  <si>
    <t>工程名称:柯坪县阿恰勒镇屠宰车间污水处理建设项目</t>
  </si>
  <si>
    <t>序号</t>
  </si>
  <si>
    <t>单位工程名称</t>
  </si>
  <si>
    <t>总工程造价（元）</t>
  </si>
  <si>
    <t>备注</t>
  </si>
  <si>
    <t>气浮主体设备</t>
  </si>
  <si>
    <t>气浮配套设备</t>
  </si>
  <si>
    <t>一体化污水主体设备</t>
  </si>
  <si>
    <t>一体化污水配套设备</t>
  </si>
  <si>
    <t>消毒设备、调节池</t>
  </si>
  <si>
    <t>土建</t>
  </si>
  <si>
    <t>安装</t>
  </si>
  <si>
    <t>暂列金</t>
  </si>
  <si>
    <t>不计取任何费用</t>
  </si>
  <si>
    <t>合计</t>
  </si>
  <si>
    <t xml:space="preserve">一、10T/H气浮主体设备（碳钢防腐设备外形尺寸:9000*2200*2500mm）
</t>
  </si>
  <si>
    <t>设备名称</t>
  </si>
  <si>
    <t>规格、型号</t>
  </si>
  <si>
    <t>单位</t>
  </si>
  <si>
    <t>工程量</t>
  </si>
  <si>
    <t>单价（元）</t>
  </si>
  <si>
    <t>合价（元）</t>
  </si>
  <si>
    <t>絮凝反应池</t>
  </si>
  <si>
    <t>1100*1000*2500mm</t>
  </si>
  <si>
    <t>个</t>
  </si>
  <si>
    <t>混凝反应池</t>
  </si>
  <si>
    <t>2200*1000*2500</t>
  </si>
  <si>
    <t>释放区</t>
  </si>
  <si>
    <t>800*2200*1200mm</t>
  </si>
  <si>
    <t>固液分离池</t>
  </si>
  <si>
    <t>5700*2200*2500mm</t>
  </si>
  <si>
    <t>清水池</t>
  </si>
  <si>
    <t>1000*500*600</t>
  </si>
  <si>
    <t>出渣槽</t>
  </si>
  <si>
    <t>300*2200*350mm</t>
  </si>
  <si>
    <t>小计</t>
  </si>
  <si>
    <t xml:space="preserve">二、配套设备
</t>
  </si>
  <si>
    <t>离心式泵</t>
  </si>
  <si>
    <t>1.名称:溶气增压泵
2.规格:N=4KW</t>
  </si>
  <si>
    <t>台</t>
  </si>
  <si>
    <t>离心式压缩机</t>
  </si>
  <si>
    <t>1.名称:空气压缩机（用于给溶气罐供气）
2.规格:0.75kw</t>
  </si>
  <si>
    <t>套</t>
  </si>
  <si>
    <t>溶气罐</t>
  </si>
  <si>
    <t>1.名称:溶气罐
2.规格:碳钢,Φ600*2800mm</t>
  </si>
  <si>
    <t>释放器</t>
  </si>
  <si>
    <t>1.名称:高效专用释放器
2.规格、型号:TV-3</t>
  </si>
  <si>
    <t>调节阀</t>
  </si>
  <si>
    <t>1.名称:调节阀
2.规格:DN50</t>
  </si>
  <si>
    <t>刮渣机</t>
  </si>
  <si>
    <t>1.名称:链式刮渣机
2.规格、型号:550w</t>
  </si>
  <si>
    <t>设备控制系统</t>
  </si>
  <si>
    <t>1.名称:电器控制箱
2.规格:400*500*250mm
3.自动和手动控制</t>
  </si>
  <si>
    <t>巡查扶梯平台</t>
  </si>
  <si>
    <t>1.名称:巡查扶梯平台
2.规格:碳钢喷漆</t>
  </si>
  <si>
    <t>管道阀门及附件</t>
  </si>
  <si>
    <t>1.镀锌钢管,DN15-DN150</t>
  </si>
  <si>
    <t>批</t>
  </si>
  <si>
    <t>加药装置</t>
  </si>
  <si>
    <t>1.名称:PAC\PAM加药装置
2.含500LPE桶、计量泵、0.75KW搅拌机</t>
  </si>
  <si>
    <t xml:space="preserve">三、一体化污水主体设备（设备尺寸：13000*3000*3000mm*8mm)
</t>
  </si>
  <si>
    <t>一体化主体设备</t>
  </si>
  <si>
    <t>13000*3000*3000mm</t>
  </si>
  <si>
    <t>PLC、手/自动控制</t>
  </si>
  <si>
    <t>提升泵</t>
  </si>
  <si>
    <t>50WQ15-15-1.5KW</t>
  </si>
  <si>
    <t>曝气系统</t>
  </si>
  <si>
    <t>Φ215膜式曝气盘</t>
  </si>
  <si>
    <t xml:space="preserve">四、一体化污水配套设备
</t>
  </si>
  <si>
    <t>厌氧池导流系统</t>
  </si>
  <si>
    <t>碳钢防腐</t>
  </si>
  <si>
    <t>厌氧池生物填料</t>
  </si>
  <si>
    <t>Φ150弹性填料</t>
  </si>
  <si>
    <t>厌氧池挂料系统</t>
  </si>
  <si>
    <t>型钢、螺纹钢防腐</t>
  </si>
  <si>
    <t>氧化池生物填料</t>
  </si>
  <si>
    <t>氧化池生物填料(85%组合立体填料)</t>
  </si>
  <si>
    <t>氧化池曝气系统</t>
  </si>
  <si>
    <t xml:space="preserve"> Φ215膜式曝气器</t>
  </si>
  <si>
    <t>氧化池挂料系统</t>
  </si>
  <si>
    <t>回转式鼓风机</t>
  </si>
  <si>
    <t>HC801S，N=4KW</t>
  </si>
  <si>
    <t>风机单向阀、消音器</t>
  </si>
  <si>
    <t>配套</t>
  </si>
  <si>
    <t>消化液回流泵</t>
  </si>
  <si>
    <t>40QW6-15m-0.75KW</t>
  </si>
  <si>
    <t>氧化池布水系统</t>
  </si>
  <si>
    <t>污泥回流泵</t>
  </si>
  <si>
    <t>二沉池</t>
  </si>
  <si>
    <t>3000*3000*3000mm</t>
  </si>
  <si>
    <t>座</t>
  </si>
  <si>
    <t>中心导流筒</t>
  </si>
  <si>
    <r>
      <rPr>
        <sz val="12"/>
        <color theme="1"/>
        <rFont val="宋体"/>
        <charset val="134"/>
      </rPr>
      <t>Φ</t>
    </r>
    <r>
      <rPr>
        <sz val="12"/>
        <color theme="1"/>
        <rFont val="??"/>
        <charset val="134"/>
        <scheme val="minor"/>
      </rPr>
      <t>300碳钢防腐</t>
    </r>
  </si>
  <si>
    <t>污泥池</t>
  </si>
  <si>
    <t>1000*2000*3000mm</t>
  </si>
  <si>
    <t xml:space="preserve">五、消毒池（钢）
</t>
  </si>
  <si>
    <t>消毒池</t>
  </si>
  <si>
    <t>2000*2000*3000mm</t>
  </si>
  <si>
    <t>消毒设备</t>
  </si>
  <si>
    <t xml:space="preserve"> 240W  紫外线消毒装置</t>
  </si>
  <si>
    <t>调节池</t>
  </si>
  <si>
    <r>
      <rPr>
        <sz val="12"/>
        <color theme="1"/>
        <rFont val="??"/>
        <charset val="134"/>
        <scheme val="minor"/>
      </rPr>
      <t>50m</t>
    </r>
    <r>
      <rPr>
        <sz val="12"/>
        <color theme="1"/>
        <rFont val="宋体"/>
        <charset val="134"/>
      </rPr>
      <t>³</t>
    </r>
  </si>
  <si>
    <t>玻璃钢</t>
  </si>
  <si>
    <t xml:space="preserve">六、土建
</t>
  </si>
  <si>
    <t>项目名称</t>
  </si>
  <si>
    <t>成品设备用房</t>
  </si>
  <si>
    <t>1.面积150m2</t>
  </si>
  <si>
    <t>地坪</t>
  </si>
  <si>
    <t>1.厚度：15cm 2.混凝土等级：C25 3.换填垫层：30cm连砂石</t>
  </si>
  <si>
    <t>m2</t>
  </si>
  <si>
    <t>挖一般土方（基坑）</t>
  </si>
  <si>
    <t>1.土方类别：一、二类土2.挖深：3.5m</t>
  </si>
  <si>
    <t>m3</t>
  </si>
  <si>
    <t>挖一般土方（换填）</t>
  </si>
  <si>
    <t>1.土方类别：一、二类土2.挖深：0.45m</t>
  </si>
  <si>
    <t>挖一般土方（管沟）</t>
  </si>
  <si>
    <t>1.土方类别：一、二类土2.挖深：2.5m</t>
  </si>
  <si>
    <t>碎石垫层</t>
  </si>
  <si>
    <t>1.类别：碎石灌砂 2.厚度：10cm</t>
  </si>
  <si>
    <t>砂垫层</t>
  </si>
  <si>
    <t>1.类别：中粗砂 2.厚度：5cm</t>
  </si>
  <si>
    <t>1.类别：风积砂 2.厚度：50cm</t>
  </si>
  <si>
    <t>*</t>
  </si>
  <si>
    <t>回填方</t>
  </si>
  <si>
    <t>1.类别：原土回填，机械碾压夯实</t>
  </si>
  <si>
    <t>余方弃置</t>
  </si>
  <si>
    <t>1.类别：多余土方 2.运距：施工单位自行考虑</t>
  </si>
  <si>
    <t>设备基础</t>
  </si>
  <si>
    <t>1.混凝土等级：C30商品砼</t>
  </si>
  <si>
    <t>检查井</t>
  </si>
  <si>
    <t>1.名称：钢筋混凝土成品检查井 2.规格：内径1200mm，井深1500mm</t>
  </si>
  <si>
    <t xml:space="preserve">六、安装
</t>
  </si>
  <si>
    <t>HDPE双壁波纹管</t>
  </si>
  <si>
    <t>1.名称：HDPE双壁波纹管 2.规格：DN315</t>
  </si>
  <si>
    <t>m</t>
  </si>
  <si>
    <t>电暖器</t>
  </si>
  <si>
    <t>1.名称：电暖器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</si>
</sst>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9"/>
      <color theme="1"/>
      <name val="??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sz val="16"/>
      <color theme="1"/>
      <name val="??"/>
      <charset val="134"/>
      <scheme val="minor"/>
    </font>
    <font>
      <sz val="12"/>
      <color theme="1"/>
      <name val="??"/>
      <charset val="134"/>
      <scheme val="minor"/>
    </font>
    <font>
      <sz val="12"/>
      <color theme="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2"/>
      <name val="等线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1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1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6" borderId="14" applyNumberFormat="0" applyAlignment="0" applyProtection="0">
      <alignment vertical="center"/>
    </xf>
    <xf numFmtId="0" fontId="19" fillId="7" borderId="15" applyNumberFormat="0" applyAlignment="0" applyProtection="0">
      <alignment vertical="center"/>
    </xf>
    <xf numFmtId="0" fontId="20" fillId="7" borderId="14" applyNumberFormat="0" applyAlignment="0" applyProtection="0">
      <alignment vertical="center"/>
    </xf>
    <xf numFmtId="0" fontId="21" fillId="8" borderId="16" applyNumberFormat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0" fillId="0" borderId="0"/>
  </cellStyleXfs>
  <cellXfs count="69">
    <xf numFmtId="0" fontId="0" fillId="0" borderId="0" xfId="49"/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left" vertical="center" wrapText="1"/>
    </xf>
    <xf numFmtId="0" fontId="2" fillId="2" borderId="3" xfId="49" applyFont="1" applyFill="1" applyBorder="1" applyAlignment="1">
      <alignment horizontal="left" vertical="center" wrapText="1"/>
    </xf>
    <xf numFmtId="0" fontId="0" fillId="0" borderId="1" xfId="49" applyBorder="1" applyAlignment="1">
      <alignment horizontal="center"/>
    </xf>
    <xf numFmtId="0" fontId="0" fillId="0" borderId="4" xfId="49" applyBorder="1" applyAlignment="1">
      <alignment horizontal="center"/>
    </xf>
    <xf numFmtId="0" fontId="0" fillId="0" borderId="3" xfId="49" applyBorder="1"/>
    <xf numFmtId="0" fontId="1" fillId="2" borderId="4" xfId="49" applyFont="1" applyFill="1" applyBorder="1" applyAlignment="1">
      <alignment horizontal="center" vertical="center" wrapText="1"/>
    </xf>
    <xf numFmtId="0" fontId="3" fillId="3" borderId="3" xfId="49" applyFont="1" applyFill="1" applyBorder="1"/>
    <xf numFmtId="0" fontId="3" fillId="3" borderId="3" xfId="49" applyFont="1" applyFill="1" applyBorder="1" applyAlignment="1">
      <alignment horizontal="center" vertical="center"/>
    </xf>
    <xf numFmtId="0" fontId="3" fillId="3" borderId="3" xfId="49" applyFont="1" applyFill="1" applyBorder="1" applyAlignment="1">
      <alignment horizontal="left" vertical="center"/>
    </xf>
    <xf numFmtId="0" fontId="4" fillId="3" borderId="1" xfId="49" applyFont="1" applyFill="1" applyBorder="1" applyAlignment="1">
      <alignment horizontal="center" vertical="center" wrapText="1"/>
    </xf>
    <xf numFmtId="0" fontId="4" fillId="3" borderId="4" xfId="49" applyFont="1" applyFill="1" applyBorder="1" applyAlignment="1">
      <alignment horizontal="center" vertical="center" wrapText="1"/>
    </xf>
    <xf numFmtId="0" fontId="3" fillId="3" borderId="1" xfId="49" applyFont="1" applyFill="1" applyBorder="1" applyAlignment="1">
      <alignment horizontal="center" vertical="center"/>
    </xf>
    <xf numFmtId="0" fontId="0" fillId="3" borderId="1" xfId="49" applyFill="1" applyBorder="1" applyAlignment="1">
      <alignment horizontal="center"/>
    </xf>
    <xf numFmtId="0" fontId="0" fillId="3" borderId="3" xfId="49" applyFill="1" applyBorder="1"/>
    <xf numFmtId="0" fontId="2" fillId="3" borderId="3" xfId="49" applyFont="1" applyFill="1" applyBorder="1" applyAlignment="1">
      <alignment horizontal="center" vertical="center" wrapText="1"/>
    </xf>
    <xf numFmtId="0" fontId="1" fillId="4" borderId="3" xfId="49" applyFont="1" applyFill="1" applyBorder="1" applyAlignment="1">
      <alignment horizontal="left" vertical="center" wrapText="1"/>
    </xf>
    <xf numFmtId="0" fontId="2" fillId="4" borderId="3" xfId="49" applyFont="1" applyFill="1" applyBorder="1" applyAlignment="1">
      <alignment horizontal="center" vertical="center" wrapText="1"/>
    </xf>
    <xf numFmtId="0" fontId="2" fillId="4" borderId="3" xfId="49" applyFont="1" applyFill="1" applyBorder="1" applyAlignment="1">
      <alignment horizontal="left" vertical="center" wrapText="1"/>
    </xf>
    <xf numFmtId="0" fontId="3" fillId="0" borderId="3" xfId="49" applyFont="1" applyBorder="1" applyAlignment="1">
      <alignment horizontal="center" vertical="center"/>
    </xf>
    <xf numFmtId="0" fontId="3" fillId="0" borderId="3" xfId="49" applyFont="1" applyBorder="1" applyAlignment="1">
      <alignment horizontal="left" vertical="center"/>
    </xf>
    <xf numFmtId="0" fontId="4" fillId="0" borderId="1" xfId="49" applyFont="1" applyBorder="1" applyAlignment="1">
      <alignment horizontal="center" vertical="center"/>
    </xf>
    <xf numFmtId="0" fontId="4" fillId="0" borderId="4" xfId="49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3" fillId="0" borderId="4" xfId="49" applyFont="1" applyBorder="1" applyAlignment="1">
      <alignment horizontal="center" vertical="center"/>
    </xf>
    <xf numFmtId="0" fontId="1" fillId="2" borderId="0" xfId="49" applyFont="1" applyFill="1" applyBorder="1" applyAlignment="1">
      <alignment horizontal="center" vertical="center" wrapText="1"/>
    </xf>
    <xf numFmtId="0" fontId="1" fillId="4" borderId="5" xfId="49" applyFont="1" applyFill="1" applyBorder="1" applyAlignment="1">
      <alignment horizontal="left" vertical="center" wrapText="1"/>
    </xf>
    <xf numFmtId="0" fontId="2" fillId="4" borderId="5" xfId="49" applyFont="1" applyFill="1" applyBorder="1" applyAlignment="1">
      <alignment horizontal="center" vertical="center" wrapText="1"/>
    </xf>
    <xf numFmtId="0" fontId="2" fillId="4" borderId="5" xfId="49" applyFont="1" applyFill="1" applyBorder="1" applyAlignment="1">
      <alignment horizontal="left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4" borderId="7" xfId="49" applyFont="1" applyFill="1" applyBorder="1" applyAlignment="1">
      <alignment horizontal="left" vertical="center" wrapText="1"/>
    </xf>
    <xf numFmtId="0" fontId="2" fillId="4" borderId="7" xfId="49" applyFont="1" applyFill="1" applyBorder="1" applyAlignment="1">
      <alignment horizontal="left" vertical="center" wrapText="1"/>
    </xf>
    <xf numFmtId="0" fontId="2" fillId="4" borderId="7" xfId="49" applyFont="1" applyFill="1" applyBorder="1" applyAlignment="1">
      <alignment horizontal="center" vertical="center" wrapText="1"/>
    </xf>
    <xf numFmtId="0" fontId="1" fillId="4" borderId="3" xfId="49" applyFont="1" applyFill="1" applyBorder="1" applyAlignment="1">
      <alignment horizontal="center" vertical="center" wrapText="1"/>
    </xf>
    <xf numFmtId="0" fontId="3" fillId="0" borderId="1" xfId="49" applyFont="1" applyBorder="1" applyAlignment="1">
      <alignment horizontal="center"/>
    </xf>
    <xf numFmtId="0" fontId="3" fillId="0" borderId="4" xfId="49" applyFont="1" applyBorder="1" applyAlignment="1">
      <alignment horizontal="center"/>
    </xf>
    <xf numFmtId="0" fontId="3" fillId="0" borderId="1" xfId="49" applyFont="1" applyBorder="1" applyAlignment="1">
      <alignment vertical="center"/>
    </xf>
    <xf numFmtId="0" fontId="3" fillId="0" borderId="4" xfId="49" applyFont="1" applyBorder="1" applyAlignment="1">
      <alignment vertical="center"/>
    </xf>
    <xf numFmtId="0" fontId="5" fillId="0" borderId="1" xfId="49" applyFont="1" applyBorder="1" applyAlignment="1">
      <alignment horizontal="center" vertical="center"/>
    </xf>
    <xf numFmtId="0" fontId="0" fillId="0" borderId="4" xfId="49" applyBorder="1" applyAlignment="1">
      <alignment horizontal="center" vertical="center"/>
    </xf>
    <xf numFmtId="0" fontId="0" fillId="0" borderId="1" xfId="49" applyBorder="1" applyAlignment="1">
      <alignment horizontal="center" vertical="center"/>
    </xf>
    <xf numFmtId="0" fontId="0" fillId="0" borderId="3" xfId="49" applyBorder="1" applyAlignment="1">
      <alignment horizontal="center" vertical="center"/>
    </xf>
    <xf numFmtId="0" fontId="0" fillId="3" borderId="0" xfId="49" applyFill="1"/>
    <xf numFmtId="0" fontId="2" fillId="2" borderId="6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3" fillId="3" borderId="6" xfId="49" applyFont="1" applyFill="1" applyBorder="1"/>
    <xf numFmtId="0" fontId="3" fillId="0" borderId="3" xfId="49" applyFont="1" applyBorder="1" applyAlignment="1">
      <alignment horizontal="center"/>
    </xf>
    <xf numFmtId="0" fontId="0" fillId="0" borderId="3" xfId="49" applyBorder="1" applyAlignment="1">
      <alignment horizontal="center"/>
    </xf>
    <xf numFmtId="0" fontId="1" fillId="2" borderId="5" xfId="49" applyFont="1" applyFill="1" applyBorder="1" applyAlignment="1">
      <alignment horizontal="left" vertical="center" wrapText="1"/>
    </xf>
    <xf numFmtId="0" fontId="1" fillId="2" borderId="7" xfId="49" applyFont="1" applyFill="1" applyBorder="1" applyAlignment="1">
      <alignment horizontal="left" vertical="center" wrapText="1"/>
    </xf>
    <xf numFmtId="0" fontId="0" fillId="3" borderId="4" xfId="49" applyFill="1" applyBorder="1" applyAlignment="1">
      <alignment horizontal="center"/>
    </xf>
    <xf numFmtId="0" fontId="3" fillId="3" borderId="3" xfId="49" applyFont="1" applyFill="1" applyBorder="1" applyAlignment="1">
      <alignment horizontal="center"/>
    </xf>
    <xf numFmtId="0" fontId="0" fillId="3" borderId="3" xfId="49" applyFill="1" applyBorder="1" applyAlignment="1">
      <alignment horizontal="center"/>
    </xf>
    <xf numFmtId="0" fontId="1" fillId="4" borderId="0" xfId="49" applyFont="1" applyFill="1" applyAlignment="1">
      <alignment horizontal="center" vertical="center" wrapText="1"/>
    </xf>
    <xf numFmtId="0" fontId="1" fillId="4" borderId="10" xfId="49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/>
    </xf>
    <xf numFmtId="176" fontId="8" fillId="0" borderId="3" xfId="0" applyNumberFormat="1" applyFont="1" applyFill="1" applyBorder="1" applyAlignment="1">
      <alignment horizontal="center" vertical="center"/>
    </xf>
    <xf numFmtId="0" fontId="2" fillId="4" borderId="5" xfId="49" applyFont="1" applyFill="1" applyBorder="1" applyAlignment="1">
      <alignment horizontal="center" vertical="center"/>
    </xf>
    <xf numFmtId="176" fontId="2" fillId="4" borderId="5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C12" sqref="C12"/>
    </sheetView>
  </sheetViews>
  <sheetFormatPr defaultColWidth="12" defaultRowHeight="11.5" outlineLevelCol="3"/>
  <cols>
    <col min="1" max="1" width="7.16" customWidth="1"/>
    <col min="2" max="2" width="47.33" customWidth="1"/>
    <col min="3" max="3" width="36.33" customWidth="1"/>
    <col min="4" max="4" width="19.33" customWidth="1"/>
  </cols>
  <sheetData>
    <row r="1" ht="25" customHeight="1" spans="1:4">
      <c r="A1" s="60" t="s">
        <v>0</v>
      </c>
      <c r="B1" s="60"/>
      <c r="C1" s="60"/>
      <c r="D1" s="60"/>
    </row>
    <row r="2" ht="25" customHeight="1" spans="1:4">
      <c r="A2" s="61" t="s">
        <v>1</v>
      </c>
      <c r="B2" s="61"/>
      <c r="C2" s="61"/>
      <c r="D2" s="61"/>
    </row>
    <row r="3" ht="25" customHeight="1" spans="1:4">
      <c r="A3" s="62" t="s">
        <v>2</v>
      </c>
      <c r="B3" s="63" t="s">
        <v>3</v>
      </c>
      <c r="C3" s="63" t="s">
        <v>4</v>
      </c>
      <c r="D3" s="63" t="s">
        <v>5</v>
      </c>
    </row>
    <row r="4" ht="40" customHeight="1" spans="1:4">
      <c r="A4" s="62">
        <v>1</v>
      </c>
      <c r="B4" s="63" t="s">
        <v>6</v>
      </c>
      <c r="C4" s="64"/>
      <c r="D4" s="63"/>
    </row>
    <row r="5" ht="40" customHeight="1" spans="1:4">
      <c r="A5" s="62">
        <v>2</v>
      </c>
      <c r="B5" s="63" t="s">
        <v>7</v>
      </c>
      <c r="C5" s="64"/>
      <c r="D5" s="63"/>
    </row>
    <row r="6" ht="40" customHeight="1" spans="1:4">
      <c r="A6" s="62">
        <v>3</v>
      </c>
      <c r="B6" s="63" t="s">
        <v>8</v>
      </c>
      <c r="C6" s="64"/>
      <c r="D6" s="63"/>
    </row>
    <row r="7" ht="40" customHeight="1" spans="1:4">
      <c r="A7" s="62">
        <v>4</v>
      </c>
      <c r="B7" s="63" t="s">
        <v>9</v>
      </c>
      <c r="C7" s="65"/>
      <c r="D7" s="63"/>
    </row>
    <row r="8" ht="40" customHeight="1" spans="1:4">
      <c r="A8" s="62">
        <v>5</v>
      </c>
      <c r="B8" s="63" t="s">
        <v>10</v>
      </c>
      <c r="C8" s="66"/>
      <c r="D8" s="63"/>
    </row>
    <row r="9" ht="40" customHeight="1" spans="1:4">
      <c r="A9" s="62">
        <v>6</v>
      </c>
      <c r="B9" s="63" t="s">
        <v>11</v>
      </c>
      <c r="C9" s="66"/>
      <c r="D9" s="63"/>
    </row>
    <row r="10" ht="40" customHeight="1" spans="1:4">
      <c r="A10" s="62">
        <v>7</v>
      </c>
      <c r="B10" s="63" t="s">
        <v>12</v>
      </c>
      <c r="C10" s="66"/>
      <c r="D10" s="63"/>
    </row>
    <row r="11" ht="40" customHeight="1" spans="1:4">
      <c r="A11" s="62">
        <v>8</v>
      </c>
      <c r="B11" s="67" t="s">
        <v>13</v>
      </c>
      <c r="C11" s="68"/>
      <c r="D11" s="64" t="s">
        <v>14</v>
      </c>
    </row>
    <row r="12" ht="40" customHeight="1" spans="1:4">
      <c r="A12" s="62">
        <v>9</v>
      </c>
      <c r="B12" s="63" t="s">
        <v>15</v>
      </c>
      <c r="C12" s="64"/>
      <c r="D12" s="64"/>
    </row>
  </sheetData>
  <mergeCells count="2">
    <mergeCell ref="A1:D1"/>
    <mergeCell ref="A2:D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showGridLines="0" workbookViewId="0">
      <selection activeCell="M6" sqref="M6"/>
    </sheetView>
  </sheetViews>
  <sheetFormatPr defaultColWidth="9" defaultRowHeight="11.5"/>
  <cols>
    <col min="1" max="1" width="8" customWidth="1"/>
    <col min="2" max="2" width="22.71" customWidth="1"/>
    <col min="3" max="3" width="4.33" customWidth="1"/>
    <col min="4" max="4" width="22.14" customWidth="1"/>
    <col min="5" max="5" width="11.17" customWidth="1"/>
    <col min="6" max="6" width="10" customWidth="1"/>
    <col min="7" max="7" width="11.29" customWidth="1"/>
    <col min="8" max="8" width="12" customWidth="1"/>
  </cols>
  <sheetData>
    <row r="1" ht="63" customHeight="1" spans="1:9">
      <c r="A1" s="58" t="s">
        <v>16</v>
      </c>
      <c r="B1" s="58"/>
      <c r="C1" s="58"/>
      <c r="D1" s="58"/>
      <c r="E1" s="58"/>
      <c r="F1" s="58"/>
      <c r="G1" s="58"/>
      <c r="H1" s="58"/>
      <c r="I1" s="59"/>
    </row>
    <row r="2" ht="18" customHeight="1" spans="1:9">
      <c r="A2" s="21" t="s">
        <v>2</v>
      </c>
      <c r="B2" s="21" t="s">
        <v>17</v>
      </c>
      <c r="C2" s="21" t="s">
        <v>18</v>
      </c>
      <c r="D2" s="21"/>
      <c r="E2" s="21" t="s">
        <v>19</v>
      </c>
      <c r="F2" s="21" t="s">
        <v>20</v>
      </c>
      <c r="G2" s="21" t="s">
        <v>21</v>
      </c>
      <c r="H2" s="21" t="s">
        <v>22</v>
      </c>
      <c r="I2" s="21" t="s">
        <v>5</v>
      </c>
    </row>
    <row r="3" ht="15" customHeight="1" spans="1:9">
      <c r="A3" s="21"/>
      <c r="B3" s="21"/>
      <c r="C3" s="21"/>
      <c r="D3" s="21"/>
      <c r="E3" s="21"/>
      <c r="F3" s="21"/>
      <c r="G3" s="21"/>
      <c r="H3" s="21"/>
      <c r="I3" s="21"/>
    </row>
    <row r="4" ht="18" hidden="1" customHeight="1" spans="1:9">
      <c r="A4" s="21"/>
      <c r="B4" s="21"/>
      <c r="C4" s="21"/>
      <c r="D4" s="21"/>
      <c r="E4" s="21"/>
      <c r="F4" s="21"/>
      <c r="G4" s="21"/>
      <c r="H4" s="21"/>
      <c r="I4" s="9"/>
    </row>
    <row r="5" ht="50" customHeight="1" spans="1:9">
      <c r="A5" s="37">
        <v>1</v>
      </c>
      <c r="B5" s="37" t="s">
        <v>23</v>
      </c>
      <c r="C5" s="37" t="s">
        <v>24</v>
      </c>
      <c r="D5" s="37"/>
      <c r="E5" s="37" t="s">
        <v>25</v>
      </c>
      <c r="F5" s="37">
        <v>2</v>
      </c>
      <c r="G5" s="37"/>
      <c r="H5" s="37"/>
      <c r="I5" s="18"/>
    </row>
    <row r="6" ht="50" customHeight="1" spans="1:9">
      <c r="A6" s="37">
        <v>2</v>
      </c>
      <c r="B6" s="37" t="s">
        <v>26</v>
      </c>
      <c r="C6" s="37" t="s">
        <v>27</v>
      </c>
      <c r="D6" s="37"/>
      <c r="E6" s="37" t="s">
        <v>25</v>
      </c>
      <c r="F6" s="37">
        <v>1</v>
      </c>
      <c r="G6" s="37"/>
      <c r="H6" s="37"/>
      <c r="I6" s="18"/>
    </row>
    <row r="7" ht="50" customHeight="1" spans="1:9">
      <c r="A7" s="37">
        <v>3</v>
      </c>
      <c r="B7" s="37" t="s">
        <v>28</v>
      </c>
      <c r="C7" s="37" t="s">
        <v>29</v>
      </c>
      <c r="D7" s="37"/>
      <c r="E7" s="37" t="s">
        <v>25</v>
      </c>
      <c r="F7" s="37">
        <v>1</v>
      </c>
      <c r="G7" s="37"/>
      <c r="H7" s="37"/>
      <c r="I7" s="18"/>
    </row>
    <row r="8" ht="50" customHeight="1" spans="1:9">
      <c r="A8" s="37">
        <v>4</v>
      </c>
      <c r="B8" s="37" t="s">
        <v>30</v>
      </c>
      <c r="C8" s="37" t="s">
        <v>31</v>
      </c>
      <c r="D8" s="37"/>
      <c r="E8" s="37" t="s">
        <v>25</v>
      </c>
      <c r="F8" s="37">
        <v>1</v>
      </c>
      <c r="G8" s="37"/>
      <c r="H8" s="37"/>
      <c r="I8" s="18"/>
    </row>
    <row r="9" ht="50" customHeight="1" spans="1:9">
      <c r="A9" s="37">
        <v>5</v>
      </c>
      <c r="B9" s="37" t="s">
        <v>32</v>
      </c>
      <c r="C9" s="37" t="s">
        <v>33</v>
      </c>
      <c r="D9" s="37"/>
      <c r="E9" s="37" t="s">
        <v>25</v>
      </c>
      <c r="F9" s="37">
        <v>1</v>
      </c>
      <c r="G9" s="37"/>
      <c r="H9" s="37"/>
      <c r="I9" s="18"/>
    </row>
    <row r="10" ht="50" customHeight="1" spans="1:9">
      <c r="A10" s="37">
        <v>6</v>
      </c>
      <c r="B10" s="37" t="s">
        <v>34</v>
      </c>
      <c r="C10" s="37" t="s">
        <v>35</v>
      </c>
      <c r="D10" s="37"/>
      <c r="E10" s="37" t="s">
        <v>25</v>
      </c>
      <c r="F10" s="37">
        <v>1</v>
      </c>
      <c r="G10" s="37"/>
      <c r="H10" s="37"/>
      <c r="I10" s="18"/>
    </row>
    <row r="11" ht="34" customHeight="1" spans="1:9">
      <c r="A11" s="37">
        <v>7</v>
      </c>
      <c r="B11" s="37" t="s">
        <v>36</v>
      </c>
      <c r="C11" s="37"/>
      <c r="D11" s="37"/>
      <c r="E11" s="37"/>
      <c r="F11" s="37"/>
      <c r="G11" s="37"/>
      <c r="H11" s="37"/>
      <c r="I11" s="18"/>
    </row>
  </sheetData>
  <mergeCells count="16">
    <mergeCell ref="A1:I1"/>
    <mergeCell ref="C5:D5"/>
    <mergeCell ref="C6:D6"/>
    <mergeCell ref="C7:D7"/>
    <mergeCell ref="C8:D8"/>
    <mergeCell ref="C9:D9"/>
    <mergeCell ref="C10:D10"/>
    <mergeCell ref="C11:D11"/>
    <mergeCell ref="A2:A4"/>
    <mergeCell ref="B2:B4"/>
    <mergeCell ref="E2:E4"/>
    <mergeCell ref="F2:F4"/>
    <mergeCell ref="G2:G4"/>
    <mergeCell ref="H2:H4"/>
    <mergeCell ref="I2:I3"/>
    <mergeCell ref="C2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showGridLines="0" workbookViewId="0">
      <selection activeCell="M8" sqref="M8"/>
    </sheetView>
  </sheetViews>
  <sheetFormatPr defaultColWidth="9" defaultRowHeight="11.5"/>
  <cols>
    <col min="1" max="1" width="6.57" customWidth="1"/>
    <col min="2" max="2" width="21.16" customWidth="1"/>
    <col min="3" max="3" width="7.5" customWidth="1"/>
    <col min="4" max="4" width="25.67" customWidth="1"/>
    <col min="5" max="5" width="7.86" customWidth="1"/>
    <col min="6" max="6" width="9.29" customWidth="1"/>
    <col min="7" max="7" width="10.43" customWidth="1"/>
    <col min="8" max="8" width="10.14" customWidth="1"/>
    <col min="9" max="9" width="9.29" customWidth="1"/>
  </cols>
  <sheetData>
    <row r="1" ht="60" customHeight="1" spans="1:9">
      <c r="A1" s="29" t="s">
        <v>37</v>
      </c>
      <c r="B1" s="29"/>
      <c r="C1" s="29"/>
      <c r="D1" s="29"/>
      <c r="E1" s="29"/>
      <c r="F1" s="29"/>
      <c r="G1" s="29"/>
      <c r="H1" s="29"/>
      <c r="I1" s="46"/>
    </row>
    <row r="2" ht="30" customHeight="1" spans="1:9">
      <c r="A2" s="3" t="s">
        <v>2</v>
      </c>
      <c r="B2" s="3" t="s">
        <v>17</v>
      </c>
      <c r="C2" s="3" t="s">
        <v>18</v>
      </c>
      <c r="D2" s="3"/>
      <c r="E2" s="3" t="s">
        <v>19</v>
      </c>
      <c r="F2" s="3" t="s">
        <v>20</v>
      </c>
      <c r="G2" s="3" t="s">
        <v>21</v>
      </c>
      <c r="H2" s="3" t="s">
        <v>22</v>
      </c>
      <c r="I2" s="3" t="s">
        <v>5</v>
      </c>
    </row>
    <row r="3" ht="6" customHeight="1" spans="1:9">
      <c r="A3" s="3"/>
      <c r="B3" s="3"/>
      <c r="C3" s="3"/>
      <c r="D3" s="3"/>
      <c r="E3" s="3"/>
      <c r="F3" s="3"/>
      <c r="G3" s="3"/>
      <c r="H3" s="3"/>
      <c r="I3" s="3"/>
    </row>
    <row r="4" ht="30" hidden="1" customHeight="1" spans="1:9">
      <c r="A4" s="3"/>
      <c r="B4" s="3"/>
      <c r="C4" s="3"/>
      <c r="D4" s="3"/>
      <c r="E4" s="3"/>
      <c r="F4" s="3"/>
      <c r="G4" s="3"/>
      <c r="H4" s="3"/>
      <c r="I4" s="18"/>
    </row>
    <row r="5" ht="50" customHeight="1" spans="1:9">
      <c r="A5" s="4">
        <v>1</v>
      </c>
      <c r="B5" s="5" t="s">
        <v>38</v>
      </c>
      <c r="C5" s="22" t="s">
        <v>39</v>
      </c>
      <c r="D5" s="22"/>
      <c r="E5" s="21" t="s">
        <v>40</v>
      </c>
      <c r="F5" s="21">
        <v>1</v>
      </c>
      <c r="G5" s="4"/>
      <c r="H5" s="4"/>
      <c r="I5" s="11"/>
    </row>
    <row r="6" ht="50" customHeight="1" spans="1:9">
      <c r="A6" s="4">
        <v>2</v>
      </c>
      <c r="B6" s="5" t="s">
        <v>41</v>
      </c>
      <c r="C6" s="22" t="s">
        <v>42</v>
      </c>
      <c r="D6" s="22"/>
      <c r="E6" s="21" t="s">
        <v>43</v>
      </c>
      <c r="F6" s="21">
        <v>1</v>
      </c>
      <c r="G6" s="4"/>
      <c r="H6" s="4"/>
      <c r="I6" s="11"/>
    </row>
    <row r="7" ht="50" customHeight="1" spans="1:9">
      <c r="A7" s="4">
        <v>3</v>
      </c>
      <c r="B7" s="5" t="s">
        <v>44</v>
      </c>
      <c r="C7" s="22" t="s">
        <v>45</v>
      </c>
      <c r="D7" s="22"/>
      <c r="E7" s="21" t="s">
        <v>43</v>
      </c>
      <c r="F7" s="21">
        <v>1</v>
      </c>
      <c r="G7" s="4"/>
      <c r="H7" s="4"/>
      <c r="I7" s="11"/>
    </row>
    <row r="8" ht="50" customHeight="1" spans="1:9">
      <c r="A8" s="4">
        <v>4</v>
      </c>
      <c r="B8" s="5" t="s">
        <v>46</v>
      </c>
      <c r="C8" s="22" t="s">
        <v>47</v>
      </c>
      <c r="D8" s="22"/>
      <c r="E8" s="21" t="s">
        <v>43</v>
      </c>
      <c r="F8" s="21">
        <v>3</v>
      </c>
      <c r="G8" s="4"/>
      <c r="H8" s="4"/>
      <c r="I8" s="11"/>
    </row>
    <row r="9" ht="50" customHeight="1" spans="1:9">
      <c r="A9" s="4">
        <v>5</v>
      </c>
      <c r="B9" s="5" t="s">
        <v>48</v>
      </c>
      <c r="C9" s="22" t="s">
        <v>49</v>
      </c>
      <c r="D9" s="22"/>
      <c r="E9" s="21" t="s">
        <v>43</v>
      </c>
      <c r="F9" s="21">
        <v>2</v>
      </c>
      <c r="G9" s="4"/>
      <c r="H9" s="4"/>
      <c r="I9" s="11"/>
    </row>
    <row r="10" ht="50" customHeight="1" spans="1:9">
      <c r="A10" s="4">
        <v>6</v>
      </c>
      <c r="B10" s="5" t="s">
        <v>50</v>
      </c>
      <c r="C10" s="22" t="s">
        <v>51</v>
      </c>
      <c r="D10" s="22"/>
      <c r="E10" s="21" t="s">
        <v>43</v>
      </c>
      <c r="F10" s="21">
        <v>1</v>
      </c>
      <c r="G10" s="56"/>
      <c r="H10" s="11"/>
      <c r="I10" s="11"/>
    </row>
    <row r="11" ht="50" customHeight="1" spans="1:9">
      <c r="A11" s="4">
        <v>7</v>
      </c>
      <c r="B11" s="5" t="s">
        <v>52</v>
      </c>
      <c r="C11" s="22" t="s">
        <v>53</v>
      </c>
      <c r="D11" s="22"/>
      <c r="E11" s="21" t="s">
        <v>40</v>
      </c>
      <c r="F11" s="21">
        <v>1</v>
      </c>
      <c r="G11" s="56"/>
      <c r="H11" s="11"/>
      <c r="I11" s="11"/>
    </row>
    <row r="12" ht="50" customHeight="1" spans="1:9">
      <c r="A12" s="4">
        <v>8</v>
      </c>
      <c r="B12" s="5" t="s">
        <v>54</v>
      </c>
      <c r="C12" s="22" t="s">
        <v>55</v>
      </c>
      <c r="D12" s="22"/>
      <c r="E12" s="21" t="s">
        <v>43</v>
      </c>
      <c r="F12" s="21">
        <v>1</v>
      </c>
      <c r="G12" s="56"/>
      <c r="H12" s="11"/>
      <c r="I12" s="11"/>
    </row>
    <row r="13" ht="50" customHeight="1" spans="1:9">
      <c r="A13" s="4">
        <v>9</v>
      </c>
      <c r="B13" s="5" t="s">
        <v>56</v>
      </c>
      <c r="C13" s="22" t="s">
        <v>57</v>
      </c>
      <c r="D13" s="22"/>
      <c r="E13" s="21" t="s">
        <v>58</v>
      </c>
      <c r="F13" s="21">
        <v>1</v>
      </c>
      <c r="G13" s="56"/>
      <c r="H13" s="11"/>
      <c r="I13" s="11"/>
    </row>
    <row r="14" ht="50" customHeight="1" spans="1:9">
      <c r="A14" s="4">
        <v>10</v>
      </c>
      <c r="B14" s="5" t="s">
        <v>59</v>
      </c>
      <c r="C14" s="22" t="s">
        <v>60</v>
      </c>
      <c r="D14" s="22"/>
      <c r="E14" s="21" t="s">
        <v>43</v>
      </c>
      <c r="F14" s="21">
        <v>2</v>
      </c>
      <c r="G14" s="56"/>
      <c r="H14" s="11"/>
      <c r="I14" s="11"/>
    </row>
    <row r="15" ht="60" customHeight="1" spans="1:9">
      <c r="A15" s="4">
        <v>11</v>
      </c>
      <c r="B15" s="5" t="s">
        <v>36</v>
      </c>
      <c r="C15" s="57"/>
      <c r="D15" s="57"/>
      <c r="E15" s="18"/>
      <c r="F15" s="18"/>
      <c r="G15" s="57"/>
      <c r="H15" s="18"/>
      <c r="I15" s="18"/>
    </row>
  </sheetData>
  <mergeCells count="20">
    <mergeCell ref="A1:H1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A2:A4"/>
    <mergeCell ref="B2:B4"/>
    <mergeCell ref="E2:E4"/>
    <mergeCell ref="F2:F4"/>
    <mergeCell ref="G2:G4"/>
    <mergeCell ref="H2:H4"/>
    <mergeCell ref="I2:I3"/>
    <mergeCell ref="C2:D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L8" sqref="L8"/>
    </sheetView>
  </sheetViews>
  <sheetFormatPr defaultColWidth="12" defaultRowHeight="11.5"/>
  <cols>
    <col min="1" max="1" width="8.67" customWidth="1"/>
    <col min="2" max="2" width="22.29" customWidth="1"/>
    <col min="5" max="5" width="8.67" customWidth="1"/>
    <col min="8" max="8" width="3.5" customWidth="1"/>
    <col min="9" max="9" width="15.17" customWidth="1"/>
    <col min="10" max="10" width="14" customWidth="1"/>
  </cols>
  <sheetData>
    <row r="1" ht="45" customHeight="1" spans="1:10">
      <c r="A1" s="29" t="s">
        <v>61</v>
      </c>
      <c r="B1" s="29"/>
      <c r="C1" s="29"/>
      <c r="D1" s="29"/>
      <c r="E1" s="29"/>
      <c r="F1" s="29"/>
      <c r="G1" s="29"/>
      <c r="H1" s="29"/>
      <c r="I1" s="29"/>
      <c r="J1" s="46"/>
    </row>
    <row r="2" spans="1:10">
      <c r="A2" s="3" t="s">
        <v>2</v>
      </c>
      <c r="B2" s="3" t="s">
        <v>17</v>
      </c>
      <c r="C2" s="3" t="s">
        <v>18</v>
      </c>
      <c r="D2" s="3"/>
      <c r="E2" s="3" t="s">
        <v>19</v>
      </c>
      <c r="F2" s="3" t="s">
        <v>20</v>
      </c>
      <c r="G2" s="3" t="s">
        <v>21</v>
      </c>
      <c r="H2" s="3"/>
      <c r="I2" s="3" t="s">
        <v>22</v>
      </c>
      <c r="J2" s="47" t="s">
        <v>5</v>
      </c>
    </row>
    <row r="3" spans="1:10">
      <c r="A3" s="3"/>
      <c r="B3" s="3"/>
      <c r="C3" s="3"/>
      <c r="D3" s="3"/>
      <c r="E3" s="3"/>
      <c r="F3" s="3"/>
      <c r="G3" s="3"/>
      <c r="H3" s="3"/>
      <c r="I3" s="3"/>
      <c r="J3" s="48"/>
    </row>
    <row r="4" spans="1:10">
      <c r="A4" s="3"/>
      <c r="B4" s="3"/>
      <c r="C4" s="3"/>
      <c r="D4" s="3"/>
      <c r="E4" s="3"/>
      <c r="F4" s="3"/>
      <c r="G4" s="3"/>
      <c r="H4" s="3"/>
      <c r="I4" s="3"/>
      <c r="J4" s="49"/>
    </row>
    <row r="5" ht="50" customHeight="1" spans="1:10">
      <c r="A5" s="4">
        <v>1</v>
      </c>
      <c r="B5" s="53" t="s">
        <v>62</v>
      </c>
      <c r="C5" s="32" t="s">
        <v>63</v>
      </c>
      <c r="D5" s="32"/>
      <c r="E5" s="31" t="s">
        <v>40</v>
      </c>
      <c r="F5" s="31">
        <v>2</v>
      </c>
      <c r="G5" s="4"/>
      <c r="H5" s="4"/>
      <c r="I5" s="4"/>
      <c r="J5" s="11"/>
    </row>
    <row r="6" ht="59" customHeight="1" spans="1:10">
      <c r="A6" s="4">
        <v>2</v>
      </c>
      <c r="B6" s="53" t="s">
        <v>52</v>
      </c>
      <c r="C6" s="32" t="s">
        <v>64</v>
      </c>
      <c r="D6" s="32"/>
      <c r="E6" s="31" t="s">
        <v>43</v>
      </c>
      <c r="F6" s="31">
        <v>1</v>
      </c>
      <c r="G6" s="4"/>
      <c r="H6" s="4"/>
      <c r="I6" s="4"/>
      <c r="J6" s="11"/>
    </row>
    <row r="7" ht="50" customHeight="1" spans="1:10">
      <c r="A7" s="4">
        <v>3</v>
      </c>
      <c r="B7" s="53" t="s">
        <v>65</v>
      </c>
      <c r="C7" s="32" t="s">
        <v>66</v>
      </c>
      <c r="D7" s="32"/>
      <c r="E7" s="31" t="s">
        <v>40</v>
      </c>
      <c r="F7" s="31">
        <v>2</v>
      </c>
      <c r="G7" s="4"/>
      <c r="H7" s="4"/>
      <c r="I7" s="4"/>
      <c r="J7" s="11"/>
    </row>
    <row r="8" ht="50" customHeight="1" spans="1:10">
      <c r="A8" s="33">
        <v>4</v>
      </c>
      <c r="B8" s="54" t="s">
        <v>67</v>
      </c>
      <c r="C8" s="35" t="s">
        <v>68</v>
      </c>
      <c r="D8" s="35"/>
      <c r="E8" s="36" t="s">
        <v>43</v>
      </c>
      <c r="F8" s="36">
        <v>1</v>
      </c>
      <c r="G8" s="33"/>
      <c r="H8" s="33"/>
      <c r="I8" s="33"/>
      <c r="J8" s="50"/>
    </row>
    <row r="9" ht="37" customHeight="1" spans="1:10">
      <c r="A9" s="12">
        <v>5</v>
      </c>
      <c r="B9" s="12" t="s">
        <v>36</v>
      </c>
      <c r="C9" s="17"/>
      <c r="D9" s="55"/>
      <c r="E9" s="18"/>
      <c r="F9" s="18"/>
      <c r="G9" s="17"/>
      <c r="H9" s="55"/>
      <c r="I9" s="18"/>
      <c r="J9" s="18"/>
    </row>
  </sheetData>
  <mergeCells count="19">
    <mergeCell ref="A1:I1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A2:A4"/>
    <mergeCell ref="B2:B4"/>
    <mergeCell ref="E2:E4"/>
    <mergeCell ref="F2:F4"/>
    <mergeCell ref="I2:I4"/>
    <mergeCell ref="J2:J4"/>
    <mergeCell ref="C2:D4"/>
    <mergeCell ref="G2:H4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topLeftCell="A7" workbookViewId="0">
      <selection activeCell="G19" sqref="G19:H19"/>
    </sheetView>
  </sheetViews>
  <sheetFormatPr defaultColWidth="12" defaultRowHeight="11.5"/>
  <cols>
    <col min="1" max="1" width="8" customWidth="1"/>
    <col min="2" max="2" width="27.33" customWidth="1"/>
    <col min="5" max="5" width="8.33" customWidth="1"/>
    <col min="7" max="7" width="11.17" customWidth="1"/>
    <col min="8" max="8" width="2.33" customWidth="1"/>
    <col min="9" max="9" width="12.5" customWidth="1"/>
    <col min="10" max="10" width="9" customWidth="1"/>
  </cols>
  <sheetData>
    <row r="1" ht="34" customHeight="1" spans="1:10">
      <c r="A1" s="29" t="s">
        <v>69</v>
      </c>
      <c r="B1" s="29"/>
      <c r="C1" s="29"/>
      <c r="D1" s="29"/>
      <c r="E1" s="29"/>
      <c r="F1" s="29"/>
      <c r="G1" s="29"/>
      <c r="H1" s="29"/>
      <c r="I1" s="29"/>
      <c r="J1" s="46"/>
    </row>
    <row r="2" spans="1:10">
      <c r="A2" s="3" t="s">
        <v>2</v>
      </c>
      <c r="B2" s="3" t="s">
        <v>17</v>
      </c>
      <c r="C2" s="3" t="s">
        <v>18</v>
      </c>
      <c r="D2" s="3"/>
      <c r="E2" s="3" t="s">
        <v>19</v>
      </c>
      <c r="F2" s="3" t="s">
        <v>20</v>
      </c>
      <c r="G2" s="3" t="s">
        <v>21</v>
      </c>
      <c r="H2" s="3"/>
      <c r="I2" s="3" t="s">
        <v>22</v>
      </c>
      <c r="J2" s="47" t="s">
        <v>5</v>
      </c>
    </row>
    <row r="3" spans="1:10">
      <c r="A3" s="3"/>
      <c r="B3" s="3"/>
      <c r="C3" s="3"/>
      <c r="D3" s="3"/>
      <c r="E3" s="3"/>
      <c r="F3" s="3"/>
      <c r="G3" s="3"/>
      <c r="H3" s="3"/>
      <c r="I3" s="3"/>
      <c r="J3" s="48"/>
    </row>
    <row r="4" spans="1:10">
      <c r="A4" s="3"/>
      <c r="B4" s="3"/>
      <c r="C4" s="3"/>
      <c r="D4" s="3"/>
      <c r="E4" s="3"/>
      <c r="F4" s="3"/>
      <c r="G4" s="3"/>
      <c r="H4" s="3"/>
      <c r="I4" s="3"/>
      <c r="J4" s="49"/>
    </row>
    <row r="5" ht="50" customHeight="1" spans="1:10">
      <c r="A5" s="4">
        <v>1</v>
      </c>
      <c r="B5" s="30" t="s">
        <v>70</v>
      </c>
      <c r="C5" s="31" t="s">
        <v>71</v>
      </c>
      <c r="D5" s="31"/>
      <c r="E5" s="31" t="s">
        <v>43</v>
      </c>
      <c r="F5" s="31">
        <v>1</v>
      </c>
      <c r="G5" s="4"/>
      <c r="H5" s="4"/>
      <c r="I5" s="4"/>
      <c r="J5" s="11"/>
    </row>
    <row r="6" ht="50" customHeight="1" spans="1:10">
      <c r="A6" s="4">
        <v>2</v>
      </c>
      <c r="B6" s="30" t="s">
        <v>72</v>
      </c>
      <c r="C6" s="32" t="s">
        <v>73</v>
      </c>
      <c r="D6" s="32"/>
      <c r="E6" s="31" t="s">
        <v>43</v>
      </c>
      <c r="F6" s="31">
        <v>1</v>
      </c>
      <c r="G6" s="4"/>
      <c r="H6" s="4"/>
      <c r="I6" s="4"/>
      <c r="J6" s="11"/>
    </row>
    <row r="7" ht="50" customHeight="1" spans="1:10">
      <c r="A7" s="33">
        <v>3</v>
      </c>
      <c r="B7" s="34" t="s">
        <v>74</v>
      </c>
      <c r="C7" s="35" t="s">
        <v>75</v>
      </c>
      <c r="D7" s="35"/>
      <c r="E7" s="36" t="s">
        <v>43</v>
      </c>
      <c r="F7" s="36">
        <v>1</v>
      </c>
      <c r="G7" s="33"/>
      <c r="H7" s="33"/>
      <c r="I7" s="33"/>
      <c r="J7" s="50"/>
    </row>
    <row r="8" ht="42" customHeight="1" spans="1:10">
      <c r="A8" s="23">
        <v>4</v>
      </c>
      <c r="B8" s="37" t="s">
        <v>76</v>
      </c>
      <c r="C8" s="21" t="s">
        <v>77</v>
      </c>
      <c r="D8" s="21"/>
      <c r="E8" s="37" t="s">
        <v>43</v>
      </c>
      <c r="F8" s="37">
        <v>1</v>
      </c>
      <c r="G8" s="38"/>
      <c r="H8" s="39"/>
      <c r="I8" s="51"/>
      <c r="J8" s="51"/>
    </row>
    <row r="9" ht="41" customHeight="1" spans="1:10">
      <c r="A9" s="23">
        <v>5</v>
      </c>
      <c r="B9" s="37" t="s">
        <v>78</v>
      </c>
      <c r="C9" s="21" t="s">
        <v>79</v>
      </c>
      <c r="D9" s="21"/>
      <c r="E9" s="37" t="s">
        <v>43</v>
      </c>
      <c r="F9" s="37">
        <v>1</v>
      </c>
      <c r="G9" s="38"/>
      <c r="H9" s="39"/>
      <c r="I9" s="51"/>
      <c r="J9" s="51"/>
    </row>
    <row r="10" ht="44" customHeight="1" spans="1:10">
      <c r="A10" s="23">
        <v>6</v>
      </c>
      <c r="B10" s="37" t="s">
        <v>80</v>
      </c>
      <c r="C10" s="21" t="s">
        <v>75</v>
      </c>
      <c r="D10" s="21"/>
      <c r="E10" s="37" t="s">
        <v>43</v>
      </c>
      <c r="F10" s="37">
        <v>1</v>
      </c>
      <c r="G10" s="38"/>
      <c r="H10" s="39"/>
      <c r="I10" s="51"/>
      <c r="J10" s="51"/>
    </row>
    <row r="11" ht="39" customHeight="1" spans="1:10">
      <c r="A11" s="23">
        <v>7</v>
      </c>
      <c r="B11" s="37" t="s">
        <v>81</v>
      </c>
      <c r="C11" s="21" t="s">
        <v>82</v>
      </c>
      <c r="D11" s="21"/>
      <c r="E11" s="37" t="s">
        <v>40</v>
      </c>
      <c r="F11" s="37">
        <v>2</v>
      </c>
      <c r="G11" s="38"/>
      <c r="H11" s="39"/>
      <c r="I11" s="51"/>
      <c r="J11" s="51"/>
    </row>
    <row r="12" ht="42" spans="1:10">
      <c r="A12" s="23">
        <v>8</v>
      </c>
      <c r="B12" s="37" t="s">
        <v>83</v>
      </c>
      <c r="C12" s="21" t="s">
        <v>84</v>
      </c>
      <c r="D12" s="21"/>
      <c r="E12" s="37" t="s">
        <v>40</v>
      </c>
      <c r="F12" s="37">
        <v>1</v>
      </c>
      <c r="G12" s="38"/>
      <c r="H12" s="39"/>
      <c r="I12" s="51"/>
      <c r="J12" s="51"/>
    </row>
    <row r="13" ht="39" customHeight="1" spans="1:10">
      <c r="A13" s="23">
        <v>9</v>
      </c>
      <c r="B13" s="37" t="s">
        <v>85</v>
      </c>
      <c r="C13" s="21" t="s">
        <v>86</v>
      </c>
      <c r="D13" s="21"/>
      <c r="E13" s="37" t="s">
        <v>40</v>
      </c>
      <c r="F13" s="37">
        <v>1</v>
      </c>
      <c r="G13" s="38"/>
      <c r="H13" s="39"/>
      <c r="I13" s="51"/>
      <c r="J13" s="51"/>
    </row>
    <row r="14" ht="43" customHeight="1" spans="1:10">
      <c r="A14" s="23">
        <v>10</v>
      </c>
      <c r="B14" s="37" t="s">
        <v>87</v>
      </c>
      <c r="C14" s="21" t="s">
        <v>71</v>
      </c>
      <c r="D14" s="21"/>
      <c r="E14" s="37" t="s">
        <v>43</v>
      </c>
      <c r="F14" s="37">
        <v>1</v>
      </c>
      <c r="G14" s="38"/>
      <c r="H14" s="39"/>
      <c r="I14" s="51"/>
      <c r="J14" s="51"/>
    </row>
    <row r="15" ht="39" customHeight="1" spans="1:10">
      <c r="A15" s="23">
        <v>11</v>
      </c>
      <c r="B15" s="37" t="s">
        <v>88</v>
      </c>
      <c r="C15" s="21" t="s">
        <v>86</v>
      </c>
      <c r="D15" s="21"/>
      <c r="E15" s="21" t="s">
        <v>40</v>
      </c>
      <c r="F15" s="37">
        <v>1</v>
      </c>
      <c r="G15" s="40"/>
      <c r="H15" s="41"/>
      <c r="I15" s="23"/>
      <c r="J15" s="52"/>
    </row>
    <row r="16" ht="35" customHeight="1" spans="1:10">
      <c r="A16" s="23">
        <v>12</v>
      </c>
      <c r="B16" s="23" t="s">
        <v>89</v>
      </c>
      <c r="C16" s="25" t="s">
        <v>90</v>
      </c>
      <c r="D16" s="26"/>
      <c r="E16" s="23" t="s">
        <v>91</v>
      </c>
      <c r="F16" s="23">
        <v>1</v>
      </c>
      <c r="G16" s="27"/>
      <c r="H16" s="28"/>
      <c r="I16" s="23"/>
      <c r="J16" s="52"/>
    </row>
    <row r="17" ht="35" customHeight="1" spans="1:10">
      <c r="A17" s="23">
        <v>13</v>
      </c>
      <c r="B17" s="23" t="s">
        <v>92</v>
      </c>
      <c r="C17" s="42" t="s">
        <v>93</v>
      </c>
      <c r="D17" s="26"/>
      <c r="E17" s="23" t="s">
        <v>43</v>
      </c>
      <c r="F17" s="23">
        <v>1</v>
      </c>
      <c r="G17" s="27"/>
      <c r="H17" s="28"/>
      <c r="I17" s="23"/>
      <c r="J17" s="52"/>
    </row>
    <row r="18" ht="39" customHeight="1" spans="1:10">
      <c r="A18" s="23">
        <v>14</v>
      </c>
      <c r="B18" s="23" t="s">
        <v>94</v>
      </c>
      <c r="C18" s="25" t="s">
        <v>95</v>
      </c>
      <c r="D18" s="43"/>
      <c r="E18" s="23" t="s">
        <v>91</v>
      </c>
      <c r="F18" s="23">
        <v>1</v>
      </c>
      <c r="G18" s="27"/>
      <c r="H18" s="28"/>
      <c r="I18" s="23"/>
      <c r="J18" s="52"/>
    </row>
    <row r="19" ht="35" customHeight="1" spans="1:10">
      <c r="A19" s="23">
        <v>15</v>
      </c>
      <c r="B19" s="23" t="s">
        <v>36</v>
      </c>
      <c r="C19" s="44"/>
      <c r="D19" s="43"/>
      <c r="E19" s="45"/>
      <c r="F19" s="45"/>
      <c r="G19" s="27"/>
      <c r="H19" s="28"/>
      <c r="I19" s="23"/>
      <c r="J19" s="45"/>
    </row>
  </sheetData>
  <mergeCells count="38">
    <mergeCell ref="A1:I1"/>
    <mergeCell ref="C5:D5"/>
    <mergeCell ref="G5:H5"/>
    <mergeCell ref="C6:D6"/>
    <mergeCell ref="G6:H6"/>
    <mergeCell ref="C7:D7"/>
    <mergeCell ref="G7:H7"/>
    <mergeCell ref="C8:D8"/>
    <mergeCell ref="G8:H8"/>
    <mergeCell ref="C9:D9"/>
    <mergeCell ref="G9:H9"/>
    <mergeCell ref="C10:D10"/>
    <mergeCell ref="G10:H10"/>
    <mergeCell ref="C11:D11"/>
    <mergeCell ref="G11:H11"/>
    <mergeCell ref="C12:D12"/>
    <mergeCell ref="G12:H12"/>
    <mergeCell ref="C13:D13"/>
    <mergeCell ref="G13:H13"/>
    <mergeCell ref="C14:D14"/>
    <mergeCell ref="G14:H14"/>
    <mergeCell ref="C15:D15"/>
    <mergeCell ref="C16:D16"/>
    <mergeCell ref="G16:H16"/>
    <mergeCell ref="C17:D17"/>
    <mergeCell ref="G17:H17"/>
    <mergeCell ref="C18:D18"/>
    <mergeCell ref="G18:H18"/>
    <mergeCell ref="C19:D19"/>
    <mergeCell ref="G19:H19"/>
    <mergeCell ref="A2:A4"/>
    <mergeCell ref="B2:B4"/>
    <mergeCell ref="E2:E4"/>
    <mergeCell ref="F2:F4"/>
    <mergeCell ref="I2:I4"/>
    <mergeCell ref="J2:J4"/>
    <mergeCell ref="C2:D4"/>
    <mergeCell ref="G2:H4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G12" sqref="G12:G13"/>
    </sheetView>
  </sheetViews>
  <sheetFormatPr defaultColWidth="12" defaultRowHeight="11.5" outlineLevelRow="7"/>
  <cols>
    <col min="1" max="1" width="7.16" customWidth="1"/>
    <col min="2" max="2" width="22.5" customWidth="1"/>
    <col min="4" max="4" width="14" customWidth="1"/>
    <col min="5" max="5" width="7.16" customWidth="1"/>
    <col min="7" max="7" width="11" customWidth="1"/>
    <col min="8" max="8" width="4" customWidth="1"/>
    <col min="9" max="9" width="14.67" customWidth="1"/>
  </cols>
  <sheetData>
    <row r="1" ht="45" customHeight="1" spans="1:10">
      <c r="A1" s="1" t="s">
        <v>96</v>
      </c>
      <c r="B1" s="2"/>
      <c r="C1" s="2"/>
      <c r="D1" s="2"/>
      <c r="E1" s="2"/>
      <c r="F1" s="2"/>
      <c r="G1" s="2"/>
      <c r="H1" s="2"/>
      <c r="I1" s="2"/>
      <c r="J1" s="10"/>
    </row>
    <row r="2" spans="1:10">
      <c r="A2" s="3" t="s">
        <v>2</v>
      </c>
      <c r="B2" s="3" t="s">
        <v>17</v>
      </c>
      <c r="C2" s="3" t="s">
        <v>18</v>
      </c>
      <c r="D2" s="3"/>
      <c r="E2" s="3" t="s">
        <v>19</v>
      </c>
      <c r="F2" s="3" t="s">
        <v>20</v>
      </c>
      <c r="G2" s="3" t="s">
        <v>21</v>
      </c>
      <c r="H2" s="3"/>
      <c r="I2" s="3" t="s">
        <v>22</v>
      </c>
      <c r="J2" s="3" t="s">
        <v>5</v>
      </c>
    </row>
    <row r="3" spans="1:10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>
      <c r="A4" s="3"/>
      <c r="B4" s="3"/>
      <c r="C4" s="3"/>
      <c r="D4" s="3"/>
      <c r="E4" s="3"/>
      <c r="F4" s="3"/>
      <c r="G4" s="3"/>
      <c r="H4" s="3"/>
      <c r="I4" s="3"/>
      <c r="J4" s="3"/>
    </row>
    <row r="5" ht="50" customHeight="1" spans="1:10">
      <c r="A5" s="4">
        <v>1</v>
      </c>
      <c r="B5" s="20" t="s">
        <v>97</v>
      </c>
      <c r="C5" s="21" t="s">
        <v>98</v>
      </c>
      <c r="D5" s="21"/>
      <c r="E5" s="21" t="s">
        <v>91</v>
      </c>
      <c r="F5" s="21">
        <v>1</v>
      </c>
      <c r="G5" s="4"/>
      <c r="H5" s="4"/>
      <c r="I5" s="4"/>
      <c r="J5" s="11"/>
    </row>
    <row r="6" ht="50" customHeight="1" spans="1:10">
      <c r="A6" s="4">
        <v>2</v>
      </c>
      <c r="B6" s="20" t="s">
        <v>99</v>
      </c>
      <c r="C6" s="22" t="s">
        <v>100</v>
      </c>
      <c r="D6" s="22"/>
      <c r="E6" s="21" t="s">
        <v>43</v>
      </c>
      <c r="F6" s="21">
        <v>1</v>
      </c>
      <c r="G6" s="4"/>
      <c r="H6" s="4"/>
      <c r="I6" s="4"/>
      <c r="J6" s="11"/>
    </row>
    <row r="7" ht="38" customHeight="1" spans="1:10">
      <c r="A7" s="23">
        <v>3</v>
      </c>
      <c r="B7" s="24" t="s">
        <v>101</v>
      </c>
      <c r="C7" s="25" t="s">
        <v>102</v>
      </c>
      <c r="D7" s="26"/>
      <c r="E7" s="21" t="s">
        <v>91</v>
      </c>
      <c r="F7" s="23">
        <v>1</v>
      </c>
      <c r="G7" s="27"/>
      <c r="H7" s="28"/>
      <c r="I7" s="23"/>
      <c r="J7" s="23" t="s">
        <v>103</v>
      </c>
    </row>
    <row r="8" ht="42" customHeight="1" spans="1:10">
      <c r="A8" s="23">
        <v>4</v>
      </c>
      <c r="B8" s="24" t="s">
        <v>36</v>
      </c>
      <c r="C8" s="7"/>
      <c r="D8" s="8"/>
      <c r="E8" s="9"/>
      <c r="F8" s="9"/>
      <c r="G8" s="7"/>
      <c r="H8" s="8"/>
      <c r="I8" s="9"/>
      <c r="J8" s="9"/>
    </row>
  </sheetData>
  <mergeCells count="17">
    <mergeCell ref="A1:J1"/>
    <mergeCell ref="C5:D5"/>
    <mergeCell ref="G5:H5"/>
    <mergeCell ref="C6:D6"/>
    <mergeCell ref="G6:H6"/>
    <mergeCell ref="C7:D7"/>
    <mergeCell ref="G7:H7"/>
    <mergeCell ref="C8:D8"/>
    <mergeCell ref="G8:H8"/>
    <mergeCell ref="A2:A4"/>
    <mergeCell ref="B2:B4"/>
    <mergeCell ref="E2:E4"/>
    <mergeCell ref="F2:F4"/>
    <mergeCell ref="I2:I4"/>
    <mergeCell ref="J2:J4"/>
    <mergeCell ref="C2:D4"/>
    <mergeCell ref="G2:H4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N5" sqref="N5"/>
    </sheetView>
  </sheetViews>
  <sheetFormatPr defaultColWidth="9.14" defaultRowHeight="11.5"/>
  <cols>
    <col min="1" max="1" width="5.57" customWidth="1"/>
    <col min="2" max="2" width="26" customWidth="1"/>
    <col min="4" max="4" width="19.43" customWidth="1"/>
    <col min="5" max="5" width="8" customWidth="1"/>
    <col min="6" max="6" width="10.43"/>
  </cols>
  <sheetData>
    <row r="1" ht="41" customHeight="1" spans="1:9">
      <c r="A1" s="1" t="s">
        <v>104</v>
      </c>
      <c r="B1" s="2"/>
      <c r="C1" s="2"/>
      <c r="D1" s="2"/>
      <c r="E1" s="2"/>
      <c r="F1" s="2"/>
      <c r="G1" s="2"/>
      <c r="H1" s="2"/>
      <c r="I1" s="10"/>
    </row>
    <row r="2" ht="48" customHeight="1" spans="1:9">
      <c r="A2" s="3" t="s">
        <v>2</v>
      </c>
      <c r="B2" s="3" t="s">
        <v>105</v>
      </c>
      <c r="C2" s="3" t="s">
        <v>18</v>
      </c>
      <c r="D2" s="3"/>
      <c r="E2" s="3" t="s">
        <v>19</v>
      </c>
      <c r="F2" s="3" t="s">
        <v>20</v>
      </c>
      <c r="G2" s="3" t="s">
        <v>21</v>
      </c>
      <c r="H2" s="3" t="s">
        <v>22</v>
      </c>
      <c r="I2" s="3" t="s">
        <v>5</v>
      </c>
    </row>
    <row r="3" ht="50" hidden="1" customHeight="1" spans="1:9">
      <c r="A3" s="3"/>
      <c r="B3" s="3"/>
      <c r="C3" s="3"/>
      <c r="D3" s="3"/>
      <c r="E3" s="3"/>
      <c r="F3" s="3"/>
      <c r="G3" s="3"/>
      <c r="H3" s="3"/>
      <c r="I3" s="3"/>
    </row>
    <row r="4" ht="50" hidden="1" customHeight="1" spans="1:9">
      <c r="A4" s="3"/>
      <c r="B4" s="3"/>
      <c r="C4" s="3"/>
      <c r="D4" s="3"/>
      <c r="E4" s="3"/>
      <c r="F4" s="3"/>
      <c r="G4" s="3"/>
      <c r="H4" s="3"/>
      <c r="I4" s="3"/>
    </row>
    <row r="5" ht="60" customHeight="1" spans="1:9">
      <c r="A5" s="4">
        <v>1</v>
      </c>
      <c r="B5" s="5" t="s">
        <v>106</v>
      </c>
      <c r="C5" s="3" t="s">
        <v>107</v>
      </c>
      <c r="D5" s="3"/>
      <c r="E5" s="3" t="s">
        <v>91</v>
      </c>
      <c r="F5" s="3">
        <v>1</v>
      </c>
      <c r="G5" s="4"/>
      <c r="H5" s="4"/>
      <c r="I5" s="11"/>
    </row>
    <row r="6" ht="60" customHeight="1" spans="1:9">
      <c r="A6" s="4">
        <v>2</v>
      </c>
      <c r="B6" s="5" t="s">
        <v>108</v>
      </c>
      <c r="C6" s="6" t="s">
        <v>109</v>
      </c>
      <c r="D6" s="6"/>
      <c r="E6" s="3" t="s">
        <v>110</v>
      </c>
      <c r="F6" s="3">
        <v>115</v>
      </c>
      <c r="G6" s="4"/>
      <c r="H6" s="4"/>
      <c r="I6" s="11"/>
    </row>
    <row r="7" ht="60" customHeight="1" spans="1:9">
      <c r="A7" s="12">
        <v>3</v>
      </c>
      <c r="B7" s="13" t="s">
        <v>111</v>
      </c>
      <c r="C7" s="14" t="s">
        <v>112</v>
      </c>
      <c r="D7" s="15"/>
      <c r="E7" s="3" t="s">
        <v>113</v>
      </c>
      <c r="F7" s="3">
        <f>35*3.5</f>
        <v>122.5</v>
      </c>
      <c r="G7" s="16"/>
      <c r="H7" s="12"/>
      <c r="I7" s="12"/>
    </row>
    <row r="8" ht="60" customHeight="1" spans="1:9">
      <c r="A8" s="12">
        <v>4</v>
      </c>
      <c r="B8" s="13" t="s">
        <v>114</v>
      </c>
      <c r="C8" s="14" t="s">
        <v>115</v>
      </c>
      <c r="D8" s="15"/>
      <c r="E8" s="3" t="s">
        <v>113</v>
      </c>
      <c r="F8" s="3">
        <f>115*0.45</f>
        <v>51.75</v>
      </c>
      <c r="G8" s="17"/>
      <c r="H8" s="18"/>
      <c r="I8" s="18"/>
    </row>
    <row r="9" ht="50" customHeight="1" spans="1:9">
      <c r="A9" s="12">
        <v>5</v>
      </c>
      <c r="B9" s="13" t="s">
        <v>116</v>
      </c>
      <c r="C9" s="14" t="s">
        <v>117</v>
      </c>
      <c r="D9" s="15"/>
      <c r="E9" s="3" t="s">
        <v>113</v>
      </c>
      <c r="F9" s="3">
        <f>67*2.5*1.2</f>
        <v>201</v>
      </c>
      <c r="G9" s="17"/>
      <c r="H9" s="18"/>
      <c r="I9" s="18"/>
    </row>
    <row r="10" ht="50" customHeight="1" spans="1:9">
      <c r="A10" s="12">
        <v>6</v>
      </c>
      <c r="B10" s="13" t="s">
        <v>118</v>
      </c>
      <c r="C10" s="14" t="s">
        <v>119</v>
      </c>
      <c r="D10" s="15"/>
      <c r="E10" s="3" t="s">
        <v>113</v>
      </c>
      <c r="F10" s="3">
        <f>67*1.2*0.1</f>
        <v>8.04</v>
      </c>
      <c r="G10" s="17"/>
      <c r="H10" s="18"/>
      <c r="I10" s="18"/>
    </row>
    <row r="11" ht="50" customHeight="1" spans="1:9">
      <c r="A11" s="12">
        <v>7</v>
      </c>
      <c r="B11" s="13" t="s">
        <v>120</v>
      </c>
      <c r="C11" s="14" t="s">
        <v>121</v>
      </c>
      <c r="D11" s="15"/>
      <c r="E11" s="3" t="s">
        <v>113</v>
      </c>
      <c r="F11" s="3">
        <f>67*1.2*0.05</f>
        <v>4.02</v>
      </c>
      <c r="G11" s="17"/>
      <c r="H11" s="18"/>
      <c r="I11" s="18"/>
    </row>
    <row r="12" ht="50" customHeight="1" spans="1:9">
      <c r="A12" s="12">
        <v>8</v>
      </c>
      <c r="B12" s="13" t="s">
        <v>120</v>
      </c>
      <c r="C12" s="14" t="s">
        <v>122</v>
      </c>
      <c r="D12" s="15"/>
      <c r="E12" s="3" t="s">
        <v>113</v>
      </c>
      <c r="F12" s="3">
        <f>67*1.2*0.5</f>
        <v>40.2</v>
      </c>
      <c r="G12" s="17"/>
      <c r="H12" s="18" t="s">
        <v>123</v>
      </c>
      <c r="I12" s="18"/>
    </row>
    <row r="13" ht="50" customHeight="1" spans="1:9">
      <c r="A13" s="12">
        <v>9</v>
      </c>
      <c r="B13" s="13" t="s">
        <v>124</v>
      </c>
      <c r="C13" s="14" t="s">
        <v>125</v>
      </c>
      <c r="D13" s="15"/>
      <c r="E13" s="3" t="s">
        <v>113</v>
      </c>
      <c r="F13" s="3">
        <f>201-8.04-4.02-40.2</f>
        <v>148.74</v>
      </c>
      <c r="G13" s="17"/>
      <c r="H13" s="18"/>
      <c r="I13" s="18"/>
    </row>
    <row r="14" ht="50" customHeight="1" spans="1:9">
      <c r="A14" s="12">
        <v>10</v>
      </c>
      <c r="B14" s="13" t="s">
        <v>126</v>
      </c>
      <c r="C14" s="14" t="s">
        <v>127</v>
      </c>
      <c r="D14" s="15"/>
      <c r="E14" s="3" t="s">
        <v>113</v>
      </c>
      <c r="F14" s="19">
        <f>122.5+51.75+8.04+4.02+40.2</f>
        <v>226.51</v>
      </c>
      <c r="G14" s="17"/>
      <c r="H14" s="18"/>
      <c r="I14" s="18"/>
    </row>
    <row r="15" ht="50" customHeight="1" spans="1:9">
      <c r="A15" s="12">
        <v>11</v>
      </c>
      <c r="B15" s="13" t="s">
        <v>128</v>
      </c>
      <c r="C15" s="14" t="s">
        <v>129</v>
      </c>
      <c r="D15" s="15"/>
      <c r="E15" s="19" t="s">
        <v>113</v>
      </c>
      <c r="F15" s="19">
        <v>8</v>
      </c>
      <c r="G15" s="17"/>
      <c r="H15" s="18"/>
      <c r="I15" s="18"/>
    </row>
    <row r="16" ht="60" customHeight="1" spans="1:9">
      <c r="A16" s="12">
        <v>12</v>
      </c>
      <c r="B16" s="13" t="s">
        <v>130</v>
      </c>
      <c r="C16" s="14" t="s">
        <v>131</v>
      </c>
      <c r="D16" s="15"/>
      <c r="E16" s="19" t="s">
        <v>91</v>
      </c>
      <c r="F16" s="19">
        <v>3</v>
      </c>
      <c r="G16" s="17"/>
      <c r="H16" s="18"/>
      <c r="I16" s="18"/>
    </row>
    <row r="17" ht="66" customHeight="1" spans="1:9">
      <c r="A17" s="12">
        <v>13</v>
      </c>
      <c r="B17" s="13" t="s">
        <v>36</v>
      </c>
      <c r="C17" s="7"/>
      <c r="D17" s="8"/>
      <c r="E17" s="9"/>
      <c r="F17" s="9"/>
      <c r="G17" s="9"/>
      <c r="H17" s="9"/>
      <c r="I17" s="9"/>
    </row>
  </sheetData>
  <mergeCells count="22">
    <mergeCell ref="A1:I1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A2:A4"/>
    <mergeCell ref="B2:B4"/>
    <mergeCell ref="E2:E4"/>
    <mergeCell ref="F2:F4"/>
    <mergeCell ref="G2:G4"/>
    <mergeCell ref="H2:H4"/>
    <mergeCell ref="I2:I4"/>
    <mergeCell ref="C2:D4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M5" sqref="M5"/>
    </sheetView>
  </sheetViews>
  <sheetFormatPr defaultColWidth="9.14" defaultRowHeight="11.5" outlineLevelRow="6"/>
  <cols>
    <col min="1" max="1" width="5.57" customWidth="1"/>
    <col min="2" max="2" width="22.43" customWidth="1"/>
    <col min="4" max="4" width="14.43" customWidth="1"/>
  </cols>
  <sheetData>
    <row r="1" ht="46" customHeight="1" spans="1:9">
      <c r="A1" s="1" t="s">
        <v>132</v>
      </c>
      <c r="B1" s="2"/>
      <c r="C1" s="2"/>
      <c r="D1" s="2"/>
      <c r="E1" s="2"/>
      <c r="F1" s="2"/>
      <c r="G1" s="2"/>
      <c r="H1" s="2"/>
      <c r="I1" s="10"/>
    </row>
    <row r="2" spans="1:9">
      <c r="A2" s="3" t="s">
        <v>2</v>
      </c>
      <c r="B2" s="3" t="s">
        <v>105</v>
      </c>
      <c r="C2" s="3" t="s">
        <v>18</v>
      </c>
      <c r="D2" s="3"/>
      <c r="E2" s="3" t="s">
        <v>19</v>
      </c>
      <c r="F2" s="3" t="s">
        <v>20</v>
      </c>
      <c r="G2" s="3" t="s">
        <v>21</v>
      </c>
      <c r="H2" s="3" t="s">
        <v>22</v>
      </c>
      <c r="I2" s="3" t="s">
        <v>5</v>
      </c>
    </row>
    <row r="3" spans="1:9">
      <c r="A3" s="3"/>
      <c r="B3" s="3"/>
      <c r="C3" s="3"/>
      <c r="D3" s="3"/>
      <c r="E3" s="3"/>
      <c r="F3" s="3"/>
      <c r="G3" s="3"/>
      <c r="H3" s="3"/>
      <c r="I3" s="3"/>
    </row>
    <row r="4" spans="1:9">
      <c r="A4" s="3"/>
      <c r="B4" s="3"/>
      <c r="C4" s="3"/>
      <c r="D4" s="3"/>
      <c r="E4" s="3"/>
      <c r="F4" s="3"/>
      <c r="G4" s="3"/>
      <c r="H4" s="3"/>
      <c r="I4" s="3"/>
    </row>
    <row r="5" ht="60" customHeight="1" spans="1:9">
      <c r="A5" s="4">
        <v>1</v>
      </c>
      <c r="B5" s="5" t="s">
        <v>133</v>
      </c>
      <c r="C5" s="3" t="s">
        <v>134</v>
      </c>
      <c r="D5" s="3"/>
      <c r="E5" s="3" t="s">
        <v>135</v>
      </c>
      <c r="F5" s="3">
        <v>67</v>
      </c>
      <c r="G5" s="4"/>
      <c r="H5" s="4"/>
      <c r="I5" s="11"/>
    </row>
    <row r="6" ht="60" customHeight="1" spans="1:9">
      <c r="A6" s="4">
        <v>2</v>
      </c>
      <c r="B6" s="5" t="s">
        <v>136</v>
      </c>
      <c r="C6" s="6" t="s">
        <v>137</v>
      </c>
      <c r="D6" s="6"/>
      <c r="E6" s="3" t="s">
        <v>43</v>
      </c>
      <c r="F6" s="3">
        <v>5</v>
      </c>
      <c r="G6" s="4"/>
      <c r="H6" s="4"/>
      <c r="I6" s="11"/>
    </row>
    <row r="7" ht="74" customHeight="1" spans="1:9">
      <c r="A7" s="4">
        <v>3</v>
      </c>
      <c r="B7" s="5" t="s">
        <v>36</v>
      </c>
      <c r="C7" s="7"/>
      <c r="D7" s="8"/>
      <c r="E7" s="9"/>
      <c r="F7" s="9"/>
      <c r="G7" s="7"/>
      <c r="H7" s="9"/>
      <c r="I7" s="9"/>
    </row>
  </sheetData>
  <mergeCells count="12">
    <mergeCell ref="A1:I1"/>
    <mergeCell ref="C5:D5"/>
    <mergeCell ref="C6:D6"/>
    <mergeCell ref="C7:D7"/>
    <mergeCell ref="A2:A4"/>
    <mergeCell ref="B2:B4"/>
    <mergeCell ref="E2:E4"/>
    <mergeCell ref="F2:F4"/>
    <mergeCell ref="G2:G4"/>
    <mergeCell ref="H2:H4"/>
    <mergeCell ref="I2:I4"/>
    <mergeCell ref="C2:D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汇总表</vt:lpstr>
      <vt:lpstr>1.气浮机主体 </vt:lpstr>
      <vt:lpstr>2. 气浮配套设备</vt:lpstr>
      <vt:lpstr>3. 一体化污水主体设备</vt:lpstr>
      <vt:lpstr>4. 一体化污水配套设备（钢）</vt:lpstr>
      <vt:lpstr>5.消毒池（钢）</vt:lpstr>
      <vt:lpstr>6.土建</vt:lpstr>
      <vt:lpstr>7.安装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G1759</cp:lastModifiedBy>
  <dcterms:created xsi:type="dcterms:W3CDTF">2025-04-21T16:18:00Z</dcterms:created>
  <dcterms:modified xsi:type="dcterms:W3CDTF">2025-04-27T04:56:03Z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71803495784B4B7B92ACF57B7AF366C7_13</vt:lpwstr>
  </property>
  <property fmtid="{D5CDD505-2E9C-101B-9397-08002B2CF9AE}" pid="3" name="KSOProductBuildVer">
    <vt:lpwstr>2052-12.1.0.20784</vt:lpwstr>
  </property>
</Properties>
</file>