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375"/>
  </bookViews>
  <sheets>
    <sheet name="Sheet1" sheetId="1" r:id="rId1"/>
    <sheet name="Sheet2" sheetId="2" r:id="rId2"/>
    <sheet name="Sheet3" sheetId="3" r:id="rId3"/>
  </sheets>
  <definedNames>
    <definedName name="_xlnm._FilterDatabase" localSheetId="0" hidden="1">Sheet1!$E$1:$E$317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<sst xmlns="http://schemas.openxmlformats.org/spreadsheetml/2006/main" count="673" uniqueCount="282">
  <si>
    <t>嘉善县区域急诊医学中心医疗组合家具采购项目-采购清单</t>
  </si>
  <si>
    <t>序号</t>
  </si>
  <si>
    <t>科室区域</t>
  </si>
  <si>
    <t>平面图</t>
  </si>
  <si>
    <t>参考图片</t>
  </si>
  <si>
    <t>品名及规格</t>
  </si>
  <si>
    <t>单位</t>
  </si>
  <si>
    <t>数量</t>
  </si>
  <si>
    <t>套数</t>
  </si>
  <si>
    <t>层数</t>
  </si>
  <si>
    <t>材质要求</t>
  </si>
  <si>
    <r>
      <rPr>
        <b/>
        <sz val="8"/>
        <rFont val="宋体"/>
        <charset val="134"/>
      </rPr>
      <t>急诊医学中心1</t>
    </r>
    <r>
      <rPr>
        <b/>
        <sz val="8"/>
        <rFont val="宋体"/>
        <charset val="134"/>
      </rPr>
      <t>F</t>
    </r>
  </si>
  <si>
    <t>急诊医学中心1F 抢救大厅、CT</t>
  </si>
  <si>
    <t xml:space="preserve">急诊门厅            急诊服务台           </t>
  </si>
  <si>
    <t>U型护士站钢架主体：13380*738</t>
  </si>
  <si>
    <t>米</t>
  </si>
  <si>
    <t>1、龙骨部分采用承重力强的2cm*2cm的纯钢方管龙骨，优质钢制主体。
2、台面采用医用复合克力人造石，材料厚度≥1.2cm，边缘加厚40mm。
3、下柜体内外立面采用电解钢板，厚度1.0mm。表面处理：环保室内型环氧聚酯粉末静电喷涂。
4、五金配件：叶片转舌锁，锁体锌合金，医用走珠滑轨，定制钢制键盘抽屉。
5、护士站内预留强弱电走线槽位。配柜可选装脚轮。</t>
  </si>
  <si>
    <t>护士站台面：700*12</t>
  </si>
  <si>
    <t>挑高钢架主体：6420*300*318</t>
  </si>
  <si>
    <t>挑高台面：6540*12</t>
  </si>
  <si>
    <t>人造石上挂：6720*330</t>
  </si>
  <si>
    <t>人造石下挂（全包）：7120*12</t>
  </si>
  <si>
    <t>转印木纹面板（主体）：8070*588</t>
  </si>
  <si>
    <t>SUS304不锈钢踢脚线：13380*1*150</t>
  </si>
  <si>
    <t>键盘抽</t>
  </si>
  <si>
    <t>组</t>
  </si>
  <si>
    <t>主机柜：300*400*680</t>
  </si>
  <si>
    <t>三抽柜：400*400*700</t>
  </si>
  <si>
    <t>打印机柜：550*400*700</t>
  </si>
  <si>
    <t>亚克力字</t>
  </si>
  <si>
    <t>套</t>
  </si>
  <si>
    <t xml:space="preserve">抢救大厅                护士站           </t>
  </si>
  <si>
    <t>L型护士站钢架主体：6140*738</t>
  </si>
  <si>
    <t>挑高钢架主体：4130*300*318</t>
  </si>
  <si>
    <t>挑高台面：4270*12</t>
  </si>
  <si>
    <t>人造石上挂:4130*430</t>
  </si>
  <si>
    <t>人造石下挂（半包）：4130*12</t>
  </si>
  <si>
    <t>转印木纹面板（主体）：6860*560</t>
  </si>
  <si>
    <t>SUS304不锈钢踢脚线：6140*1*150</t>
  </si>
  <si>
    <t xml:space="preserve">治疗室
治疗柜               </t>
  </si>
  <si>
    <t>治疗柜上柜（玻璃开门）：10690*350*650</t>
  </si>
  <si>
    <t xml:space="preserve">1、柜体、门板：采用优质电解钢板。钢板厚度1.0mm。
2、台面：采用医用复合克力人造石，材料厚度≥1.2cm，边缘加厚40mm。
3、表面处理：环保室内型环氧聚酯粉末静电喷涂。
4、五金配件:叶片转舌锁，锁体锌合金，医用走珠滑轨，双叠全拉带定位结构，优质高抛水龙头，304不锈钢一体铸造成型水槽，液压缓冲不锈钢铰链。 </t>
  </si>
  <si>
    <t>治疗柜背架：10690*350*2000</t>
  </si>
  <si>
    <t>治疗柜层板：10690*350*500</t>
  </si>
  <si>
    <t>治疗柜台面：10690*600*40</t>
  </si>
  <si>
    <t>治疗柜下柜：10320*600*850</t>
  </si>
  <si>
    <r>
      <rPr>
        <sz val="8"/>
        <color theme="1"/>
        <rFont val="宋体"/>
        <charset val="134"/>
      </rPr>
      <t>单门高危药品柜：5</t>
    </r>
    <r>
      <rPr>
        <sz val="8"/>
        <color theme="1"/>
        <rFont val="宋体"/>
        <charset val="134"/>
      </rPr>
      <t>20</t>
    </r>
    <r>
      <rPr>
        <sz val="8"/>
        <color theme="1"/>
        <rFont val="宋体"/>
        <charset val="134"/>
      </rPr>
      <t>*600*850</t>
    </r>
  </si>
  <si>
    <t>高危药品密码锁</t>
  </si>
  <si>
    <t>个</t>
  </si>
  <si>
    <t>LED感应灯</t>
  </si>
  <si>
    <t>多功能抗菌药品盒：405*405</t>
  </si>
  <si>
    <t>只</t>
  </si>
  <si>
    <t>治疗柜木纹转印</t>
  </si>
  <si>
    <t>SUS304不锈钢踢脚线：12490*1*150</t>
  </si>
  <si>
    <t>处置室                                  处置柜</t>
  </si>
  <si>
    <t>处置柜台面：3700*600*40</t>
  </si>
  <si>
    <t>1、柜体、门板：采用优质电解钢板。钢板厚度1.0mm。
2、台面：采用医用复合亚克力人造石，材料厚度≥1.2cm，边缘加厚40mm。
3、表面处理：环保室内型环氧聚酯粉末静电喷涂。
4、五金配件：叶片转舌锁，锁体锌合金，医用走珠滑轨，双叠全拉带定位结构，优质高抛水龙头，304不锈钢一体铸造成型水槽，液压缓冲不锈钢铰链。 
5、处置垃圾柜配置脚踏式。</t>
  </si>
  <si>
    <t>处置柜下柜：1100*600*850</t>
  </si>
  <si>
    <r>
      <rPr>
        <sz val="8"/>
        <rFont val="宋体"/>
        <charset val="134"/>
      </rPr>
      <t>脚踏处置柜下柜：2</t>
    </r>
    <r>
      <rPr>
        <sz val="8"/>
        <rFont val="宋体"/>
        <charset val="134"/>
      </rPr>
      <t>000</t>
    </r>
    <r>
      <rPr>
        <sz val="8"/>
        <rFont val="宋体"/>
        <charset val="134"/>
      </rPr>
      <t>*600*850</t>
    </r>
  </si>
  <si>
    <t>垃圾处置不锈钢组件</t>
  </si>
  <si>
    <t>处置柜木纹转印</t>
  </si>
  <si>
    <t>SUS304不锈钢踢脚线：3160*1*150</t>
  </si>
  <si>
    <t>被服间</t>
  </si>
  <si>
    <t xml:space="preserve">被服柜：4500*500*高度根据现场层高定制
</t>
  </si>
  <si>
    <t>柜体：采用优质电解钢板，厚度不小于0.8mm。
表面处理：钢制部件整体使用优质环氧聚酯粉末静电喷涂。
柜门：采用通长金属暗拉手
五金配件：采用优质五金配件。</t>
  </si>
  <si>
    <t xml:space="preserve">被服柜木纹转印：4500*高度根据现场层高定制
</t>
  </si>
  <si>
    <t>急诊医学中心2F</t>
  </si>
  <si>
    <t>急诊医学中心2F 输液大厅</t>
  </si>
  <si>
    <t xml:space="preserve">输液大厅                护士站           </t>
  </si>
  <si>
    <t>U型护士站钢架主体：8050*738</t>
  </si>
  <si>
    <t>挑高钢架主体：5300*300*318</t>
  </si>
  <si>
    <t>挑高台面：3790*12</t>
  </si>
  <si>
    <t>人造石上挂:5600*430</t>
  </si>
  <si>
    <t>人造石下挂（半包）：6000*12</t>
  </si>
  <si>
    <t>转印木纹面板（主体）：5460*560</t>
  </si>
  <si>
    <t>SUS304不锈钢踢脚线：8050*1*150</t>
  </si>
  <si>
    <t>治疗柜上柜（玻璃开门）：4800*350*650</t>
  </si>
  <si>
    <t>治疗柜台面：9500*600*40</t>
  </si>
  <si>
    <t>治疗柜下柜：9500*600*850</t>
  </si>
  <si>
    <t>不锈钢投递口（圆形）</t>
  </si>
  <si>
    <t>SUS304不锈钢踢脚线：7200*1*150</t>
  </si>
  <si>
    <t xml:space="preserve">注射室
治疗柜               </t>
  </si>
  <si>
    <r>
      <rPr>
        <sz val="8"/>
        <color theme="1"/>
        <rFont val="宋体"/>
        <charset val="134"/>
      </rPr>
      <t>治疗柜上柜（玻璃开门）：2400</t>
    </r>
    <r>
      <rPr>
        <sz val="8"/>
        <color theme="1"/>
        <rFont val="宋体"/>
        <charset val="134"/>
      </rPr>
      <t>*350*650</t>
    </r>
  </si>
  <si>
    <r>
      <rPr>
        <sz val="8"/>
        <color theme="1"/>
        <rFont val="宋体"/>
        <charset val="134"/>
      </rPr>
      <t>治疗柜背架：2400</t>
    </r>
    <r>
      <rPr>
        <sz val="8"/>
        <color theme="1"/>
        <rFont val="宋体"/>
        <charset val="134"/>
      </rPr>
      <t>*350*</t>
    </r>
    <r>
      <rPr>
        <sz val="8"/>
        <color theme="1"/>
        <rFont val="宋体"/>
        <charset val="134"/>
      </rPr>
      <t>2000</t>
    </r>
  </si>
  <si>
    <r>
      <rPr>
        <sz val="8"/>
        <color theme="1"/>
        <rFont val="宋体"/>
        <charset val="134"/>
      </rPr>
      <t>治疗柜层板：2400</t>
    </r>
    <r>
      <rPr>
        <sz val="8"/>
        <color theme="1"/>
        <rFont val="宋体"/>
        <charset val="134"/>
      </rPr>
      <t>*350*500</t>
    </r>
  </si>
  <si>
    <r>
      <rPr>
        <sz val="8"/>
        <color theme="1"/>
        <rFont val="宋体"/>
        <charset val="134"/>
      </rPr>
      <t>治疗柜台面：2750</t>
    </r>
    <r>
      <rPr>
        <sz val="8"/>
        <color theme="1"/>
        <rFont val="宋体"/>
        <charset val="134"/>
      </rPr>
      <t>*600*40</t>
    </r>
  </si>
  <si>
    <r>
      <rPr>
        <sz val="8"/>
        <color theme="1"/>
        <rFont val="宋体"/>
        <charset val="134"/>
      </rPr>
      <t>治疗柜下柜：2750</t>
    </r>
    <r>
      <rPr>
        <sz val="8"/>
        <color theme="1"/>
        <rFont val="宋体"/>
        <charset val="134"/>
      </rPr>
      <t>*600*850</t>
    </r>
  </si>
  <si>
    <r>
      <rPr>
        <sz val="8"/>
        <color theme="1"/>
        <rFont val="宋体"/>
        <charset val="134"/>
      </rPr>
      <t>SUS304不锈钢踢脚线：3350</t>
    </r>
    <r>
      <rPr>
        <sz val="8"/>
        <color theme="1"/>
        <rFont val="宋体"/>
        <charset val="134"/>
      </rPr>
      <t>*1*150</t>
    </r>
  </si>
  <si>
    <t>处置柜台面：3230*600*40</t>
  </si>
  <si>
    <t>处置柜下柜：1230*600*850</t>
  </si>
  <si>
    <t>SUS304不锈钢踢脚线：3230*1*150</t>
  </si>
  <si>
    <t>急诊医学中心3F</t>
  </si>
  <si>
    <t xml:space="preserve">留观室                护士站           </t>
  </si>
  <si>
    <t>U型护士站钢架主体：7030*738</t>
  </si>
  <si>
    <t>挑高钢架主体：3700*300*318</t>
  </si>
  <si>
    <t>挑高台面：3830*12</t>
  </si>
  <si>
    <t>人造石上挂:3700*430</t>
  </si>
  <si>
    <t>人造石下挂（半包）：3700*12</t>
  </si>
  <si>
    <t>转印木纹面板（主体）：7830*560</t>
  </si>
  <si>
    <t>SUS304不锈钢踢脚线：7030*1*150</t>
  </si>
  <si>
    <t xml:space="preserve">治疗室A
治疗柜               </t>
  </si>
  <si>
    <t>治疗柜上柜（玻璃开门）：8030*350*650</t>
  </si>
  <si>
    <t>治疗柜背架：8030*350*2000</t>
  </si>
  <si>
    <r>
      <rPr>
        <sz val="8"/>
        <color theme="1"/>
        <rFont val="宋体"/>
        <charset val="134"/>
      </rPr>
      <t>治疗柜层板：8030</t>
    </r>
    <r>
      <rPr>
        <sz val="8"/>
        <color theme="1"/>
        <rFont val="宋体"/>
        <charset val="134"/>
      </rPr>
      <t>*350*500</t>
    </r>
  </si>
  <si>
    <t>治疗柜台面：12300*600*40</t>
  </si>
  <si>
    <t>治疗柜下柜：12300*600*850</t>
  </si>
  <si>
    <t>SUS304不锈钢踢脚线：11100*1*150</t>
  </si>
  <si>
    <t xml:space="preserve">治疗室B
治疗柜               </t>
  </si>
  <si>
    <t>治疗柜上柜（玻璃开门）：1600*350*650</t>
  </si>
  <si>
    <t>治疗柜背架：1600*350*2000</t>
  </si>
  <si>
    <r>
      <rPr>
        <sz val="8"/>
        <color theme="1"/>
        <rFont val="宋体"/>
        <charset val="134"/>
      </rPr>
      <t>治疗柜层板：1600</t>
    </r>
    <r>
      <rPr>
        <sz val="8"/>
        <color theme="1"/>
        <rFont val="宋体"/>
        <charset val="134"/>
      </rPr>
      <t>*350*500</t>
    </r>
  </si>
  <si>
    <t>治疗柜台面：1600*600*40</t>
  </si>
  <si>
    <t>治疗柜下柜：1600*600*850</t>
  </si>
  <si>
    <r>
      <rPr>
        <sz val="8"/>
        <color theme="1"/>
        <rFont val="宋体"/>
        <charset val="134"/>
      </rPr>
      <t>SUS304不锈钢踢脚线：</t>
    </r>
    <r>
      <rPr>
        <sz val="8"/>
        <color theme="1"/>
        <rFont val="宋体"/>
        <charset val="134"/>
      </rPr>
      <t>28</t>
    </r>
    <r>
      <rPr>
        <sz val="8"/>
        <color theme="1"/>
        <rFont val="宋体"/>
        <charset val="134"/>
      </rPr>
      <t>00*1*150</t>
    </r>
  </si>
  <si>
    <t>处置柜台面：4850*600*40</t>
  </si>
  <si>
    <t>处置柜下柜：2330*600*850</t>
  </si>
  <si>
    <t>脚踏处置柜下柜：2500*600*850</t>
  </si>
  <si>
    <r>
      <rPr>
        <sz val="8"/>
        <rFont val="宋体"/>
        <charset val="134"/>
      </rPr>
      <t>SUS304不锈钢踢脚线：</t>
    </r>
    <r>
      <rPr>
        <sz val="8"/>
        <rFont val="宋体"/>
        <charset val="134"/>
      </rPr>
      <t>54</t>
    </r>
    <r>
      <rPr>
        <sz val="8"/>
        <rFont val="宋体"/>
        <charset val="134"/>
      </rPr>
      <t>50*1*150</t>
    </r>
  </si>
  <si>
    <t xml:space="preserve">被服柜：2700*500*高度根据现场层高定制
</t>
  </si>
  <si>
    <t xml:space="preserve">被服柜木纹转印：2700*高度根据现场层高定制
</t>
  </si>
  <si>
    <t xml:space="preserve">                   女更衣室               （急诊护士）     
</t>
  </si>
  <si>
    <t>换鞋凳1200*400*450</t>
  </si>
  <si>
    <t>1、柜体：采用优质电解钢板，厚度≥0.8mm，喷涂前使用优质环保磷化液前处理，钢制部件整体使用优质环氧聚酯粉末静电喷涂，高温固化，确保质量完美。
2、内置金属挂衣杆。
3、拉手：采用冲孔内嵌金属长拉手，长度在20-25cm之间，色彩丰富，与柜门一体成型；
4、锁具：采用优质品牌锁具，钥匙重复率低，互开率≤1/1000，铰链采用优质知名品牌缓冲铰链。</t>
  </si>
  <si>
    <t xml:space="preserve">急诊医学中心4F
</t>
  </si>
  <si>
    <t>121</t>
  </si>
  <si>
    <t>无菌库房</t>
  </si>
  <si>
    <t>货架：1500*500*2000
（顶底五层）</t>
  </si>
  <si>
    <t xml:space="preserve">架体：采用国标SUS304不锈钢，厚度≥1.0mm。整体采用电阻焊接工艺，没有外露焊点。
</t>
  </si>
  <si>
    <t>急诊医学中心5F</t>
  </si>
  <si>
    <t xml:space="preserve">复苏               护士站A           </t>
  </si>
  <si>
    <t>L型护士站钢架主体：2340*738</t>
  </si>
  <si>
    <t>转印木纹面板（主体）：3060*560</t>
  </si>
  <si>
    <t>SUS304不锈钢踢脚线：2340*1*150</t>
  </si>
  <si>
    <t>治疗柜上柜（玻璃开门）：3800*350*650</t>
  </si>
  <si>
    <t>治疗柜台面：3800*600*40</t>
  </si>
  <si>
    <t>治疗柜下柜：3800*600*850</t>
  </si>
  <si>
    <t xml:space="preserve">复苏               护士站B           </t>
  </si>
  <si>
    <t>L型护士站钢架主体：3330*738</t>
  </si>
  <si>
    <t>转印木纹面板（主体）：4780*560</t>
  </si>
  <si>
    <t>SUS304不锈钢踢脚线：3330*1*150</t>
  </si>
  <si>
    <t>治疗柜上柜（玻璃开门）：2400*350*650</t>
  </si>
  <si>
    <t>治疗柜台面：2420*600*40</t>
  </si>
  <si>
    <t>治疗柜下柜：2400*600*850</t>
  </si>
  <si>
    <t>医护通道吧台</t>
  </si>
  <si>
    <t>L型护士站钢架主体：8140*500</t>
  </si>
  <si>
    <t>1、龙骨部分采用承重力强的2cm*2cm的纯钢方管龙骨，优质钢制主体。
2、台面采用医用复合克力人造石，材料厚度≥1.2cm，边缘加厚40mm。
3、下柜体内外立面采用电解钢板，厚度1.0mm。
4、五金配件：叶片转舌锁，锁体锌合金，医用走珠滑轨，定制钢制键盘抽屉。
5、护士站内预留强弱电走线槽位。配柜可选装脚轮。</t>
  </si>
  <si>
    <t>护士站台面：8140*12</t>
  </si>
  <si>
    <t>SUS304不锈钢踢脚线：8140*1*150</t>
  </si>
  <si>
    <t>治疗柜下柜：4000*300*1000</t>
  </si>
  <si>
    <t>SUS304不锈钢踢脚线：4000*1*150</t>
  </si>
  <si>
    <t xml:space="preserve">女更衣室                 </t>
  </si>
  <si>
    <t>鞋柜：1200*400*1500（12门）</t>
  </si>
  <si>
    <t xml:space="preserve">男更衣室                 </t>
  </si>
  <si>
    <t>茶水间</t>
  </si>
  <si>
    <t>治疗柜台面：840*600*40</t>
  </si>
  <si>
    <t>治疗柜下柜：800*600*850</t>
  </si>
  <si>
    <t>SUS304不锈钢踢脚线：800*1*150</t>
  </si>
  <si>
    <t>办公区被服柜</t>
  </si>
  <si>
    <t xml:space="preserve">被服柜：5400*500*高度根据现场层高定制
</t>
  </si>
  <si>
    <t xml:space="preserve">被服柜木纹转印：5400*高度根据现场层高定制
</t>
  </si>
  <si>
    <t>推车</t>
  </si>
  <si>
    <t>实地测量</t>
  </si>
  <si>
    <t>台</t>
  </si>
  <si>
    <t>柜体：采用国标SUS304不锈钢，厚度≥1.0mm
门抽：采用铝合金材质，通长金属暗拉手，颜色定制。
五金配件：采用优质五金配件，塑胶防撞。聚氨酯万向医疗静音脚轮。</t>
  </si>
  <si>
    <t>急诊医学中心6-7F共两层</t>
  </si>
  <si>
    <t xml:space="preserve">ICU               护士站A           </t>
  </si>
  <si>
    <t>L型护士站钢架主体：12180*738</t>
  </si>
  <si>
    <t>挑高钢架主体：8300*300*318</t>
  </si>
  <si>
    <t>挑高台面：8570*12</t>
  </si>
  <si>
    <t>人造石上挂:8900*430</t>
  </si>
  <si>
    <t>人造石下挂（半包）：9700*12</t>
  </si>
  <si>
    <t>转印木纹面板（主体）：13630*560</t>
  </si>
  <si>
    <t>SUS304不锈钢踢脚线：12180*1*150</t>
  </si>
  <si>
    <t xml:space="preserve">ICU               护士站B           </t>
  </si>
  <si>
    <t>L型护士站钢架主体：8270*738</t>
  </si>
  <si>
    <t>挑高钢架主体：5400*300*318</t>
  </si>
  <si>
    <t>挑高台面：5540*12</t>
  </si>
  <si>
    <t>人造石上挂:5700*430</t>
  </si>
  <si>
    <t>转印木纹面板（主体）：9550*560</t>
  </si>
  <si>
    <t>SUS304不锈钢踢脚线：8270*1*150</t>
  </si>
  <si>
    <t xml:space="preserve">ICU病区             治疗室
治疗柜               </t>
  </si>
  <si>
    <t>治疗柜上柜（玻璃开门）1730*350*650</t>
  </si>
  <si>
    <t>治疗柜上柜（无门）：4900*600*1250</t>
  </si>
  <si>
    <t>治疗柜背架：1730*350*500</t>
  </si>
  <si>
    <t>治疗柜层板：1730*350*500</t>
  </si>
  <si>
    <t>治疗柜台面：10710*600*40</t>
  </si>
  <si>
    <t>转角治疗柜台面：900*900*40</t>
  </si>
  <si>
    <t>治疗柜下柜：7790*600*850</t>
  </si>
  <si>
    <t>转角治疗柜下柜：900*900*850</t>
  </si>
  <si>
    <t>脚踏处置柜下柜：1000*600*850</t>
  </si>
  <si>
    <r>
      <rPr>
        <sz val="8"/>
        <color theme="1"/>
        <rFont val="宋体"/>
        <charset val="134"/>
      </rPr>
      <t>六抽柜：8</t>
    </r>
    <r>
      <rPr>
        <sz val="8"/>
        <color theme="1"/>
        <rFont val="宋体"/>
        <charset val="134"/>
      </rPr>
      <t>00*600*850</t>
    </r>
  </si>
  <si>
    <t>SUS304不锈钢踢脚线：11120*1*150</t>
  </si>
  <si>
    <t>大输液柜：520*660*2000</t>
  </si>
  <si>
    <t>ICU病区       处置室                                  处置柜</t>
  </si>
  <si>
    <t>处置柜台面：3530*600*40</t>
  </si>
  <si>
    <t>SUS304不锈钢踢脚线：3530*1*150</t>
  </si>
  <si>
    <t xml:space="preserve">被服柜：7200*500*高度根据现场层高定制
</t>
  </si>
  <si>
    <t xml:space="preserve">被服柜木纹转印：7200*高度根据现场层高定制
</t>
  </si>
  <si>
    <t>仪器室                储物柜</t>
  </si>
  <si>
    <r>
      <rPr>
        <sz val="8"/>
        <rFont val="宋体"/>
        <charset val="134"/>
      </rPr>
      <t>储物柜：900*600*</t>
    </r>
    <r>
      <rPr>
        <sz val="8"/>
        <rFont val="宋体"/>
        <charset val="134"/>
      </rPr>
      <t>850</t>
    </r>
  </si>
  <si>
    <t>1、柜体、门板：采用优质电解钢板。钢板厚度1.0mm。                      2、表面处理：环保室内型环氧聚酯粉末静电喷涂。
3、五金配件:液压缓冲不锈钢铰链。</t>
  </si>
  <si>
    <t>储物柜木纹转印</t>
  </si>
  <si>
    <t>急诊医学中心8-9F共两层</t>
  </si>
  <si>
    <t xml:space="preserve">病区              护士站           </t>
  </si>
  <si>
    <t>L型护士站钢架主体：7970*738</t>
  </si>
  <si>
    <t>挑高钢架主体：4380*300*318</t>
  </si>
  <si>
    <t>挑高台面：4430*12</t>
  </si>
  <si>
    <t>人造石上挂:4680*430</t>
  </si>
  <si>
    <t>人造石下挂（半包）：5090*12</t>
  </si>
  <si>
    <t>转印木纹面板（主体）：9470*560</t>
  </si>
  <si>
    <t>SUS304不锈钢踢脚线：7970*1*150</t>
  </si>
  <si>
    <t xml:space="preserve">标准病区             治疗室
治疗柜               </t>
  </si>
  <si>
    <t>治疗柜上柜（玻璃开门）：5820*350*650</t>
  </si>
  <si>
    <t>先进先出上柜：1600*350*650</t>
  </si>
  <si>
    <t>转角治疗柜上柜（玻璃开门）：1800*900*650</t>
  </si>
  <si>
    <t>治疗柜层板：8400*350*500</t>
  </si>
  <si>
    <t>口服药中柜：800*350*500</t>
  </si>
  <si>
    <t>治疗柜台面：56200*600*40</t>
  </si>
  <si>
    <t>转角治疗柜台面：1800*900*40</t>
  </si>
  <si>
    <t>治疗柜下柜：4300*600*850</t>
  </si>
  <si>
    <t>转角治疗柜下柜：1800*900*850</t>
  </si>
  <si>
    <t>单门高危药品柜：520*600*850</t>
  </si>
  <si>
    <r>
      <rPr>
        <sz val="8"/>
        <color theme="1"/>
        <rFont val="宋体"/>
        <charset val="134"/>
      </rPr>
      <t>易挥发腐蚀性药品柜：8</t>
    </r>
    <r>
      <rPr>
        <sz val="8"/>
        <color theme="1"/>
        <rFont val="宋体"/>
        <charset val="134"/>
      </rPr>
      <t>00*600*850</t>
    </r>
  </si>
  <si>
    <t>治疗车存放柜：900*600*1200</t>
  </si>
  <si>
    <t>SUS304不锈钢踢脚线：7520*1*150</t>
  </si>
  <si>
    <t xml:space="preserve">标准病区            
综合治疗室           治疗柜               </t>
  </si>
  <si>
    <t>治疗柜上柜（玻璃开门）：2900*350*650</t>
  </si>
  <si>
    <t>治疗柜背架：2900*350*500</t>
  </si>
  <si>
    <r>
      <rPr>
        <sz val="8"/>
        <color theme="1"/>
        <rFont val="宋体"/>
        <charset val="134"/>
      </rPr>
      <t>治疗柜层板：2900</t>
    </r>
    <r>
      <rPr>
        <sz val="8"/>
        <color theme="1"/>
        <rFont val="宋体"/>
        <charset val="134"/>
      </rPr>
      <t>*350*500</t>
    </r>
  </si>
  <si>
    <t>治疗柜台面：2900*600*40</t>
  </si>
  <si>
    <t>治疗柜下柜：2900*600*850</t>
  </si>
  <si>
    <r>
      <rPr>
        <sz val="8"/>
        <color theme="1"/>
        <rFont val="宋体"/>
        <charset val="134"/>
      </rPr>
      <t>SUS304不锈钢踢脚线：</t>
    </r>
    <r>
      <rPr>
        <sz val="8"/>
        <color theme="1"/>
        <rFont val="宋体"/>
        <charset val="134"/>
      </rPr>
      <t>35</t>
    </r>
    <r>
      <rPr>
        <sz val="8"/>
        <color theme="1"/>
        <rFont val="宋体"/>
        <charset val="134"/>
      </rPr>
      <t>00*1*150</t>
    </r>
  </si>
  <si>
    <t>标准病区       处置室                                  处置柜</t>
  </si>
  <si>
    <t>处置柜台面：3350*600*40</t>
  </si>
  <si>
    <t>处置柜下柜：500*600*850</t>
  </si>
  <si>
    <r>
      <rPr>
        <sz val="8"/>
        <rFont val="宋体"/>
        <charset val="134"/>
      </rPr>
      <t>SUS304不锈钢踢脚线：</t>
    </r>
    <r>
      <rPr>
        <sz val="8"/>
        <rFont val="宋体"/>
        <charset val="134"/>
      </rPr>
      <t>34</t>
    </r>
    <r>
      <rPr>
        <sz val="8"/>
        <rFont val="宋体"/>
        <charset val="134"/>
      </rPr>
      <t>50*1*150</t>
    </r>
  </si>
  <si>
    <t>储物柜木纹转印：11700*850</t>
  </si>
  <si>
    <t>检验家具类</t>
  </si>
  <si>
    <t>急诊医学中心2F 检验科</t>
  </si>
  <si>
    <t>检验室</t>
  </si>
  <si>
    <t>全钢实验边台：7150*1000*850*2</t>
  </si>
  <si>
    <t>1、整体采用1.0厚冷轧钢板，不锈钢合页，128不锈钢拉手，DTC16寸三节导轨，下柜带块活动层板，含国产黑色12.7厚实芯理化板台面，带仪器台后背板，卡扣式活动背板，带线槽，含86型五孔插座，颜色：                               2、含进出水管；</t>
  </si>
  <si>
    <t>全钢实验边台：13140*1000*850</t>
  </si>
  <si>
    <t>急诊医学中心3F 输血科</t>
  </si>
  <si>
    <t>实验操作区</t>
  </si>
  <si>
    <t>全钢实验边台：2400*650*850</t>
  </si>
  <si>
    <t>全钢实验边台：3000*650*850</t>
  </si>
  <si>
    <t>全钢实验边台：3950*650*850</t>
  </si>
  <si>
    <t>全钢实验中央台：2000*1800*850</t>
  </si>
  <si>
    <t>PP水槽+三口水龙头：550*450*310</t>
  </si>
  <si>
    <t>桌上型单口洗眼器</t>
  </si>
  <si>
    <t>诊室诊桌</t>
  </si>
  <si>
    <t>1F 诊室</t>
  </si>
  <si>
    <t>诊室</t>
  </si>
  <si>
    <t>诊疗桌：1500*1500*750</t>
  </si>
  <si>
    <t>张</t>
  </si>
  <si>
    <t>1、基材：采用E0级实木多层板基材，台面板材厚度≥25mm；
2、饰面：采用三聚氰胺贴面，外表应无干花、湿花，外表面应无明显划痕、压痕，应无明显色差、鼓泡等；
3、桌架：采用优质电解钢管，表面使用环氧聚酯粉末喷涂；电解钢板喷涂样块表面：对黑曲霉、球毛壳霉等霉菌防霉等级0级；对大肠杆菌、金黄色葡萄球菌、白色葡萄球菌的抗菌率≥99%。
4、成品甲醛释放量≤1.5mg/L，固定不可移动。</t>
  </si>
  <si>
    <t>1F 诊室(双人)</t>
  </si>
  <si>
    <t>诊疗桌：2000*1500*750</t>
  </si>
  <si>
    <t>1、基材：采用E0级实木多层板基材，台面板材厚度≥25mm,甲醛释放量≤9mg/100g；
2、饰面：采用三聚氰胺贴面，外表应无干花、湿花，外表面应无明显划痕、压痕，应无明显色差、鼓泡等；
3、桌架：采用优质电解钢管，表面使用环氧聚酯粉末喷涂；电解钢板喷涂样块表面：对黑曲霉、球毛壳霉等霉菌防霉等级0级；对大肠杆菌、金黄色葡萄球菌、白色葡萄球菌的抗菌率≥99%。
4、成品甲醛释放量≤1.5mg/L，固定不可移动。</t>
  </si>
  <si>
    <t>显示屏支架：常规</t>
  </si>
  <si>
    <t>集成插座：266*54*29</t>
  </si>
  <si>
    <t>2F 儿科诊室</t>
  </si>
  <si>
    <t>儿科诊室</t>
  </si>
  <si>
    <t>1、基材：采用E0级实木多层板材，台面板材厚度≥25mm,甲醛释放量≤9mg/100g；
2、饰面：采用三聚氰胺贴面，外表应无干花、湿花，外表面应无明显划痕、压痕，应无明显色差、鼓泡等；
3、桌架：采用优质电解钢管，表面使用环氧聚酯粉末喷涂；电解钢板喷涂样块表面：对黑曲霉、球毛壳霉等霉菌防霉等级0级；对大肠杆菌、金黄色葡萄球菌、白色葡萄球菌的抗菌率≥99%。
4、成品甲醛释放量≤1.5mg/L，固定不可移动。</t>
  </si>
  <si>
    <t>2F 输液大厅</t>
  </si>
  <si>
    <t>1、基材：采用E0级实木多层板基材，台面板材厚度≥25mm,甲醛释放量≤9mg/100g；
2、饰面：采用三聚氰胺贴面，外表应无干花、湿花，外表面应无明显划痕、压痕，应无明显色差、鼓泡等；
3、桌架：采用优质电解钢管，表面使用环氧聚酯粉末喷涂；电解钢板喷涂样块表面：对黑曲霉、球毛壳霉等霉菌防霉等级0级；对大肠杆菌、金黄色葡萄球菌、白色葡萄球菌的抗菌率≥99%。
4、成品甲醛释放量≤1.5mg/L,固定不可移动。</t>
  </si>
  <si>
    <t>成人输液（40座）</t>
  </si>
  <si>
    <t>输液椅：单人位</t>
  </si>
  <si>
    <t>位</t>
  </si>
  <si>
    <t>1、扶手脚架 1.2MM厚30*60钢制旦形管弯曲焊接而成，靠背内钢管为φ25*1.2mm钢管经折弯焊接而成，链接横梁采用20*40*1.2MM方钢管组成，连接件材质厚度1.5mm，整体钢架表面经打磨处理后进行除油，除锈，中和清洗，磷化，静电喷涂处理。输液杆为φ18*1.2mm的不锈钢管。
2、椅面软垫采用内置钢架结构与木板、高回弹海绵及优质西皮钉制而成。海绵厚度在5CM，坐感舒适，久坐而不易变形。输液椅两边扶手西皮包海绵软扶手。座位前面配有搁脚。带不锈钢输液杆，靠背采用档位调节器，靠背可躺、角度可调节。 </t>
  </si>
  <si>
    <t>单人输液（10座）</t>
  </si>
  <si>
    <t>4F 手术室</t>
  </si>
  <si>
    <t>298</t>
  </si>
  <si>
    <t>手术室</t>
  </si>
  <si>
    <t>手术室升降椅:340*340*450</t>
  </si>
  <si>
    <t>把</t>
  </si>
  <si>
    <t>PU发泡座垫；200行程高度可调3级气杆；430mm电镀铁脚；带脚垫</t>
  </si>
  <si>
    <t>5F 内镜中心</t>
  </si>
  <si>
    <t>内镜检查室</t>
  </si>
  <si>
    <t>内镜中心升降椅:400*400*500-600</t>
  </si>
  <si>
    <t>底盘及座板不锈钢，螺旋气杆，带脚垫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</si>
</sst>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[DBNum2][$-804]General"/>
  </numFmts>
  <fonts count="33">
    <font>
      <sz val="11"/>
      <color theme="1"/>
      <name val="宋体"/>
      <charset val="134"/>
      <scheme val="minor"/>
    </font>
    <font>
      <sz val="9"/>
      <name val="宋体"/>
      <charset val="134"/>
    </font>
    <font>
      <sz val="8"/>
      <name val="宋体"/>
      <charset val="134"/>
    </font>
    <font>
      <sz val="6"/>
      <name val="宋体"/>
      <charset val="134"/>
    </font>
    <font>
      <b/>
      <sz val="14"/>
      <name val="宋体"/>
      <charset val="134"/>
    </font>
    <font>
      <b/>
      <sz val="9"/>
      <name val="宋体"/>
      <charset val="134"/>
    </font>
    <font>
      <b/>
      <sz val="9"/>
      <name val="宋体"/>
      <charset val="134"/>
      <scheme val="minor"/>
    </font>
    <font>
      <b/>
      <sz val="8"/>
      <name val="宋体"/>
      <charset val="134"/>
    </font>
    <font>
      <b/>
      <sz val="8"/>
      <name val="宋体"/>
      <charset val="134"/>
      <scheme val="minor"/>
    </font>
    <font>
      <sz val="8"/>
      <name val="宋体"/>
      <charset val="134"/>
      <scheme val="minor"/>
    </font>
    <font>
      <sz val="8"/>
      <color theme="1"/>
      <name val="宋体"/>
      <charset val="134"/>
    </font>
    <font>
      <sz val="8"/>
      <color rgb="FF000000"/>
      <name val="宋体"/>
      <charset val="134"/>
      <scheme val="minor"/>
    </font>
    <font>
      <sz val="6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</fonts>
  <fills count="38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4" tint="0.398449659718619"/>
        <bgColor indexed="64"/>
      </patternFill>
    </fill>
    <fill>
      <patternFill patternType="solid">
        <fgColor theme="2" tint="-0.0999786370433668"/>
        <bgColor indexed="64"/>
      </patternFill>
    </fill>
    <fill>
      <patternFill patternType="solid">
        <fgColor theme="4" tint="0.399945066682943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1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0" fillId="7" borderId="8" applyNumberFormat="0" applyFont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9" applyNumberFormat="0" applyFill="0" applyAlignment="0" applyProtection="0">
      <alignment vertical="center"/>
    </xf>
    <xf numFmtId="0" fontId="19" fillId="0" borderId="9" applyNumberFormat="0" applyFill="0" applyAlignment="0" applyProtection="0">
      <alignment vertical="center"/>
    </xf>
    <xf numFmtId="0" fontId="20" fillId="0" borderId="10" applyNumberFormat="0" applyFill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8" borderId="11" applyNumberFormat="0" applyAlignment="0" applyProtection="0">
      <alignment vertical="center"/>
    </xf>
    <xf numFmtId="0" fontId="22" fillId="9" borderId="12" applyNumberFormat="0" applyAlignment="0" applyProtection="0">
      <alignment vertical="center"/>
    </xf>
    <xf numFmtId="0" fontId="23" fillId="9" borderId="11" applyNumberFormat="0" applyAlignment="0" applyProtection="0">
      <alignment vertical="center"/>
    </xf>
    <xf numFmtId="0" fontId="24" fillId="10" borderId="13" applyNumberFormat="0" applyAlignment="0" applyProtection="0">
      <alignment vertical="center"/>
    </xf>
    <xf numFmtId="0" fontId="25" fillId="0" borderId="14" applyNumberFormat="0" applyFill="0" applyAlignment="0" applyProtection="0">
      <alignment vertical="center"/>
    </xf>
    <xf numFmtId="0" fontId="26" fillId="0" borderId="15" applyNumberFormat="0" applyFill="0" applyAlignment="0" applyProtection="0">
      <alignment vertical="center"/>
    </xf>
    <xf numFmtId="0" fontId="27" fillId="11" borderId="0" applyNumberFormat="0" applyBorder="0" applyAlignment="0" applyProtection="0">
      <alignment vertical="center"/>
    </xf>
    <xf numFmtId="0" fontId="28" fillId="12" borderId="0" applyNumberFormat="0" applyBorder="0" applyAlignment="0" applyProtection="0">
      <alignment vertical="center"/>
    </xf>
    <xf numFmtId="0" fontId="29" fillId="13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1" fillId="15" borderId="0" applyNumberFormat="0" applyBorder="0" applyAlignment="0" applyProtection="0">
      <alignment vertical="center"/>
    </xf>
    <xf numFmtId="0" fontId="31" fillId="16" borderId="0" applyNumberFormat="0" applyBorder="0" applyAlignment="0" applyProtection="0">
      <alignment vertical="center"/>
    </xf>
    <xf numFmtId="0" fontId="30" fillId="17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31" fillId="19" borderId="0" applyNumberFormat="0" applyBorder="0" applyAlignment="0" applyProtection="0">
      <alignment vertical="center"/>
    </xf>
    <xf numFmtId="0" fontId="31" fillId="20" borderId="0" applyNumberFormat="0" applyBorder="0" applyAlignment="0" applyProtection="0">
      <alignment vertical="center"/>
    </xf>
    <xf numFmtId="0" fontId="30" fillId="21" borderId="0" applyNumberFormat="0" applyBorder="0" applyAlignment="0" applyProtection="0">
      <alignment vertical="center"/>
    </xf>
    <xf numFmtId="0" fontId="30" fillId="22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1" fillId="24" borderId="0" applyNumberFormat="0" applyBorder="0" applyAlignment="0" applyProtection="0">
      <alignment vertical="center"/>
    </xf>
    <xf numFmtId="0" fontId="30" fillId="25" borderId="0" applyNumberFormat="0" applyBorder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31" fillId="27" borderId="0" applyNumberFormat="0" applyBorder="0" applyAlignment="0" applyProtection="0">
      <alignment vertical="center"/>
    </xf>
    <xf numFmtId="0" fontId="31" fillId="28" borderId="0" applyNumberFormat="0" applyBorder="0" applyAlignment="0" applyProtection="0">
      <alignment vertical="center"/>
    </xf>
    <xf numFmtId="0" fontId="30" fillId="29" borderId="0" applyNumberFormat="0" applyBorder="0" applyAlignment="0" applyProtection="0">
      <alignment vertical="center"/>
    </xf>
    <xf numFmtId="0" fontId="30" fillId="30" borderId="0" applyNumberFormat="0" applyBorder="0" applyAlignment="0" applyProtection="0">
      <alignment vertical="center"/>
    </xf>
    <xf numFmtId="0" fontId="31" fillId="31" borderId="0" applyNumberFormat="0" applyBorder="0" applyAlignment="0" applyProtection="0">
      <alignment vertical="center"/>
    </xf>
    <xf numFmtId="0" fontId="31" fillId="32" borderId="0" applyNumberFormat="0" applyBorder="0" applyAlignment="0" applyProtection="0">
      <alignment vertical="center"/>
    </xf>
    <xf numFmtId="0" fontId="30" fillId="33" borderId="0" applyNumberFormat="0" applyBorder="0" applyAlignment="0" applyProtection="0">
      <alignment vertical="center"/>
    </xf>
    <xf numFmtId="0" fontId="30" fillId="34" borderId="0" applyNumberFormat="0" applyBorder="0" applyAlignment="0" applyProtection="0">
      <alignment vertical="center"/>
    </xf>
    <xf numFmtId="0" fontId="31" fillId="35" borderId="0" applyNumberFormat="0" applyBorder="0" applyAlignment="0" applyProtection="0">
      <alignment vertical="center"/>
    </xf>
    <xf numFmtId="0" fontId="31" fillId="36" borderId="0" applyNumberFormat="0" applyBorder="0" applyAlignment="0" applyProtection="0">
      <alignment vertical="center"/>
    </xf>
    <xf numFmtId="0" fontId="30" fillId="37" borderId="0" applyNumberFormat="0" applyBorder="0" applyAlignment="0" applyProtection="0">
      <alignment vertical="center"/>
    </xf>
    <xf numFmtId="0" fontId="32" fillId="0" borderId="0">
      <alignment vertical="center"/>
    </xf>
    <xf numFmtId="0" fontId="32" fillId="0" borderId="0">
      <alignment vertical="center"/>
    </xf>
  </cellStyleXfs>
  <cellXfs count="97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2" fillId="0" borderId="0" xfId="0" applyFont="1" applyAlignment="1">
      <alignment vertical="center" wrapText="1"/>
    </xf>
    <xf numFmtId="0" fontId="3" fillId="0" borderId="0" xfId="0" applyFont="1">
      <alignment vertical="center"/>
    </xf>
    <xf numFmtId="0" fontId="2" fillId="0" borderId="0" xfId="0" applyFont="1" applyAlignment="1">
      <alignment horizontal="center" vertical="center"/>
    </xf>
    <xf numFmtId="0" fontId="0" fillId="2" borderId="0" xfId="0" applyFill="1">
      <alignment vertical="center"/>
    </xf>
    <xf numFmtId="0" fontId="2" fillId="2" borderId="0" xfId="0" applyFont="1" applyFill="1">
      <alignment vertical="center"/>
    </xf>
    <xf numFmtId="0" fontId="3" fillId="0" borderId="0" xfId="0" applyFont="1" applyAlignment="1">
      <alignment horizontal="center" vertical="center"/>
    </xf>
    <xf numFmtId="0" fontId="2" fillId="0" borderId="0" xfId="0" applyFont="1" applyAlignment="1">
      <alignment horizontal="left" vertical="center"/>
    </xf>
    <xf numFmtId="0" fontId="2" fillId="0" borderId="0" xfId="0" applyFont="1">
      <alignment vertical="center"/>
    </xf>
    <xf numFmtId="0" fontId="4" fillId="0" borderId="1" xfId="0" applyFont="1" applyBorder="1" applyAlignment="1">
      <alignment horizontal="center" vertical="center" wrapText="1"/>
    </xf>
    <xf numFmtId="0" fontId="4" fillId="0" borderId="2" xfId="0" applyFont="1" applyBorder="1" applyAlignment="1">
      <alignment horizontal="center" vertical="center" wrapText="1"/>
    </xf>
    <xf numFmtId="0" fontId="5" fillId="0" borderId="3" xfId="0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 wrapText="1"/>
    </xf>
    <xf numFmtId="0" fontId="6" fillId="0" borderId="3" xfId="0" applyFont="1" applyBorder="1" applyAlignment="1">
      <alignment horizontal="center" vertical="center" wrapText="1"/>
    </xf>
    <xf numFmtId="49" fontId="7" fillId="3" borderId="3" xfId="0" applyNumberFormat="1" applyFont="1" applyFill="1" applyBorder="1" applyAlignment="1">
      <alignment horizontal="left" vertical="center"/>
    </xf>
    <xf numFmtId="49" fontId="7" fillId="3" borderId="3" xfId="0" applyNumberFormat="1" applyFont="1" applyFill="1" applyBorder="1">
      <alignment vertical="center"/>
    </xf>
    <xf numFmtId="0" fontId="8" fillId="4" borderId="3" xfId="0" applyFont="1" applyFill="1" applyBorder="1" applyAlignment="1">
      <alignment horizontal="left" vertical="center"/>
    </xf>
    <xf numFmtId="0" fontId="9" fillId="4" borderId="3" xfId="0" applyFont="1" applyFill="1" applyBorder="1" applyAlignment="1">
      <alignment vertical="center" wrapText="1"/>
    </xf>
    <xf numFmtId="0" fontId="9" fillId="4" borderId="3" xfId="0" applyFont="1" applyFill="1" applyBorder="1" applyAlignment="1">
      <alignment horizontal="center" vertical="center" wrapText="1"/>
    </xf>
    <xf numFmtId="0" fontId="9" fillId="4" borderId="3" xfId="0" applyFont="1" applyFill="1" applyBorder="1" applyAlignment="1">
      <alignment horizontal="left" vertical="center" wrapText="1"/>
    </xf>
    <xf numFmtId="0" fontId="2" fillId="0" borderId="3" xfId="0" applyFont="1" applyBorder="1" applyAlignment="1">
      <alignment horizontal="center" vertical="center" wrapText="1"/>
    </xf>
    <xf numFmtId="0" fontId="2" fillId="0" borderId="4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0" fontId="2" fillId="0" borderId="3" xfId="0" applyFont="1" applyBorder="1" applyAlignment="1">
      <alignment horizontal="left" vertical="center" wrapText="1"/>
    </xf>
    <xf numFmtId="0" fontId="2" fillId="0" borderId="5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 wrapText="1"/>
    </xf>
    <xf numFmtId="0" fontId="10" fillId="2" borderId="3" xfId="0" applyFont="1" applyFill="1" applyBorder="1" applyAlignment="1">
      <alignment horizontal="left" vertical="center" wrapText="1"/>
    </xf>
    <xf numFmtId="0" fontId="2" fillId="2" borderId="3" xfId="0" applyFont="1" applyFill="1" applyBorder="1" applyAlignment="1">
      <alignment horizontal="center" vertical="center" wrapText="1"/>
    </xf>
    <xf numFmtId="0" fontId="10" fillId="0" borderId="3" xfId="0" applyFont="1" applyBorder="1" applyAlignment="1">
      <alignment horizontal="left" vertical="center" wrapText="1"/>
    </xf>
    <xf numFmtId="0" fontId="10" fillId="0" borderId="3" xfId="0" applyFont="1" applyBorder="1" applyAlignment="1">
      <alignment horizontal="left" vertical="center"/>
    </xf>
    <xf numFmtId="0" fontId="11" fillId="0" borderId="3" xfId="0" applyFont="1" applyBorder="1" applyAlignment="1">
      <alignment horizontal="center" vertical="center" wrapText="1"/>
    </xf>
    <xf numFmtId="0" fontId="2" fillId="0" borderId="3" xfId="0" applyFont="1" applyBorder="1" applyAlignment="1">
      <alignment horizontal="left" vertical="center"/>
    </xf>
    <xf numFmtId="0" fontId="9" fillId="0" borderId="3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2" fillId="0" borderId="6" xfId="0" applyFont="1" applyBorder="1" applyAlignment="1">
      <alignment horizontal="center" vertical="center" wrapText="1"/>
    </xf>
    <xf numFmtId="0" fontId="3" fillId="0" borderId="6" xfId="0" applyFont="1" applyBorder="1" applyAlignment="1">
      <alignment horizontal="center" vertical="center" wrapText="1"/>
    </xf>
    <xf numFmtId="0" fontId="4" fillId="0" borderId="7" xfId="0" applyFont="1" applyBorder="1" applyAlignment="1">
      <alignment horizontal="center" vertical="center" wrapText="1"/>
    </xf>
    <xf numFmtId="0" fontId="7" fillId="0" borderId="3" xfId="0" applyFont="1" applyBorder="1" applyAlignment="1">
      <alignment horizontal="center" vertical="center" wrapText="1"/>
    </xf>
    <xf numFmtId="0" fontId="8" fillId="4" borderId="3" xfId="0" applyFont="1" applyFill="1" applyBorder="1" applyAlignment="1">
      <alignment vertical="center" wrapText="1"/>
    </xf>
    <xf numFmtId="0" fontId="9" fillId="0" borderId="4" xfId="0" applyFont="1" applyBorder="1" applyAlignment="1">
      <alignment horizontal="left" vertical="center" wrapText="1"/>
    </xf>
    <xf numFmtId="0" fontId="9" fillId="0" borderId="5" xfId="0" applyFont="1" applyBorder="1" applyAlignment="1">
      <alignment horizontal="left" vertical="center" wrapText="1"/>
    </xf>
    <xf numFmtId="0" fontId="9" fillId="0" borderId="3" xfId="0" applyFont="1" applyBorder="1" applyAlignment="1">
      <alignment vertical="center" wrapText="1"/>
    </xf>
    <xf numFmtId="0" fontId="9" fillId="0" borderId="5" xfId="0" applyFont="1" applyBorder="1" applyAlignment="1">
      <alignment vertical="center" wrapText="1"/>
    </xf>
    <xf numFmtId="0" fontId="9" fillId="0" borderId="4" xfId="0" applyFont="1" applyBorder="1" applyAlignment="1">
      <alignment vertical="center" wrapText="1"/>
    </xf>
    <xf numFmtId="0" fontId="9" fillId="0" borderId="6" xfId="0" applyFont="1" applyBorder="1" applyAlignment="1">
      <alignment horizontal="left" vertical="center" wrapText="1"/>
    </xf>
    <xf numFmtId="0" fontId="12" fillId="0" borderId="0" xfId="0" applyFont="1">
      <alignment vertical="center"/>
    </xf>
    <xf numFmtId="0" fontId="9" fillId="0" borderId="0" xfId="0" applyFont="1">
      <alignment vertical="center"/>
    </xf>
    <xf numFmtId="0" fontId="2" fillId="2" borderId="4" xfId="0" applyFont="1" applyFill="1" applyBorder="1" applyAlignment="1">
      <alignment horizontal="center" vertical="center" wrapText="1"/>
    </xf>
    <xf numFmtId="0" fontId="3" fillId="2" borderId="4" xfId="0" applyFont="1" applyFill="1" applyBorder="1" applyAlignment="1">
      <alignment horizontal="center" vertical="center" wrapText="1"/>
    </xf>
    <xf numFmtId="0" fontId="2" fillId="2" borderId="3" xfId="0" applyFont="1" applyFill="1" applyBorder="1" applyAlignment="1">
      <alignment horizontal="left" vertical="center" wrapText="1"/>
    </xf>
    <xf numFmtId="0" fontId="2" fillId="2" borderId="5" xfId="0" applyFont="1" applyFill="1" applyBorder="1" applyAlignment="1">
      <alignment horizontal="center" vertical="center" wrapText="1"/>
    </xf>
    <xf numFmtId="0" fontId="3" fillId="2" borderId="5" xfId="0" applyFont="1" applyFill="1" applyBorder="1" applyAlignment="1">
      <alignment horizontal="center" vertical="center" wrapText="1"/>
    </xf>
    <xf numFmtId="0" fontId="2" fillId="2" borderId="4" xfId="0" applyFont="1" applyFill="1" applyBorder="1" applyAlignment="1">
      <alignment vertical="center" wrapText="1"/>
    </xf>
    <xf numFmtId="0" fontId="2" fillId="0" borderId="6" xfId="0" applyFont="1" applyBorder="1" applyAlignment="1">
      <alignment vertical="center" wrapText="1"/>
    </xf>
    <xf numFmtId="49" fontId="7" fillId="3" borderId="3" xfId="0" applyNumberFormat="1" applyFont="1" applyFill="1" applyBorder="1" applyAlignment="1">
      <alignment horizontal="center" vertical="center"/>
    </xf>
    <xf numFmtId="49" fontId="7" fillId="3" borderId="6" xfId="0" applyNumberFormat="1" applyFont="1" applyFill="1" applyBorder="1">
      <alignment vertical="center"/>
    </xf>
    <xf numFmtId="49" fontId="2" fillId="0" borderId="3" xfId="0" applyNumberFormat="1" applyFont="1" applyBorder="1" applyAlignment="1">
      <alignment horizontal="left" vertical="center"/>
    </xf>
    <xf numFmtId="49" fontId="2" fillId="2" borderId="3" xfId="0" applyNumberFormat="1" applyFont="1" applyFill="1" applyBorder="1">
      <alignment vertical="center"/>
    </xf>
    <xf numFmtId="49" fontId="7" fillId="0" borderId="6" xfId="0" applyNumberFormat="1" applyFont="1" applyBorder="1">
      <alignment vertical="center"/>
    </xf>
    <xf numFmtId="0" fontId="11" fillId="2" borderId="3" xfId="0" applyFont="1" applyFill="1" applyBorder="1" applyAlignment="1">
      <alignment horizontal="left" vertical="center" wrapText="1"/>
    </xf>
    <xf numFmtId="0" fontId="9" fillId="2" borderId="4" xfId="0" applyFont="1" applyFill="1" applyBorder="1" applyAlignment="1">
      <alignment horizontal="left" vertical="center" wrapText="1"/>
    </xf>
    <xf numFmtId="0" fontId="9" fillId="2" borderId="5" xfId="0" applyFont="1" applyFill="1" applyBorder="1" applyAlignment="1">
      <alignment horizontal="left" vertical="center" wrapText="1"/>
    </xf>
    <xf numFmtId="0" fontId="2" fillId="0" borderId="4" xfId="0" applyFont="1" applyBorder="1" applyAlignment="1">
      <alignment vertical="center" wrapText="1"/>
    </xf>
    <xf numFmtId="0" fontId="2" fillId="2" borderId="6" xfId="0" applyFont="1" applyFill="1" applyBorder="1" applyAlignment="1">
      <alignment horizontal="center" vertical="center" wrapText="1"/>
    </xf>
    <xf numFmtId="49" fontId="2" fillId="2" borderId="3" xfId="0" applyNumberFormat="1" applyFont="1" applyFill="1" applyBorder="1" applyAlignment="1">
      <alignment horizontal="center" vertical="center"/>
    </xf>
    <xf numFmtId="0" fontId="2" fillId="2" borderId="3" xfId="0" applyFont="1" applyFill="1" applyBorder="1" applyAlignment="1">
      <alignment horizontal="center" vertical="center"/>
    </xf>
    <xf numFmtId="0" fontId="9" fillId="0" borderId="6" xfId="0" applyFont="1" applyBorder="1" applyAlignment="1">
      <alignment vertical="center" wrapText="1"/>
    </xf>
    <xf numFmtId="0" fontId="9" fillId="5" borderId="5" xfId="0" applyFont="1" applyFill="1" applyBorder="1" applyAlignment="1">
      <alignment vertical="center" wrapText="1"/>
    </xf>
    <xf numFmtId="0" fontId="3" fillId="2" borderId="0" xfId="0" applyFont="1" applyFill="1">
      <alignment vertical="center"/>
    </xf>
    <xf numFmtId="0" fontId="9" fillId="2" borderId="3" xfId="0" applyFont="1" applyFill="1" applyBorder="1" applyAlignment="1">
      <alignment horizontal="center" vertical="center" wrapText="1"/>
    </xf>
    <xf numFmtId="0" fontId="2" fillId="2" borderId="0" xfId="0" applyFont="1" applyFill="1" applyAlignment="1">
      <alignment horizontal="center" vertical="center"/>
    </xf>
    <xf numFmtId="0" fontId="9" fillId="6" borderId="3" xfId="0" applyFont="1" applyFill="1" applyBorder="1" applyAlignment="1">
      <alignment vertical="center" wrapText="1"/>
    </xf>
    <xf numFmtId="0" fontId="7" fillId="2" borderId="3" xfId="0" applyFont="1" applyFill="1" applyBorder="1" applyAlignment="1">
      <alignment vertical="center" wrapText="1"/>
    </xf>
    <xf numFmtId="0" fontId="7" fillId="2" borderId="3" xfId="0" applyFont="1" applyFill="1" applyBorder="1" applyAlignment="1">
      <alignment horizontal="center" vertical="center" wrapText="1"/>
    </xf>
    <xf numFmtId="0" fontId="10" fillId="2" borderId="3" xfId="0" applyFont="1" applyFill="1" applyBorder="1" applyAlignment="1">
      <alignment horizontal="center" vertical="center" wrapText="1"/>
    </xf>
    <xf numFmtId="0" fontId="3" fillId="2" borderId="3" xfId="0" applyFont="1" applyFill="1" applyBorder="1" applyAlignment="1">
      <alignment horizontal="center" vertical="center" wrapText="1"/>
    </xf>
    <xf numFmtId="0" fontId="10" fillId="2" borderId="4" xfId="0" applyFont="1" applyFill="1" applyBorder="1" applyAlignment="1">
      <alignment horizontal="center" vertical="center" wrapText="1"/>
    </xf>
    <xf numFmtId="0" fontId="3" fillId="0" borderId="3" xfId="0" applyFont="1" applyBorder="1" applyAlignment="1">
      <alignment vertical="center" wrapText="1"/>
    </xf>
    <xf numFmtId="0" fontId="2" fillId="2" borderId="3" xfId="50" applyFont="1" applyFill="1" applyBorder="1" applyAlignment="1">
      <alignment horizontal="center" vertical="center" wrapText="1"/>
    </xf>
    <xf numFmtId="0" fontId="8" fillId="4" borderId="1" xfId="0" applyFont="1" applyFill="1" applyBorder="1">
      <alignment vertical="center"/>
    </xf>
    <xf numFmtId="0" fontId="8" fillId="6" borderId="2" xfId="0" applyFont="1" applyFill="1" applyBorder="1">
      <alignment vertical="center"/>
    </xf>
    <xf numFmtId="0" fontId="8" fillId="4" borderId="2" xfId="0" applyFont="1" applyFill="1" applyBorder="1">
      <alignment vertical="center"/>
    </xf>
    <xf numFmtId="49" fontId="7" fillId="2" borderId="6" xfId="0" applyNumberFormat="1" applyFont="1" applyFill="1" applyBorder="1">
      <alignment vertical="center"/>
    </xf>
    <xf numFmtId="0" fontId="10" fillId="2" borderId="6" xfId="0" applyFont="1" applyFill="1" applyBorder="1" applyAlignment="1">
      <alignment horizontal="center" vertical="center" wrapText="1"/>
    </xf>
    <xf numFmtId="0" fontId="3" fillId="2" borderId="6" xfId="0" applyFont="1" applyFill="1" applyBorder="1" applyAlignment="1">
      <alignment horizontal="center" vertical="center" wrapText="1"/>
    </xf>
    <xf numFmtId="0" fontId="8" fillId="4" borderId="3" xfId="0" applyFont="1" applyFill="1" applyBorder="1" applyAlignment="1">
      <alignment horizontal="left" vertical="center" wrapText="1"/>
    </xf>
    <xf numFmtId="0" fontId="2" fillId="0" borderId="7" xfId="0" applyFont="1" applyBorder="1" applyAlignment="1">
      <alignment horizontal="left" vertical="center" wrapText="1"/>
    </xf>
    <xf numFmtId="0" fontId="2" fillId="0" borderId="4" xfId="50" applyFont="1" applyBorder="1" applyAlignment="1">
      <alignment horizontal="left" vertical="center" wrapText="1"/>
    </xf>
    <xf numFmtId="0" fontId="2" fillId="0" borderId="5" xfId="50" applyFont="1" applyBorder="1" applyAlignment="1">
      <alignment horizontal="left" vertical="center" wrapText="1"/>
    </xf>
    <xf numFmtId="0" fontId="2" fillId="0" borderId="6" xfId="50" applyFont="1" applyBorder="1" applyAlignment="1">
      <alignment horizontal="left" vertical="center" wrapText="1"/>
    </xf>
    <xf numFmtId="0" fontId="2" fillId="0" borderId="3" xfId="0" applyFont="1" applyBorder="1" applyAlignment="1">
      <alignment vertical="center" wrapText="1"/>
    </xf>
    <xf numFmtId="0" fontId="8" fillId="4" borderId="7" xfId="0" applyFont="1" applyFill="1" applyBorder="1">
      <alignment vertical="center"/>
    </xf>
    <xf numFmtId="0" fontId="2" fillId="0" borderId="3" xfId="49" applyFont="1" applyBorder="1" applyAlignment="1">
      <alignment vertical="center" wrapText="1"/>
    </xf>
    <xf numFmtId="176" fontId="2" fillId="0" borderId="3" xfId="0" applyNumberFormat="1" applyFont="1" applyBorder="1" applyAlignment="1">
      <alignment vertical="center" wrapText="1"/>
    </xf>
    <xf numFmtId="0" fontId="3" fillId="2" borderId="0" xfId="0" applyFont="1" applyFill="1" applyAlignment="1">
      <alignment horizontal="center" vertical="center"/>
    </xf>
    <xf numFmtId="0" fontId="2" fillId="2" borderId="0" xfId="0" applyFont="1" applyFill="1" applyAlignment="1">
      <alignment vertical="center" wrapText="1"/>
    </xf>
  </cellXfs>
  <cellStyles count="51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  <cellStyle name="常规 5" xfId="50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6" Type="http://schemas.openxmlformats.org/officeDocument/2006/relationships/image" Target="../media/image66.png"/><Relationship Id="rId65" Type="http://schemas.openxmlformats.org/officeDocument/2006/relationships/image" Target="../media/image65.png"/><Relationship Id="rId64" Type="http://schemas.openxmlformats.org/officeDocument/2006/relationships/image" Target="../media/image64.png"/><Relationship Id="rId63" Type="http://schemas.openxmlformats.org/officeDocument/2006/relationships/image" Target="../media/image63.png"/><Relationship Id="rId62" Type="http://schemas.openxmlformats.org/officeDocument/2006/relationships/image" Target="../media/image62.jpeg"/><Relationship Id="rId61" Type="http://schemas.openxmlformats.org/officeDocument/2006/relationships/image" Target="../media/image61.png"/><Relationship Id="rId60" Type="http://schemas.openxmlformats.org/officeDocument/2006/relationships/image" Target="../media/image60.png"/><Relationship Id="rId6" Type="http://schemas.openxmlformats.org/officeDocument/2006/relationships/image" Target="../media/image6.jpeg"/><Relationship Id="rId59" Type="http://schemas.openxmlformats.org/officeDocument/2006/relationships/image" Target="../media/image59.png"/><Relationship Id="rId58" Type="http://schemas.openxmlformats.org/officeDocument/2006/relationships/image" Target="../media/image58.pn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pn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jpe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jpe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jpe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jpe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pn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45389</xdr:colOff>
      <xdr:row>46</xdr:row>
      <xdr:rowOff>306457</xdr:rowOff>
    </xdr:from>
    <xdr:to>
      <xdr:col>2</xdr:col>
      <xdr:colOff>765479</xdr:colOff>
      <xdr:row>47</xdr:row>
      <xdr:rowOff>357892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4885" y="9278620"/>
          <a:ext cx="720090" cy="737235"/>
        </a:xfrm>
        <a:prstGeom prst="rect">
          <a:avLst/>
        </a:prstGeom>
      </xdr:spPr>
    </xdr:pic>
    <xdr:clientData/>
  </xdr:twoCellAnchor>
  <xdr:twoCellAnchor editAs="oneCell">
    <xdr:from>
      <xdr:col>2</xdr:col>
      <xdr:colOff>99060</xdr:colOff>
      <xdr:row>69</xdr:row>
      <xdr:rowOff>139065</xdr:rowOff>
    </xdr:from>
    <xdr:to>
      <xdr:col>2</xdr:col>
      <xdr:colOff>818515</xdr:colOff>
      <xdr:row>75</xdr:row>
      <xdr:rowOff>193675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38860" y="14527530"/>
          <a:ext cx="719455" cy="1266190"/>
        </a:xfrm>
        <a:prstGeom prst="rect">
          <a:avLst/>
        </a:prstGeom>
      </xdr:spPr>
    </xdr:pic>
    <xdr:clientData/>
  </xdr:twoCellAnchor>
  <xdr:oneCellAnchor>
    <xdr:from>
      <xdr:col>2</xdr:col>
      <xdr:colOff>99391</xdr:colOff>
      <xdr:row>118</xdr:row>
      <xdr:rowOff>877951</xdr:rowOff>
    </xdr:from>
    <xdr:ext cx="720000" cy="1658718"/>
    <xdr:pic>
      <xdr:nvPicPr>
        <xdr:cNvPr id="5" name="图片 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38860" y="24924385"/>
          <a:ext cx="720090" cy="1658620"/>
        </a:xfrm>
        <a:prstGeom prst="rect">
          <a:avLst/>
        </a:prstGeom>
      </xdr:spPr>
    </xdr:pic>
    <xdr:clientData/>
  </xdr:oneCellAnchor>
  <xdr:twoCellAnchor editAs="oneCell">
    <xdr:from>
      <xdr:col>2</xdr:col>
      <xdr:colOff>99391</xdr:colOff>
      <xdr:row>213</xdr:row>
      <xdr:rowOff>985631</xdr:rowOff>
    </xdr:from>
    <xdr:to>
      <xdr:col>2</xdr:col>
      <xdr:colOff>819481</xdr:colOff>
      <xdr:row>214</xdr:row>
      <xdr:rowOff>292211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38860" y="52851050"/>
          <a:ext cx="720090" cy="575310"/>
        </a:xfrm>
        <a:prstGeom prst="rect">
          <a:avLst/>
        </a:prstGeom>
      </xdr:spPr>
    </xdr:pic>
    <xdr:clientData/>
  </xdr:twoCellAnchor>
  <xdr:twoCellAnchor editAs="oneCell">
    <xdr:from>
      <xdr:col>3</xdr:col>
      <xdr:colOff>73880</xdr:colOff>
      <xdr:row>120</xdr:row>
      <xdr:rowOff>214023</xdr:rowOff>
    </xdr:from>
    <xdr:to>
      <xdr:col>3</xdr:col>
      <xdr:colOff>1220690</xdr:colOff>
      <xdr:row>120</xdr:row>
      <xdr:rowOff>969673</xdr:rowOff>
    </xdr:to>
    <xdr:pic>
      <xdr:nvPicPr>
        <xdr:cNvPr id="9" name="图片 8"/>
        <xdr:cNvPicPr>
          <a:picLocks noChangeAspect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7860" y="26798270"/>
          <a:ext cx="1146810" cy="755650"/>
        </a:xfrm>
        <a:prstGeom prst="rect">
          <a:avLst/>
        </a:prstGeom>
      </xdr:spPr>
    </xdr:pic>
    <xdr:clientData/>
  </xdr:twoCellAnchor>
  <xdr:twoCellAnchor editAs="oneCell">
    <xdr:from>
      <xdr:col>3</xdr:col>
      <xdr:colOff>259410</xdr:colOff>
      <xdr:row>155</xdr:row>
      <xdr:rowOff>136829</xdr:rowOff>
    </xdr:from>
    <xdr:to>
      <xdr:col>3</xdr:col>
      <xdr:colOff>1286205</xdr:colOff>
      <xdr:row>156</xdr:row>
      <xdr:rowOff>184454</xdr:rowOff>
    </xdr:to>
    <xdr:pic>
      <xdr:nvPicPr>
        <xdr:cNvPr id="10" name="图片 9"/>
        <xdr:cNvPicPr>
          <a:picLocks noChangeAspect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3280" y="35691445"/>
          <a:ext cx="1026795" cy="756285"/>
        </a:xfrm>
        <a:prstGeom prst="rect">
          <a:avLst/>
        </a:prstGeom>
      </xdr:spPr>
    </xdr:pic>
    <xdr:clientData/>
  </xdr:twoCellAnchor>
  <xdr:twoCellAnchor editAs="oneCell">
    <xdr:from>
      <xdr:col>2</xdr:col>
      <xdr:colOff>170871</xdr:colOff>
      <xdr:row>215</xdr:row>
      <xdr:rowOff>721084</xdr:rowOff>
    </xdr:from>
    <xdr:to>
      <xdr:col>2</xdr:col>
      <xdr:colOff>755071</xdr:colOff>
      <xdr:row>216</xdr:row>
      <xdr:rowOff>605514</xdr:rowOff>
    </xdr:to>
    <xdr:pic>
      <xdr:nvPicPr>
        <xdr:cNvPr id="19" name="图片 1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110615" y="55123715"/>
          <a:ext cx="584200" cy="1198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120705</xdr:colOff>
      <xdr:row>263</xdr:row>
      <xdr:rowOff>683895</xdr:rowOff>
    </xdr:from>
    <xdr:to>
      <xdr:col>3</xdr:col>
      <xdr:colOff>1325</xdr:colOff>
      <xdr:row>264</xdr:row>
      <xdr:rowOff>467995</xdr:rowOff>
    </xdr:to>
    <xdr:pic>
      <xdr:nvPicPr>
        <xdr:cNvPr id="22" name="图片 2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060450" y="66768345"/>
          <a:ext cx="795020" cy="1052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107673</xdr:colOff>
      <xdr:row>269</xdr:row>
      <xdr:rowOff>196225</xdr:rowOff>
    </xdr:from>
    <xdr:to>
      <xdr:col>2</xdr:col>
      <xdr:colOff>820143</xdr:colOff>
      <xdr:row>270</xdr:row>
      <xdr:rowOff>229245</xdr:rowOff>
    </xdr:to>
    <xdr:pic>
      <xdr:nvPicPr>
        <xdr:cNvPr id="23" name="图片 2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047115" y="71904225"/>
          <a:ext cx="712470" cy="452120"/>
        </a:xfrm>
        <a:prstGeom prst="rect">
          <a:avLst/>
        </a:prstGeom>
      </xdr:spPr>
    </xdr:pic>
    <xdr:clientData/>
  </xdr:twoCellAnchor>
  <xdr:twoCellAnchor editAs="oneCell">
    <xdr:from>
      <xdr:col>2</xdr:col>
      <xdr:colOff>71755</xdr:colOff>
      <xdr:row>274</xdr:row>
      <xdr:rowOff>133985</xdr:rowOff>
    </xdr:from>
    <xdr:to>
      <xdr:col>2</xdr:col>
      <xdr:colOff>791845</xdr:colOff>
      <xdr:row>276</xdr:row>
      <xdr:rowOff>18415</xdr:rowOff>
    </xdr:to>
    <xdr:pic>
      <xdr:nvPicPr>
        <xdr:cNvPr id="24" name="图片 23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011555" y="73442195"/>
          <a:ext cx="720090" cy="417830"/>
        </a:xfrm>
        <a:prstGeom prst="rect">
          <a:avLst/>
        </a:prstGeom>
      </xdr:spPr>
    </xdr:pic>
    <xdr:clientData/>
  </xdr:twoCellAnchor>
  <xdr:twoCellAnchor editAs="oneCell">
    <xdr:from>
      <xdr:col>3</xdr:col>
      <xdr:colOff>66261</xdr:colOff>
      <xdr:row>274</xdr:row>
      <xdr:rowOff>57978</xdr:rowOff>
    </xdr:from>
    <xdr:to>
      <xdr:col>3</xdr:col>
      <xdr:colOff>1213071</xdr:colOff>
      <xdr:row>276</xdr:row>
      <xdr:rowOff>149418</xdr:rowOff>
    </xdr:to>
    <xdr:pic>
      <xdr:nvPicPr>
        <xdr:cNvPr id="25" name="图片 24"/>
        <xdr:cNvPicPr>
          <a:picLocks noChangeAspect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285" b="8649"/>
        <a:stretch>
          <a:fillRect/>
        </a:stretch>
      </xdr:blipFill>
      <xdr:spPr>
        <a:xfrm>
          <a:off x="1920240" y="73365995"/>
          <a:ext cx="1146810" cy="624840"/>
        </a:xfrm>
        <a:prstGeom prst="rect">
          <a:avLst/>
        </a:prstGeom>
      </xdr:spPr>
    </xdr:pic>
    <xdr:clientData/>
  </xdr:twoCellAnchor>
  <xdr:twoCellAnchor editAs="oneCell">
    <xdr:from>
      <xdr:col>3</xdr:col>
      <xdr:colOff>77470</xdr:colOff>
      <xdr:row>269</xdr:row>
      <xdr:rowOff>110490</xdr:rowOff>
    </xdr:from>
    <xdr:to>
      <xdr:col>3</xdr:col>
      <xdr:colOff>1089025</xdr:colOff>
      <xdr:row>270</xdr:row>
      <xdr:rowOff>313055</xdr:rowOff>
    </xdr:to>
    <xdr:pic>
      <xdr:nvPicPr>
        <xdr:cNvPr id="26" name="图片 25"/>
        <xdr:cNvPicPr>
          <a:picLocks noChangeAspect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285" b="8649"/>
        <a:stretch>
          <a:fillRect/>
        </a:stretch>
      </xdr:blipFill>
      <xdr:spPr>
        <a:xfrm>
          <a:off x="1931670" y="71818500"/>
          <a:ext cx="1011555" cy="621665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33</xdr:row>
      <xdr:rowOff>69850</xdr:rowOff>
    </xdr:from>
    <xdr:to>
      <xdr:col>2</xdr:col>
      <xdr:colOff>793115</xdr:colOff>
      <xdr:row>34</xdr:row>
      <xdr:rowOff>165100</xdr:rowOff>
    </xdr:to>
    <xdr:pic>
      <xdr:nvPicPr>
        <xdr:cNvPr id="27" name="图片 26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016000" y="6417310"/>
          <a:ext cx="716915" cy="297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75565</xdr:colOff>
      <xdr:row>32</xdr:row>
      <xdr:rowOff>9518</xdr:rowOff>
    </xdr:from>
    <xdr:to>
      <xdr:col>3</xdr:col>
      <xdr:colOff>1087120</xdr:colOff>
      <xdr:row>36</xdr:row>
      <xdr:rowOff>20948</xdr:rowOff>
    </xdr:to>
    <xdr:pic>
      <xdr:nvPicPr>
        <xdr:cNvPr id="28" name="图片 27" descr="标准病区综合治疗室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929765" y="6154420"/>
          <a:ext cx="1011555" cy="81915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40</xdr:row>
      <xdr:rowOff>194945</xdr:rowOff>
    </xdr:from>
    <xdr:to>
      <xdr:col>3</xdr:col>
      <xdr:colOff>1087755</xdr:colOff>
      <xdr:row>45</xdr:row>
      <xdr:rowOff>6985</xdr:rowOff>
    </xdr:to>
    <xdr:pic>
      <xdr:nvPicPr>
        <xdr:cNvPr id="29" name="图片 28" descr="标准病区处置室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930400" y="7955915"/>
          <a:ext cx="1011555" cy="821690"/>
        </a:xfrm>
        <a:prstGeom prst="rect">
          <a:avLst/>
        </a:prstGeom>
      </xdr:spPr>
    </xdr:pic>
    <xdr:clientData/>
  </xdr:twoCellAnchor>
  <xdr:twoCellAnchor editAs="oneCell">
    <xdr:from>
      <xdr:col>3</xdr:col>
      <xdr:colOff>100937</xdr:colOff>
      <xdr:row>46</xdr:row>
      <xdr:rowOff>374374</xdr:rowOff>
    </xdr:from>
    <xdr:to>
      <xdr:col>3</xdr:col>
      <xdr:colOff>1120112</xdr:colOff>
      <xdr:row>47</xdr:row>
      <xdr:rowOff>499469</xdr:rowOff>
    </xdr:to>
    <xdr:pic>
      <xdr:nvPicPr>
        <xdr:cNvPr id="30" name="图片 29" descr="标准病区被服柜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954530" y="9346565"/>
          <a:ext cx="1019175" cy="810895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</xdr:colOff>
      <xdr:row>63</xdr:row>
      <xdr:rowOff>0</xdr:rowOff>
    </xdr:from>
    <xdr:to>
      <xdr:col>3</xdr:col>
      <xdr:colOff>1211580</xdr:colOff>
      <xdr:row>67</xdr:row>
      <xdr:rowOff>18415</xdr:rowOff>
    </xdr:to>
    <xdr:pic>
      <xdr:nvPicPr>
        <xdr:cNvPr id="31" name="图片 30" descr="2f治疗室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896110" y="13176885"/>
          <a:ext cx="1169670" cy="826135"/>
        </a:xfrm>
        <a:prstGeom prst="rect">
          <a:avLst/>
        </a:prstGeom>
      </xdr:spPr>
    </xdr:pic>
    <xdr:clientData/>
  </xdr:twoCellAnchor>
  <xdr:twoCellAnchor editAs="oneCell">
    <xdr:from>
      <xdr:col>2</xdr:col>
      <xdr:colOff>79376</xdr:colOff>
      <xdr:row>63</xdr:row>
      <xdr:rowOff>114300</xdr:rowOff>
    </xdr:from>
    <xdr:to>
      <xdr:col>2</xdr:col>
      <xdr:colOff>789306</xdr:colOff>
      <xdr:row>67</xdr:row>
      <xdr:rowOff>66040</xdr:rowOff>
    </xdr:to>
    <xdr:pic>
      <xdr:nvPicPr>
        <xdr:cNvPr id="32" name="图片 31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019175" y="13291185"/>
          <a:ext cx="709930" cy="759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58420</xdr:colOff>
      <xdr:row>71</xdr:row>
      <xdr:rowOff>16510</xdr:rowOff>
    </xdr:from>
    <xdr:to>
      <xdr:col>3</xdr:col>
      <xdr:colOff>1212850</xdr:colOff>
      <xdr:row>75</xdr:row>
      <xdr:rowOff>31115</xdr:rowOff>
    </xdr:to>
    <xdr:pic>
      <xdr:nvPicPr>
        <xdr:cNvPr id="35" name="图片 34" descr="2f治疗室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912620" y="14808835"/>
          <a:ext cx="1154430" cy="822325"/>
        </a:xfrm>
        <a:prstGeom prst="rect">
          <a:avLst/>
        </a:prstGeom>
      </xdr:spPr>
    </xdr:pic>
    <xdr:clientData/>
  </xdr:twoCellAnchor>
  <xdr:twoCellAnchor editAs="oneCell">
    <xdr:from>
      <xdr:col>2</xdr:col>
      <xdr:colOff>187960</xdr:colOff>
      <xdr:row>77</xdr:row>
      <xdr:rowOff>145415</xdr:rowOff>
    </xdr:from>
    <xdr:to>
      <xdr:col>2</xdr:col>
      <xdr:colOff>673735</xdr:colOff>
      <xdr:row>82</xdr:row>
      <xdr:rowOff>8890</xdr:rowOff>
    </xdr:to>
    <xdr:pic>
      <xdr:nvPicPr>
        <xdr:cNvPr id="36" name="图片 35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127760" y="16149320"/>
          <a:ext cx="485775" cy="873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66675</xdr:colOff>
      <xdr:row>77</xdr:row>
      <xdr:rowOff>183515</xdr:rowOff>
    </xdr:from>
    <xdr:to>
      <xdr:col>3</xdr:col>
      <xdr:colOff>1085850</xdr:colOff>
      <xdr:row>82</xdr:row>
      <xdr:rowOff>0</xdr:rowOff>
    </xdr:to>
    <xdr:pic>
      <xdr:nvPicPr>
        <xdr:cNvPr id="37" name="图片 36" descr="标准病区处置室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920875" y="16187420"/>
          <a:ext cx="1019175" cy="826135"/>
        </a:xfrm>
        <a:prstGeom prst="rect">
          <a:avLst/>
        </a:prstGeom>
      </xdr:spPr>
    </xdr:pic>
    <xdr:clientData/>
  </xdr:twoCellAnchor>
  <xdr:twoCellAnchor editAs="oneCell">
    <xdr:from>
      <xdr:col>3</xdr:col>
      <xdr:colOff>59055</xdr:colOff>
      <xdr:row>97</xdr:row>
      <xdr:rowOff>156845</xdr:rowOff>
    </xdr:from>
    <xdr:to>
      <xdr:col>3</xdr:col>
      <xdr:colOff>1085850</xdr:colOff>
      <xdr:row>101</xdr:row>
      <xdr:rowOff>171450</xdr:rowOff>
    </xdr:to>
    <xdr:pic>
      <xdr:nvPicPr>
        <xdr:cNvPr id="38" name="图片 37" descr="标准病区综合治疗室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913255" y="19963130"/>
          <a:ext cx="1026795" cy="822325"/>
        </a:xfrm>
        <a:prstGeom prst="rect">
          <a:avLst/>
        </a:prstGeom>
      </xdr:spPr>
    </xdr:pic>
    <xdr:clientData/>
  </xdr:twoCellAnchor>
  <xdr:twoCellAnchor editAs="oneCell">
    <xdr:from>
      <xdr:col>2</xdr:col>
      <xdr:colOff>80010</xdr:colOff>
      <xdr:row>97</xdr:row>
      <xdr:rowOff>86995</xdr:rowOff>
    </xdr:from>
    <xdr:to>
      <xdr:col>2</xdr:col>
      <xdr:colOff>796925</xdr:colOff>
      <xdr:row>101</xdr:row>
      <xdr:rowOff>180975</xdr:rowOff>
    </xdr:to>
    <xdr:pic>
      <xdr:nvPicPr>
        <xdr:cNvPr id="39" name="图片 38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019810" y="19893280"/>
          <a:ext cx="716915" cy="901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53340</xdr:colOff>
      <xdr:row>105</xdr:row>
      <xdr:rowOff>194945</xdr:rowOff>
    </xdr:from>
    <xdr:to>
      <xdr:col>3</xdr:col>
      <xdr:colOff>1087755</xdr:colOff>
      <xdr:row>110</xdr:row>
      <xdr:rowOff>6350</xdr:rowOff>
    </xdr:to>
    <xdr:pic>
      <xdr:nvPicPr>
        <xdr:cNvPr id="40" name="图片 39" descr="标准病区综合治疗室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907540" y="21616670"/>
          <a:ext cx="1034415" cy="821055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</xdr:colOff>
      <xdr:row>112</xdr:row>
      <xdr:rowOff>165735</xdr:rowOff>
    </xdr:from>
    <xdr:to>
      <xdr:col>3</xdr:col>
      <xdr:colOff>1211580</xdr:colOff>
      <xdr:row>116</xdr:row>
      <xdr:rowOff>180975</xdr:rowOff>
    </xdr:to>
    <xdr:pic>
      <xdr:nvPicPr>
        <xdr:cNvPr id="41" name="图片 40" descr="标准病区处置室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896110" y="23000970"/>
          <a:ext cx="1169670" cy="822960"/>
        </a:xfrm>
        <a:prstGeom prst="rect">
          <a:avLst/>
        </a:prstGeom>
      </xdr:spPr>
    </xdr:pic>
    <xdr:clientData/>
  </xdr:twoCellAnchor>
  <xdr:twoCellAnchor editAs="oneCell">
    <xdr:from>
      <xdr:col>3</xdr:col>
      <xdr:colOff>58420</xdr:colOff>
      <xdr:row>118</xdr:row>
      <xdr:rowOff>854290</xdr:rowOff>
    </xdr:from>
    <xdr:to>
      <xdr:col>3</xdr:col>
      <xdr:colOff>1212850</xdr:colOff>
      <xdr:row>119</xdr:row>
      <xdr:rowOff>398995</xdr:rowOff>
    </xdr:to>
    <xdr:pic>
      <xdr:nvPicPr>
        <xdr:cNvPr id="42" name="图片 41" descr="标准病区被服柜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912620" y="24900890"/>
          <a:ext cx="1154430" cy="813435"/>
        </a:xfrm>
        <a:prstGeom prst="rect">
          <a:avLst/>
        </a:prstGeom>
      </xdr:spPr>
    </xdr:pic>
    <xdr:clientData/>
  </xdr:twoCellAnchor>
  <xdr:twoCellAnchor editAs="oneCell">
    <xdr:from>
      <xdr:col>2</xdr:col>
      <xdr:colOff>71755</xdr:colOff>
      <xdr:row>120</xdr:row>
      <xdr:rowOff>160020</xdr:rowOff>
    </xdr:from>
    <xdr:to>
      <xdr:col>2</xdr:col>
      <xdr:colOff>788670</xdr:colOff>
      <xdr:row>120</xdr:row>
      <xdr:rowOff>1005205</xdr:rowOff>
    </xdr:to>
    <xdr:pic>
      <xdr:nvPicPr>
        <xdr:cNvPr id="43" name="图片 4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011555" y="26744295"/>
          <a:ext cx="716915" cy="845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19050</xdr:colOff>
      <xdr:row>196</xdr:row>
      <xdr:rowOff>81915</xdr:rowOff>
    </xdr:from>
    <xdr:to>
      <xdr:col>2</xdr:col>
      <xdr:colOff>819785</xdr:colOff>
      <xdr:row>201</xdr:row>
      <xdr:rowOff>36195</xdr:rowOff>
    </xdr:to>
    <xdr:pic>
      <xdr:nvPicPr>
        <xdr:cNvPr id="44" name="图片 43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958850" y="48514635"/>
          <a:ext cx="800735" cy="963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196</xdr:row>
      <xdr:rowOff>191770</xdr:rowOff>
    </xdr:from>
    <xdr:to>
      <xdr:col>3</xdr:col>
      <xdr:colOff>1102995</xdr:colOff>
      <xdr:row>201</xdr:row>
      <xdr:rowOff>8255</xdr:rowOff>
    </xdr:to>
    <xdr:pic>
      <xdr:nvPicPr>
        <xdr:cNvPr id="45" name="图片 44" descr="6-7治疗室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953260" y="48624490"/>
          <a:ext cx="1003935" cy="826135"/>
        </a:xfrm>
        <a:prstGeom prst="rect">
          <a:avLst/>
        </a:prstGeom>
      </xdr:spPr>
    </xdr:pic>
    <xdr:clientData/>
  </xdr:twoCellAnchor>
  <xdr:twoCellAnchor editAs="oneCell">
    <xdr:from>
      <xdr:col>3</xdr:col>
      <xdr:colOff>59055</xdr:colOff>
      <xdr:row>207</xdr:row>
      <xdr:rowOff>157480</xdr:rowOff>
    </xdr:from>
    <xdr:to>
      <xdr:col>3</xdr:col>
      <xdr:colOff>1085850</xdr:colOff>
      <xdr:row>211</xdr:row>
      <xdr:rowOff>172085</xdr:rowOff>
    </xdr:to>
    <xdr:pic>
      <xdr:nvPicPr>
        <xdr:cNvPr id="46" name="图片 45" descr="标准病区处置室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913255" y="50811430"/>
          <a:ext cx="1026795" cy="822325"/>
        </a:xfrm>
        <a:prstGeom prst="rect">
          <a:avLst/>
        </a:prstGeom>
      </xdr:spPr>
    </xdr:pic>
    <xdr:clientData/>
  </xdr:twoCellAnchor>
  <xdr:twoCellAnchor editAs="oneCell">
    <xdr:from>
      <xdr:col>3</xdr:col>
      <xdr:colOff>59055</xdr:colOff>
      <xdr:row>213</xdr:row>
      <xdr:rowOff>904572</xdr:rowOff>
    </xdr:from>
    <xdr:to>
      <xdr:col>3</xdr:col>
      <xdr:colOff>1085850</xdr:colOff>
      <xdr:row>214</xdr:row>
      <xdr:rowOff>449277</xdr:rowOff>
    </xdr:to>
    <xdr:pic>
      <xdr:nvPicPr>
        <xdr:cNvPr id="47" name="图片 46" descr="标准病区被服柜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913255" y="52769770"/>
          <a:ext cx="1026795" cy="813435"/>
        </a:xfrm>
        <a:prstGeom prst="rect">
          <a:avLst/>
        </a:prstGeom>
      </xdr:spPr>
    </xdr:pic>
    <xdr:clientData/>
  </xdr:twoCellAnchor>
  <xdr:twoCellAnchor editAs="oneCell">
    <xdr:from>
      <xdr:col>3</xdr:col>
      <xdr:colOff>59111</xdr:colOff>
      <xdr:row>215</xdr:row>
      <xdr:rowOff>953494</xdr:rowOff>
    </xdr:from>
    <xdr:to>
      <xdr:col>3</xdr:col>
      <xdr:colOff>1085906</xdr:colOff>
      <xdr:row>216</xdr:row>
      <xdr:rowOff>443589</xdr:rowOff>
    </xdr:to>
    <xdr:pic>
      <xdr:nvPicPr>
        <xdr:cNvPr id="48" name="图片 47" descr="标准层仪器室_Camera004_0000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913255" y="55356125"/>
          <a:ext cx="1026795" cy="804545"/>
        </a:xfrm>
        <a:prstGeom prst="rect">
          <a:avLst/>
        </a:prstGeom>
      </xdr:spPr>
    </xdr:pic>
    <xdr:clientData/>
  </xdr:twoCellAnchor>
  <xdr:twoCellAnchor editAs="oneCell">
    <xdr:from>
      <xdr:col>2</xdr:col>
      <xdr:colOff>71755</xdr:colOff>
      <xdr:row>250</xdr:row>
      <xdr:rowOff>81915</xdr:rowOff>
    </xdr:from>
    <xdr:to>
      <xdr:col>2</xdr:col>
      <xdr:colOff>788670</xdr:colOff>
      <xdr:row>255</xdr:row>
      <xdr:rowOff>153035</xdr:rowOff>
    </xdr:to>
    <xdr:pic>
      <xdr:nvPicPr>
        <xdr:cNvPr id="49" name="图片 48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011555" y="63541275"/>
          <a:ext cx="716915" cy="1080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67310</xdr:colOff>
      <xdr:row>251</xdr:row>
      <xdr:rowOff>1270</xdr:rowOff>
    </xdr:from>
    <xdr:to>
      <xdr:col>3</xdr:col>
      <xdr:colOff>1089660</xdr:colOff>
      <xdr:row>255</xdr:row>
      <xdr:rowOff>13335</xdr:rowOff>
    </xdr:to>
    <xdr:pic>
      <xdr:nvPicPr>
        <xdr:cNvPr id="50" name="图片 49" descr="标准病区综合治疗室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921510" y="63662560"/>
          <a:ext cx="1022350" cy="819785"/>
        </a:xfrm>
        <a:prstGeom prst="rect">
          <a:avLst/>
        </a:prstGeom>
      </xdr:spPr>
    </xdr:pic>
    <xdr:clientData/>
  </xdr:twoCellAnchor>
  <xdr:twoCellAnchor editAs="oneCell">
    <xdr:from>
      <xdr:col>2</xdr:col>
      <xdr:colOff>170180</xdr:colOff>
      <xdr:row>257</xdr:row>
      <xdr:rowOff>76835</xdr:rowOff>
    </xdr:from>
    <xdr:to>
      <xdr:col>2</xdr:col>
      <xdr:colOff>786130</xdr:colOff>
      <xdr:row>262</xdr:row>
      <xdr:rowOff>90805</xdr:rowOff>
    </xdr:to>
    <xdr:pic>
      <xdr:nvPicPr>
        <xdr:cNvPr id="51" name="图片 50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109980" y="64949705"/>
          <a:ext cx="615950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75620</xdr:colOff>
      <xdr:row>263</xdr:row>
      <xdr:rowOff>887095</xdr:rowOff>
    </xdr:from>
    <xdr:to>
      <xdr:col>3</xdr:col>
      <xdr:colOff>1087175</xdr:colOff>
      <xdr:row>264</xdr:row>
      <xdr:rowOff>431165</xdr:rowOff>
    </xdr:to>
    <xdr:pic>
      <xdr:nvPicPr>
        <xdr:cNvPr id="53" name="图片 52" descr="标准病区被服柜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929765" y="66971545"/>
          <a:ext cx="1011555" cy="812800"/>
        </a:xfrm>
        <a:prstGeom prst="rect">
          <a:avLst/>
        </a:prstGeom>
      </xdr:spPr>
    </xdr:pic>
    <xdr:clientData/>
  </xdr:twoCellAnchor>
  <xdr:twoCellAnchor editAs="oneCell">
    <xdr:from>
      <xdr:col>2</xdr:col>
      <xdr:colOff>102814</xdr:colOff>
      <xdr:row>265</xdr:row>
      <xdr:rowOff>1012549</xdr:rowOff>
    </xdr:from>
    <xdr:to>
      <xdr:col>3</xdr:col>
      <xdr:colOff>5659</xdr:colOff>
      <xdr:row>266</xdr:row>
      <xdr:rowOff>303254</xdr:rowOff>
    </xdr:to>
    <xdr:pic>
      <xdr:nvPicPr>
        <xdr:cNvPr id="54" name="图片 53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042035" y="69634100"/>
          <a:ext cx="817245" cy="605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75509</xdr:colOff>
      <xdr:row>265</xdr:row>
      <xdr:rowOff>920474</xdr:rowOff>
    </xdr:from>
    <xdr:to>
      <xdr:col>3</xdr:col>
      <xdr:colOff>1087064</xdr:colOff>
      <xdr:row>266</xdr:row>
      <xdr:rowOff>410569</xdr:rowOff>
    </xdr:to>
    <xdr:pic>
      <xdr:nvPicPr>
        <xdr:cNvPr id="55" name="图片 54" descr="标准层仪器室_Camera004_0000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929130" y="69542025"/>
          <a:ext cx="1011555" cy="804545"/>
        </a:xfrm>
        <a:prstGeom prst="rect">
          <a:avLst/>
        </a:prstGeom>
      </xdr:spPr>
    </xdr:pic>
    <xdr:clientData/>
  </xdr:twoCellAnchor>
  <xdr:twoCellAnchor editAs="oneCell">
    <xdr:from>
      <xdr:col>2</xdr:col>
      <xdr:colOff>82550</xdr:colOff>
      <xdr:row>106</xdr:row>
      <xdr:rowOff>65405</xdr:rowOff>
    </xdr:from>
    <xdr:to>
      <xdr:col>2</xdr:col>
      <xdr:colOff>802005</xdr:colOff>
      <xdr:row>110</xdr:row>
      <xdr:rowOff>17145</xdr:rowOff>
    </xdr:to>
    <xdr:pic>
      <xdr:nvPicPr>
        <xdr:cNvPr id="56" name="图片 55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022350" y="21689060"/>
          <a:ext cx="719455" cy="759460"/>
        </a:xfrm>
        <a:prstGeom prst="rect">
          <a:avLst/>
        </a:prstGeom>
      </xdr:spPr>
    </xdr:pic>
    <xdr:clientData/>
  </xdr:twoCellAnchor>
  <xdr:twoCellAnchor editAs="oneCell">
    <xdr:from>
      <xdr:col>2</xdr:col>
      <xdr:colOff>88265</xdr:colOff>
      <xdr:row>41</xdr:row>
      <xdr:rowOff>10795</xdr:rowOff>
    </xdr:from>
    <xdr:to>
      <xdr:col>2</xdr:col>
      <xdr:colOff>805180</xdr:colOff>
      <xdr:row>44</xdr:row>
      <xdr:rowOff>82550</xdr:rowOff>
    </xdr:to>
    <xdr:pic>
      <xdr:nvPicPr>
        <xdr:cNvPr id="57" name="图片 56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028065" y="7973695"/>
          <a:ext cx="716915" cy="677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95885</xdr:colOff>
      <xdr:row>112</xdr:row>
      <xdr:rowOff>42545</xdr:rowOff>
    </xdr:from>
    <xdr:to>
      <xdr:col>2</xdr:col>
      <xdr:colOff>812800</xdr:colOff>
      <xdr:row>117</xdr:row>
      <xdr:rowOff>151130</xdr:rowOff>
    </xdr:to>
    <xdr:pic>
      <xdr:nvPicPr>
        <xdr:cNvPr id="58" name="图片 57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035685" y="22877780"/>
          <a:ext cx="716915" cy="1118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203835</xdr:colOff>
      <xdr:row>207</xdr:row>
      <xdr:rowOff>111125</xdr:rowOff>
    </xdr:from>
    <xdr:to>
      <xdr:col>2</xdr:col>
      <xdr:colOff>685800</xdr:colOff>
      <xdr:row>212</xdr:row>
      <xdr:rowOff>88265</xdr:rowOff>
    </xdr:to>
    <xdr:pic>
      <xdr:nvPicPr>
        <xdr:cNvPr id="59" name="图片 58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143635" y="50765075"/>
          <a:ext cx="48196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44450</xdr:colOff>
      <xdr:row>286</xdr:row>
      <xdr:rowOff>154305</xdr:rowOff>
    </xdr:from>
    <xdr:to>
      <xdr:col>3</xdr:col>
      <xdr:colOff>1089025</xdr:colOff>
      <xdr:row>286</xdr:row>
      <xdr:rowOff>833755</xdr:rowOff>
    </xdr:to>
    <xdr:pic>
      <xdr:nvPicPr>
        <xdr:cNvPr id="61" name="图片 60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898650" y="78571725"/>
          <a:ext cx="1044575" cy="679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635</xdr:colOff>
      <xdr:row>280</xdr:row>
      <xdr:rowOff>350520</xdr:rowOff>
    </xdr:from>
    <xdr:to>
      <xdr:col>2</xdr:col>
      <xdr:colOff>774065</xdr:colOff>
      <xdr:row>282</xdr:row>
      <xdr:rowOff>39370</xdr:rowOff>
    </xdr:to>
    <xdr:pic>
      <xdr:nvPicPr>
        <xdr:cNvPr id="63" name="图片 62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940435" y="75182730"/>
          <a:ext cx="773430" cy="1250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41275</xdr:colOff>
      <xdr:row>286</xdr:row>
      <xdr:rowOff>260985</xdr:rowOff>
    </xdr:from>
    <xdr:to>
      <xdr:col>3</xdr:col>
      <xdr:colOff>0</xdr:colOff>
      <xdr:row>288</xdr:row>
      <xdr:rowOff>304800</xdr:rowOff>
    </xdr:to>
    <xdr:pic>
      <xdr:nvPicPr>
        <xdr:cNvPr id="64" name="图片 63"/>
        <xdr:cNvPicPr>
          <a:picLocks noChangeAspect="1"/>
        </xdr:cNvPicPr>
      </xdr:nvPicPr>
      <xdr:blipFill>
        <a:blip r:embed="rId34"/>
        <a:srcRect l="2850" r="6425"/>
        <a:stretch>
          <a:fillRect/>
        </a:stretch>
      </xdr:blipFill>
      <xdr:spPr>
        <a:xfrm>
          <a:off x="981075" y="78678405"/>
          <a:ext cx="873125" cy="1630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635</xdr:colOff>
      <xdr:row>282</xdr:row>
      <xdr:rowOff>221615</xdr:rowOff>
    </xdr:from>
    <xdr:to>
      <xdr:col>2</xdr:col>
      <xdr:colOff>787400</xdr:colOff>
      <xdr:row>284</xdr:row>
      <xdr:rowOff>810895</xdr:rowOff>
    </xdr:to>
    <xdr:pic>
      <xdr:nvPicPr>
        <xdr:cNvPr id="67" name="图片 66"/>
        <xdr:cNvPicPr>
          <a:picLocks noChangeAspect="1"/>
        </xdr:cNvPicPr>
      </xdr:nvPicPr>
      <xdr:blipFill>
        <a:blip r:embed="rId35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tretch>
          <a:fillRect/>
        </a:stretch>
      </xdr:blipFill>
      <xdr:spPr>
        <a:xfrm>
          <a:off x="940435" y="76615925"/>
          <a:ext cx="786765" cy="1572895"/>
        </a:xfrm>
        <a:prstGeom prst="rect">
          <a:avLst/>
        </a:prstGeom>
      </xdr:spPr>
    </xdr:pic>
    <xdr:clientData/>
  </xdr:twoCellAnchor>
  <xdr:twoCellAnchor editAs="oneCell">
    <xdr:from>
      <xdr:col>3</xdr:col>
      <xdr:colOff>61595</xdr:colOff>
      <xdr:row>282</xdr:row>
      <xdr:rowOff>409575</xdr:rowOff>
    </xdr:from>
    <xdr:to>
      <xdr:col>3</xdr:col>
      <xdr:colOff>1210945</xdr:colOff>
      <xdr:row>284</xdr:row>
      <xdr:rowOff>251460</xdr:rowOff>
    </xdr:to>
    <xdr:pic>
      <xdr:nvPicPr>
        <xdr:cNvPr id="77" name="图片 76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915795" y="76803885"/>
          <a:ext cx="1149350" cy="1038225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2</xdr:col>
      <xdr:colOff>15875</xdr:colOff>
      <xdr:row>288</xdr:row>
      <xdr:rowOff>144780</xdr:rowOff>
    </xdr:from>
    <xdr:ext cx="773430" cy="1681431"/>
    <xdr:pic>
      <xdr:nvPicPr>
        <xdr:cNvPr id="85" name="图片 84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955675" y="80149065"/>
          <a:ext cx="773430" cy="168084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3</xdr:col>
      <xdr:colOff>98571</xdr:colOff>
      <xdr:row>288</xdr:row>
      <xdr:rowOff>94572</xdr:rowOff>
    </xdr:from>
    <xdr:ext cx="993141" cy="926799"/>
    <xdr:pic>
      <xdr:nvPicPr>
        <xdr:cNvPr id="88" name="图片 87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952625" y="80098265"/>
          <a:ext cx="993140" cy="927100"/>
        </a:xfrm>
        <a:prstGeom prst="rect">
          <a:avLst/>
        </a:prstGeom>
      </xdr:spPr>
    </xdr:pic>
    <xdr:clientData/>
  </xdr:oneCellAnchor>
  <xdr:twoCellAnchor editAs="oneCell">
    <xdr:from>
      <xdr:col>2</xdr:col>
      <xdr:colOff>70923</xdr:colOff>
      <xdr:row>294</xdr:row>
      <xdr:rowOff>137160</xdr:rowOff>
    </xdr:from>
    <xdr:to>
      <xdr:col>2</xdr:col>
      <xdr:colOff>727513</xdr:colOff>
      <xdr:row>294</xdr:row>
      <xdr:rowOff>899795</xdr:rowOff>
    </xdr:to>
    <xdr:pic>
      <xdr:nvPicPr>
        <xdr:cNvPr id="96" name="图片 95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010285" y="86896575"/>
          <a:ext cx="656590" cy="762635"/>
        </a:xfrm>
        <a:prstGeom prst="rect">
          <a:avLst/>
        </a:prstGeom>
      </xdr:spPr>
    </xdr:pic>
    <xdr:clientData/>
  </xdr:twoCellAnchor>
  <xdr:twoCellAnchor editAs="oneCell">
    <xdr:from>
      <xdr:col>3</xdr:col>
      <xdr:colOff>91440</xdr:colOff>
      <xdr:row>236</xdr:row>
      <xdr:rowOff>182880</xdr:rowOff>
    </xdr:from>
    <xdr:to>
      <xdr:col>3</xdr:col>
      <xdr:colOff>1110615</xdr:colOff>
      <xdr:row>241</xdr:row>
      <xdr:rowOff>8890</xdr:rowOff>
    </xdr:to>
    <xdr:pic>
      <xdr:nvPicPr>
        <xdr:cNvPr id="125" name="图片 124" descr="middle_result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945640" y="60815220"/>
          <a:ext cx="1019175" cy="835660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</xdr:colOff>
      <xdr:row>238</xdr:row>
      <xdr:rowOff>91440</xdr:rowOff>
    </xdr:from>
    <xdr:to>
      <xdr:col>2</xdr:col>
      <xdr:colOff>747395</xdr:colOff>
      <xdr:row>240</xdr:row>
      <xdr:rowOff>166370</xdr:rowOff>
    </xdr:to>
    <xdr:pic>
      <xdr:nvPicPr>
        <xdr:cNvPr id="126" name="图片 12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970280" y="61127640"/>
          <a:ext cx="716915" cy="47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258</xdr:row>
      <xdr:rowOff>60960</xdr:rowOff>
    </xdr:from>
    <xdr:to>
      <xdr:col>3</xdr:col>
      <xdr:colOff>1179195</xdr:colOff>
      <xdr:row>262</xdr:row>
      <xdr:rowOff>88265</xdr:rowOff>
    </xdr:to>
    <xdr:pic>
      <xdr:nvPicPr>
        <xdr:cNvPr id="127" name="图片 126" descr="标准层治疗室_auto_Camera001.RGB_color._0000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991360" y="65135760"/>
          <a:ext cx="1042035" cy="835025"/>
        </a:xfrm>
        <a:prstGeom prst="rect">
          <a:avLst/>
        </a:prstGeom>
      </xdr:spPr>
    </xdr:pic>
    <xdr:clientData/>
  </xdr:twoCellAnchor>
  <xdr:twoCellAnchor editAs="oneCell">
    <xdr:from>
      <xdr:col>3</xdr:col>
      <xdr:colOff>207819</xdr:colOff>
      <xdr:row>280</xdr:row>
      <xdr:rowOff>65589</xdr:rowOff>
    </xdr:from>
    <xdr:to>
      <xdr:col>3</xdr:col>
      <xdr:colOff>1101264</xdr:colOff>
      <xdr:row>280</xdr:row>
      <xdr:rowOff>952049</xdr:rowOff>
    </xdr:to>
    <xdr:pic>
      <xdr:nvPicPr>
        <xdr:cNvPr id="145" name="图片 144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2061845" y="74897615"/>
          <a:ext cx="893445" cy="886460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164</xdr:row>
      <xdr:rowOff>106680</xdr:rowOff>
    </xdr:from>
    <xdr:to>
      <xdr:col>4</xdr:col>
      <xdr:colOff>2540</xdr:colOff>
      <xdr:row>164</xdr:row>
      <xdr:rowOff>920750</xdr:rowOff>
    </xdr:to>
    <xdr:pic>
      <xdr:nvPicPr>
        <xdr:cNvPr id="151" name="图片 150"/>
        <xdr:cNvPicPr>
          <a:picLocks noChangeAspect="1"/>
        </xdr:cNvPicPr>
      </xdr:nvPicPr>
      <xdr:blipFill>
        <a:blip r:embed="rId43"/>
        <a:srcRect l="1464" t="24307" r="17765" b="4865"/>
        <a:stretch>
          <a:fillRect/>
        </a:stretch>
      </xdr:blipFill>
      <xdr:spPr>
        <a:xfrm>
          <a:off x="1938020" y="41826180"/>
          <a:ext cx="1357630" cy="814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150495</xdr:colOff>
      <xdr:row>126</xdr:row>
      <xdr:rowOff>88900</xdr:rowOff>
    </xdr:from>
    <xdr:to>
      <xdr:col>3</xdr:col>
      <xdr:colOff>1049020</xdr:colOff>
      <xdr:row>129</xdr:row>
      <xdr:rowOff>122555</xdr:rowOff>
    </xdr:to>
    <xdr:pic>
      <xdr:nvPicPr>
        <xdr:cNvPr id="34" name="图片 33" descr="肥西县中医院院—医疗护理系统解决方案6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2004695" y="29745940"/>
          <a:ext cx="898525" cy="582295"/>
        </a:xfrm>
        <a:prstGeom prst="rect">
          <a:avLst/>
        </a:prstGeom>
      </xdr:spPr>
    </xdr:pic>
    <xdr:clientData/>
  </xdr:twoCellAnchor>
  <xdr:twoCellAnchor>
    <xdr:from>
      <xdr:col>3</xdr:col>
      <xdr:colOff>150495</xdr:colOff>
      <xdr:row>139</xdr:row>
      <xdr:rowOff>88900</xdr:rowOff>
    </xdr:from>
    <xdr:to>
      <xdr:col>3</xdr:col>
      <xdr:colOff>1049020</xdr:colOff>
      <xdr:row>142</xdr:row>
      <xdr:rowOff>122555</xdr:rowOff>
    </xdr:to>
    <xdr:pic>
      <xdr:nvPicPr>
        <xdr:cNvPr id="78" name="图片 77" descr="肥西县中医院院—医疗护理系统解决方案6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2004695" y="32199580"/>
          <a:ext cx="898525" cy="582295"/>
        </a:xfrm>
        <a:prstGeom prst="rect">
          <a:avLst/>
        </a:prstGeom>
      </xdr:spPr>
    </xdr:pic>
    <xdr:clientData/>
  </xdr:twoCellAnchor>
  <xdr:oneCellAnchor>
    <xdr:from>
      <xdr:col>3</xdr:col>
      <xdr:colOff>53340</xdr:colOff>
      <xdr:row>146</xdr:row>
      <xdr:rowOff>0</xdr:rowOff>
    </xdr:from>
    <xdr:ext cx="1034415" cy="802005"/>
    <xdr:pic>
      <xdr:nvPicPr>
        <xdr:cNvPr id="109" name="图片 108" descr="标准病区综合治疗室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907540" y="33398460"/>
          <a:ext cx="1034415" cy="802005"/>
        </a:xfrm>
        <a:prstGeom prst="rect">
          <a:avLst/>
        </a:prstGeom>
      </xdr:spPr>
    </xdr:pic>
    <xdr:clientData/>
  </xdr:oneCellAnchor>
  <xdr:oneCellAnchor>
    <xdr:from>
      <xdr:col>3</xdr:col>
      <xdr:colOff>53340</xdr:colOff>
      <xdr:row>133</xdr:row>
      <xdr:rowOff>0</xdr:rowOff>
    </xdr:from>
    <xdr:ext cx="1034415" cy="802005"/>
    <xdr:pic>
      <xdr:nvPicPr>
        <xdr:cNvPr id="114" name="图片 113" descr="标准病区综合治疗室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907540" y="30944820"/>
          <a:ext cx="1034415" cy="802005"/>
        </a:xfrm>
        <a:prstGeom prst="rect">
          <a:avLst/>
        </a:prstGeom>
      </xdr:spPr>
    </xdr:pic>
    <xdr:clientData/>
  </xdr:oneCellAnchor>
  <xdr:twoCellAnchor editAs="oneCell">
    <xdr:from>
      <xdr:col>2</xdr:col>
      <xdr:colOff>30480</xdr:colOff>
      <xdr:row>130</xdr:row>
      <xdr:rowOff>43576</xdr:rowOff>
    </xdr:from>
    <xdr:to>
      <xdr:col>2</xdr:col>
      <xdr:colOff>761999</xdr:colOff>
      <xdr:row>134</xdr:row>
      <xdr:rowOff>12894</xdr:rowOff>
    </xdr:to>
    <xdr:pic>
      <xdr:nvPicPr>
        <xdr:cNvPr id="116" name="图片 115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970280" y="30427930"/>
          <a:ext cx="730885" cy="731520"/>
        </a:xfrm>
        <a:prstGeom prst="rect">
          <a:avLst/>
        </a:prstGeom>
      </xdr:spPr>
    </xdr:pic>
    <xdr:clientData/>
  </xdr:twoCellAnchor>
  <xdr:twoCellAnchor editAs="oneCell">
    <xdr:from>
      <xdr:col>2</xdr:col>
      <xdr:colOff>149914</xdr:colOff>
      <xdr:row>141</xdr:row>
      <xdr:rowOff>162506</xdr:rowOff>
    </xdr:from>
    <xdr:to>
      <xdr:col>2</xdr:col>
      <xdr:colOff>709672</xdr:colOff>
      <xdr:row>149</xdr:row>
      <xdr:rowOff>61972</xdr:rowOff>
    </xdr:to>
    <xdr:pic>
      <xdr:nvPicPr>
        <xdr:cNvPr id="132" name="图片 131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 rot="16200000">
          <a:off x="657860" y="33074610"/>
          <a:ext cx="1423035" cy="559435"/>
        </a:xfrm>
        <a:prstGeom prst="rect">
          <a:avLst/>
        </a:prstGeom>
      </xdr:spPr>
    </xdr:pic>
    <xdr:clientData/>
  </xdr:twoCellAnchor>
  <xdr:oneCellAnchor>
    <xdr:from>
      <xdr:col>3</xdr:col>
      <xdr:colOff>160350</xdr:colOff>
      <xdr:row>157</xdr:row>
      <xdr:rowOff>205740</xdr:rowOff>
    </xdr:from>
    <xdr:ext cx="1026795" cy="1022654"/>
    <xdr:pic>
      <xdr:nvPicPr>
        <xdr:cNvPr id="33" name="图片 32"/>
        <xdr:cNvPicPr>
          <a:picLocks noChangeAspect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14220" y="37200840"/>
          <a:ext cx="1026795" cy="1022350"/>
        </a:xfrm>
        <a:prstGeom prst="rect">
          <a:avLst/>
        </a:prstGeom>
      </xdr:spPr>
    </xdr:pic>
    <xdr:clientData/>
  </xdr:oneCellAnchor>
  <xdr:twoCellAnchor editAs="oneCell">
    <xdr:from>
      <xdr:col>2</xdr:col>
      <xdr:colOff>15241</xdr:colOff>
      <xdr:row>155</xdr:row>
      <xdr:rowOff>251459</xdr:rowOff>
    </xdr:from>
    <xdr:to>
      <xdr:col>2</xdr:col>
      <xdr:colOff>686910</xdr:colOff>
      <xdr:row>156</xdr:row>
      <xdr:rowOff>259079</xdr:rowOff>
    </xdr:to>
    <xdr:pic>
      <xdr:nvPicPr>
        <xdr:cNvPr id="79" name="图片 78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955040" y="35805745"/>
          <a:ext cx="671195" cy="71628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</xdr:colOff>
      <xdr:row>157</xdr:row>
      <xdr:rowOff>373380</xdr:rowOff>
    </xdr:from>
    <xdr:to>
      <xdr:col>2</xdr:col>
      <xdr:colOff>754380</xdr:colOff>
      <xdr:row>157</xdr:row>
      <xdr:rowOff>978350</xdr:rowOff>
    </xdr:to>
    <xdr:pic>
      <xdr:nvPicPr>
        <xdr:cNvPr id="110" name="图片 109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947420" y="37368480"/>
          <a:ext cx="746760" cy="604520"/>
        </a:xfrm>
        <a:prstGeom prst="rect">
          <a:avLst/>
        </a:prstGeom>
      </xdr:spPr>
    </xdr:pic>
    <xdr:clientData/>
  </xdr:twoCellAnchor>
  <xdr:oneCellAnchor>
    <xdr:from>
      <xdr:col>3</xdr:col>
      <xdr:colOff>53340</xdr:colOff>
      <xdr:row>158</xdr:row>
      <xdr:rowOff>0</xdr:rowOff>
    </xdr:from>
    <xdr:ext cx="1034415" cy="802005"/>
    <xdr:pic>
      <xdr:nvPicPr>
        <xdr:cNvPr id="115" name="图片 114" descr="标准病区综合治疗室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907540" y="38374320"/>
          <a:ext cx="1034415" cy="802005"/>
        </a:xfrm>
        <a:prstGeom prst="rect">
          <a:avLst/>
        </a:prstGeom>
      </xdr:spPr>
    </xdr:pic>
    <xdr:clientData/>
  </xdr:oneCellAnchor>
  <xdr:twoCellAnchor editAs="oneCell">
    <xdr:from>
      <xdr:col>2</xdr:col>
      <xdr:colOff>38100</xdr:colOff>
      <xdr:row>158</xdr:row>
      <xdr:rowOff>135545</xdr:rowOff>
    </xdr:from>
    <xdr:to>
      <xdr:col>2</xdr:col>
      <xdr:colOff>769620</xdr:colOff>
      <xdr:row>161</xdr:row>
      <xdr:rowOff>28257</xdr:rowOff>
    </xdr:to>
    <xdr:pic>
      <xdr:nvPicPr>
        <xdr:cNvPr id="140" name="图片 139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977900" y="38509575"/>
          <a:ext cx="731520" cy="498475"/>
        </a:xfrm>
        <a:prstGeom prst="rect">
          <a:avLst/>
        </a:prstGeom>
      </xdr:spPr>
    </xdr:pic>
    <xdr:clientData/>
  </xdr:twoCellAnchor>
  <xdr:oneCellAnchor>
    <xdr:from>
      <xdr:col>3</xdr:col>
      <xdr:colOff>58420</xdr:colOff>
      <xdr:row>162</xdr:row>
      <xdr:rowOff>854290</xdr:rowOff>
    </xdr:from>
    <xdr:ext cx="1154430" cy="1663915"/>
    <xdr:pic>
      <xdr:nvPicPr>
        <xdr:cNvPr id="149" name="图片 148" descr="标准病区被服柜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912620" y="40036115"/>
          <a:ext cx="1154430" cy="1663700"/>
        </a:xfrm>
        <a:prstGeom prst="rect">
          <a:avLst/>
        </a:prstGeom>
      </xdr:spPr>
    </xdr:pic>
    <xdr:clientData/>
  </xdr:oneCellAnchor>
  <xdr:twoCellAnchor editAs="oneCell">
    <xdr:from>
      <xdr:col>2</xdr:col>
      <xdr:colOff>38100</xdr:colOff>
      <xdr:row>162</xdr:row>
      <xdr:rowOff>979022</xdr:rowOff>
    </xdr:from>
    <xdr:to>
      <xdr:col>2</xdr:col>
      <xdr:colOff>739140</xdr:colOff>
      <xdr:row>163</xdr:row>
      <xdr:rowOff>171099</xdr:rowOff>
    </xdr:to>
    <xdr:pic>
      <xdr:nvPicPr>
        <xdr:cNvPr id="150" name="图片 149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977900" y="40160575"/>
          <a:ext cx="701040" cy="461010"/>
        </a:xfrm>
        <a:prstGeom prst="rect">
          <a:avLst/>
        </a:prstGeom>
      </xdr:spPr>
    </xdr:pic>
    <xdr:clientData/>
  </xdr:twoCellAnchor>
  <xdr:twoCellAnchor editAs="oneCell">
    <xdr:from>
      <xdr:col>2</xdr:col>
      <xdr:colOff>45720</xdr:colOff>
      <xdr:row>122</xdr:row>
      <xdr:rowOff>144780</xdr:rowOff>
    </xdr:from>
    <xdr:to>
      <xdr:col>2</xdr:col>
      <xdr:colOff>764540</xdr:colOff>
      <xdr:row>122</xdr:row>
      <xdr:rowOff>925830</xdr:rowOff>
    </xdr:to>
    <xdr:pic>
      <xdr:nvPicPr>
        <xdr:cNvPr id="4" name="图片 3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985520" y="28199715"/>
          <a:ext cx="718820" cy="781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305435</xdr:colOff>
      <xdr:row>150</xdr:row>
      <xdr:rowOff>87630</xdr:rowOff>
    </xdr:from>
    <xdr:to>
      <xdr:col>2</xdr:col>
      <xdr:colOff>669925</xdr:colOff>
      <xdr:row>154</xdr:row>
      <xdr:rowOff>87630</xdr:rowOff>
    </xdr:to>
    <xdr:pic>
      <xdr:nvPicPr>
        <xdr:cNvPr id="133" name="图片 132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 rot="16200000">
          <a:off x="1057910" y="34481135"/>
          <a:ext cx="739140" cy="364490"/>
        </a:xfrm>
        <a:prstGeom prst="rect">
          <a:avLst/>
        </a:prstGeom>
      </xdr:spPr>
    </xdr:pic>
    <xdr:clientData/>
  </xdr:twoCellAnchor>
  <xdr:twoCellAnchor editAs="oneCell">
    <xdr:from>
      <xdr:col>3</xdr:col>
      <xdr:colOff>350521</xdr:colOff>
      <xdr:row>294</xdr:row>
      <xdr:rowOff>118913</xdr:rowOff>
    </xdr:from>
    <xdr:to>
      <xdr:col>3</xdr:col>
      <xdr:colOff>1005840</xdr:colOff>
      <xdr:row>294</xdr:row>
      <xdr:rowOff>991994</xdr:rowOff>
    </xdr:to>
    <xdr:pic>
      <xdr:nvPicPr>
        <xdr:cNvPr id="171" name="图片 170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2204720" y="86878160"/>
          <a:ext cx="655320" cy="873125"/>
        </a:xfrm>
        <a:prstGeom prst="rect">
          <a:avLst/>
        </a:prstGeom>
      </xdr:spPr>
    </xdr:pic>
    <xdr:clientData/>
  </xdr:twoCellAnchor>
  <xdr:twoCellAnchor>
    <xdr:from>
      <xdr:col>3</xdr:col>
      <xdr:colOff>158115</xdr:colOff>
      <xdr:row>88</xdr:row>
      <xdr:rowOff>83185</xdr:rowOff>
    </xdr:from>
    <xdr:to>
      <xdr:col>3</xdr:col>
      <xdr:colOff>1056640</xdr:colOff>
      <xdr:row>91</xdr:row>
      <xdr:rowOff>116840</xdr:rowOff>
    </xdr:to>
    <xdr:pic>
      <xdr:nvPicPr>
        <xdr:cNvPr id="52" name="图片 51" descr="肥西县中医院院—医疗护理系统解决方案6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2012315" y="18243550"/>
          <a:ext cx="898525" cy="582295"/>
        </a:xfrm>
        <a:prstGeom prst="rect">
          <a:avLst/>
        </a:prstGeom>
      </xdr:spPr>
    </xdr:pic>
    <xdr:clientData/>
  </xdr:twoCellAnchor>
  <xdr:twoCellAnchor editAs="oneCell">
    <xdr:from>
      <xdr:col>2</xdr:col>
      <xdr:colOff>168910</xdr:colOff>
      <xdr:row>89</xdr:row>
      <xdr:rowOff>52070</xdr:rowOff>
    </xdr:from>
    <xdr:to>
      <xdr:col>2</xdr:col>
      <xdr:colOff>709930</xdr:colOff>
      <xdr:row>90</xdr:row>
      <xdr:rowOff>87630</xdr:rowOff>
    </xdr:to>
    <xdr:pic>
      <xdr:nvPicPr>
        <xdr:cNvPr id="80" name="图片 79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1108710" y="18391505"/>
          <a:ext cx="541020" cy="214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158115</xdr:colOff>
      <xdr:row>170</xdr:row>
      <xdr:rowOff>83185</xdr:rowOff>
    </xdr:from>
    <xdr:to>
      <xdr:col>3</xdr:col>
      <xdr:colOff>1056640</xdr:colOff>
      <xdr:row>173</xdr:row>
      <xdr:rowOff>116840</xdr:rowOff>
    </xdr:to>
    <xdr:pic>
      <xdr:nvPicPr>
        <xdr:cNvPr id="95" name="图片 94" descr="肥西县中医院院—医疗护理系统解决方案6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2012315" y="43700065"/>
          <a:ext cx="898525" cy="582295"/>
        </a:xfrm>
        <a:prstGeom prst="rect">
          <a:avLst/>
        </a:prstGeom>
      </xdr:spPr>
    </xdr:pic>
    <xdr:clientData/>
  </xdr:twoCellAnchor>
  <xdr:twoCellAnchor editAs="oneCell">
    <xdr:from>
      <xdr:col>2</xdr:col>
      <xdr:colOff>206375</xdr:colOff>
      <xdr:row>171</xdr:row>
      <xdr:rowOff>96520</xdr:rowOff>
    </xdr:from>
    <xdr:to>
      <xdr:col>2</xdr:col>
      <xdr:colOff>747395</xdr:colOff>
      <xdr:row>172</xdr:row>
      <xdr:rowOff>66040</xdr:rowOff>
    </xdr:to>
    <xdr:pic>
      <xdr:nvPicPr>
        <xdr:cNvPr id="97" name="图片 96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1146175" y="43892470"/>
          <a:ext cx="541020" cy="148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158115</xdr:colOff>
      <xdr:row>182</xdr:row>
      <xdr:rowOff>83185</xdr:rowOff>
    </xdr:from>
    <xdr:to>
      <xdr:col>3</xdr:col>
      <xdr:colOff>1056640</xdr:colOff>
      <xdr:row>185</xdr:row>
      <xdr:rowOff>116840</xdr:rowOff>
    </xdr:to>
    <xdr:pic>
      <xdr:nvPicPr>
        <xdr:cNvPr id="124" name="图片 123" descr="肥西县中医院院—医疗护理系统解决方案6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2012315" y="45860335"/>
          <a:ext cx="898525" cy="582295"/>
        </a:xfrm>
        <a:prstGeom prst="rect">
          <a:avLst/>
        </a:prstGeom>
      </xdr:spPr>
    </xdr:pic>
    <xdr:clientData/>
  </xdr:twoCellAnchor>
  <xdr:twoCellAnchor editAs="oneCell">
    <xdr:from>
      <xdr:col>2</xdr:col>
      <xdr:colOff>169545</xdr:colOff>
      <xdr:row>183</xdr:row>
      <xdr:rowOff>98425</xdr:rowOff>
    </xdr:from>
    <xdr:to>
      <xdr:col>2</xdr:col>
      <xdr:colOff>710565</xdr:colOff>
      <xdr:row>184</xdr:row>
      <xdr:rowOff>84455</xdr:rowOff>
    </xdr:to>
    <xdr:pic>
      <xdr:nvPicPr>
        <xdr:cNvPr id="141" name="图片 140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1109345" y="46054645"/>
          <a:ext cx="541020" cy="165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158115</xdr:colOff>
      <xdr:row>222</xdr:row>
      <xdr:rowOff>83185</xdr:rowOff>
    </xdr:from>
    <xdr:to>
      <xdr:col>3</xdr:col>
      <xdr:colOff>1056640</xdr:colOff>
      <xdr:row>225</xdr:row>
      <xdr:rowOff>116840</xdr:rowOff>
    </xdr:to>
    <xdr:pic>
      <xdr:nvPicPr>
        <xdr:cNvPr id="146" name="图片 145" descr="肥西县中医院院—医疗护理系统解决方案6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2012315" y="58059955"/>
          <a:ext cx="898525" cy="582295"/>
        </a:xfrm>
        <a:prstGeom prst="rect">
          <a:avLst/>
        </a:prstGeom>
      </xdr:spPr>
    </xdr:pic>
    <xdr:clientData/>
  </xdr:twoCellAnchor>
  <xdr:twoCellAnchor editAs="oneCell">
    <xdr:from>
      <xdr:col>2</xdr:col>
      <xdr:colOff>197485</xdr:colOff>
      <xdr:row>223</xdr:row>
      <xdr:rowOff>51435</xdr:rowOff>
    </xdr:from>
    <xdr:to>
      <xdr:col>2</xdr:col>
      <xdr:colOff>738505</xdr:colOff>
      <xdr:row>224</xdr:row>
      <xdr:rowOff>89535</xdr:rowOff>
    </xdr:to>
    <xdr:pic>
      <xdr:nvPicPr>
        <xdr:cNvPr id="148" name="图片 147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1137285" y="58207275"/>
          <a:ext cx="541020" cy="217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169545</xdr:colOff>
      <xdr:row>56</xdr:row>
      <xdr:rowOff>17780</xdr:rowOff>
    </xdr:from>
    <xdr:to>
      <xdr:col>2</xdr:col>
      <xdr:colOff>710565</xdr:colOff>
      <xdr:row>57</xdr:row>
      <xdr:rowOff>1905</xdr:rowOff>
    </xdr:to>
    <xdr:pic>
      <xdr:nvPicPr>
        <xdr:cNvPr id="11" name="图片 10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1109345" y="11817350"/>
          <a:ext cx="541020" cy="174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158115</xdr:colOff>
      <xdr:row>54</xdr:row>
      <xdr:rowOff>83185</xdr:rowOff>
    </xdr:from>
    <xdr:to>
      <xdr:col>3</xdr:col>
      <xdr:colOff>1056640</xdr:colOff>
      <xdr:row>57</xdr:row>
      <xdr:rowOff>116840</xdr:rowOff>
    </xdr:to>
    <xdr:pic>
      <xdr:nvPicPr>
        <xdr:cNvPr id="12" name="图片 11" descr="肥西县中医院院—医疗护理系统解决方案6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2012315" y="11524615"/>
          <a:ext cx="898525" cy="582295"/>
        </a:xfrm>
        <a:prstGeom prst="rect">
          <a:avLst/>
        </a:prstGeom>
      </xdr:spPr>
    </xdr:pic>
    <xdr:clientData/>
  </xdr:twoCellAnchor>
  <xdr:oneCellAnchor>
    <xdr:from>
      <xdr:col>2</xdr:col>
      <xdr:colOff>68581</xdr:colOff>
      <xdr:row>292</xdr:row>
      <xdr:rowOff>154878</xdr:rowOff>
    </xdr:from>
    <xdr:ext cx="693419" cy="840914"/>
    <xdr:pic>
      <xdr:nvPicPr>
        <xdr:cNvPr id="13" name="图片 12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1008380" y="85566885"/>
          <a:ext cx="693420" cy="841375"/>
        </a:xfrm>
        <a:prstGeom prst="rect">
          <a:avLst/>
        </a:prstGeom>
      </xdr:spPr>
    </xdr:pic>
    <xdr:clientData/>
  </xdr:oneCellAnchor>
  <xdr:oneCellAnchor>
    <xdr:from>
      <xdr:col>3</xdr:col>
      <xdr:colOff>281941</xdr:colOff>
      <xdr:row>292</xdr:row>
      <xdr:rowOff>53340</xdr:rowOff>
    </xdr:from>
    <xdr:ext cx="691032" cy="994117"/>
    <xdr:pic>
      <xdr:nvPicPr>
        <xdr:cNvPr id="14" name="图片 13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2136140" y="85465920"/>
          <a:ext cx="690880" cy="993775"/>
        </a:xfrm>
        <a:prstGeom prst="rect">
          <a:avLst/>
        </a:prstGeom>
      </xdr:spPr>
    </xdr:pic>
    <xdr:clientData/>
  </xdr:oneCellAnchor>
  <xdr:twoCellAnchor editAs="oneCell">
    <xdr:from>
      <xdr:col>2</xdr:col>
      <xdr:colOff>162560</xdr:colOff>
      <xdr:row>9</xdr:row>
      <xdr:rowOff>87630</xdr:rowOff>
    </xdr:from>
    <xdr:to>
      <xdr:col>2</xdr:col>
      <xdr:colOff>703580</xdr:colOff>
      <xdr:row>10</xdr:row>
      <xdr:rowOff>173355</xdr:rowOff>
    </xdr:to>
    <xdr:pic>
      <xdr:nvPicPr>
        <xdr:cNvPr id="17" name="图片 16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1102360" y="2023110"/>
          <a:ext cx="541020" cy="264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149860</xdr:colOff>
      <xdr:row>8</xdr:row>
      <xdr:rowOff>64135</xdr:rowOff>
    </xdr:from>
    <xdr:to>
      <xdr:col>3</xdr:col>
      <xdr:colOff>1049655</xdr:colOff>
      <xdr:row>11</xdr:row>
      <xdr:rowOff>71755</xdr:rowOff>
    </xdr:to>
    <xdr:pic>
      <xdr:nvPicPr>
        <xdr:cNvPr id="18" name="图片 17" descr="12治疗室角度3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2004060" y="1820545"/>
          <a:ext cx="899795" cy="556260"/>
        </a:xfrm>
        <a:prstGeom prst="rect">
          <a:avLst/>
        </a:prstGeom>
      </xdr:spPr>
    </xdr:pic>
    <xdr:clientData/>
  </xdr:twoCellAnchor>
  <xdr:twoCellAnchor editAs="oneCell">
    <xdr:from>
      <xdr:col>2</xdr:col>
      <xdr:colOff>169545</xdr:colOff>
      <xdr:row>23</xdr:row>
      <xdr:rowOff>17780</xdr:rowOff>
    </xdr:from>
    <xdr:to>
      <xdr:col>2</xdr:col>
      <xdr:colOff>710565</xdr:colOff>
      <xdr:row>24</xdr:row>
      <xdr:rowOff>1905</xdr:rowOff>
    </xdr:to>
    <xdr:pic>
      <xdr:nvPicPr>
        <xdr:cNvPr id="20" name="图片 19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1109345" y="4471670"/>
          <a:ext cx="541020" cy="174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158115</xdr:colOff>
      <xdr:row>21</xdr:row>
      <xdr:rowOff>83185</xdr:rowOff>
    </xdr:from>
    <xdr:to>
      <xdr:col>3</xdr:col>
      <xdr:colOff>1056640</xdr:colOff>
      <xdr:row>24</xdr:row>
      <xdr:rowOff>116840</xdr:rowOff>
    </xdr:to>
    <xdr:pic>
      <xdr:nvPicPr>
        <xdr:cNvPr id="21" name="图片 20" descr="肥西县中医院院—医疗护理系统解决方案6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2012315" y="4178935"/>
          <a:ext cx="898525" cy="582295"/>
        </a:xfrm>
        <a:prstGeom prst="rect">
          <a:avLst/>
        </a:prstGeom>
      </xdr:spPr>
    </xdr:pic>
    <xdr:clientData/>
  </xdr:twoCellAnchor>
  <xdr:twoCellAnchor editAs="oneCell">
    <xdr:from>
      <xdr:col>3</xdr:col>
      <xdr:colOff>327661</xdr:colOff>
      <xdr:row>122</xdr:row>
      <xdr:rowOff>32824</xdr:rowOff>
    </xdr:from>
    <xdr:to>
      <xdr:col>3</xdr:col>
      <xdr:colOff>891540</xdr:colOff>
      <xdr:row>122</xdr:row>
      <xdr:rowOff>999258</xdr:rowOff>
    </xdr:to>
    <xdr:pic>
      <xdr:nvPicPr>
        <xdr:cNvPr id="7" name="图片 6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2181860" y="28087320"/>
          <a:ext cx="563880" cy="966470"/>
        </a:xfrm>
        <a:prstGeom prst="rect">
          <a:avLst/>
        </a:prstGeom>
      </xdr:spPr>
    </xdr:pic>
    <xdr:clientData/>
  </xdr:twoCellAnchor>
  <xdr:twoCellAnchor editAs="oneCell">
    <xdr:from>
      <xdr:col>2</xdr:col>
      <xdr:colOff>44767</xdr:colOff>
      <xdr:row>289</xdr:row>
      <xdr:rowOff>170497</xdr:rowOff>
    </xdr:from>
    <xdr:to>
      <xdr:col>3</xdr:col>
      <xdr:colOff>317</xdr:colOff>
      <xdr:row>289</xdr:row>
      <xdr:rowOff>1554797</xdr:rowOff>
    </xdr:to>
    <xdr:pic>
      <xdr:nvPicPr>
        <xdr:cNvPr id="8" name="图片 7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 rot="5400000">
          <a:off x="727075" y="81854675"/>
          <a:ext cx="1384300" cy="869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42545</xdr:colOff>
      <xdr:row>290</xdr:row>
      <xdr:rowOff>148592</xdr:rowOff>
    </xdr:from>
    <xdr:to>
      <xdr:col>3</xdr:col>
      <xdr:colOff>9525</xdr:colOff>
      <xdr:row>290</xdr:row>
      <xdr:rowOff>1692277</xdr:rowOff>
    </xdr:to>
    <xdr:pic>
      <xdr:nvPicPr>
        <xdr:cNvPr id="16" name="图片 15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 rot="5400000">
          <a:off x="650875" y="83785075"/>
          <a:ext cx="1543685" cy="881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281941</xdr:colOff>
      <xdr:row>289</xdr:row>
      <xdr:rowOff>342900</xdr:rowOff>
    </xdr:from>
    <xdr:to>
      <xdr:col>3</xdr:col>
      <xdr:colOff>1136016</xdr:colOff>
      <xdr:row>289</xdr:row>
      <xdr:rowOff>1625600</xdr:rowOff>
    </xdr:to>
    <xdr:pic>
      <xdr:nvPicPr>
        <xdr:cNvPr id="60" name="图片 59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2136140" y="81770220"/>
          <a:ext cx="854075" cy="1282700"/>
        </a:xfrm>
        <a:prstGeom prst="rect">
          <a:avLst/>
        </a:prstGeom>
      </xdr:spPr>
    </xdr:pic>
    <xdr:clientData/>
  </xdr:twoCellAnchor>
  <xdr:twoCellAnchor editAs="oneCell">
    <xdr:from>
      <xdr:col>3</xdr:col>
      <xdr:colOff>91441</xdr:colOff>
      <xdr:row>290</xdr:row>
      <xdr:rowOff>225492</xdr:rowOff>
    </xdr:from>
    <xdr:to>
      <xdr:col>3</xdr:col>
      <xdr:colOff>1059181</xdr:colOff>
      <xdr:row>290</xdr:row>
      <xdr:rowOff>1679007</xdr:rowOff>
    </xdr:to>
    <xdr:pic>
      <xdr:nvPicPr>
        <xdr:cNvPr id="62" name="图片 61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1945640" y="83531075"/>
          <a:ext cx="967740" cy="145351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I302"/>
  <sheetViews>
    <sheetView tabSelected="1" zoomScale="147" zoomScaleNormal="147" workbookViewId="0">
      <selection activeCell="K2" sqref="K2"/>
    </sheetView>
  </sheetViews>
  <sheetFormatPr defaultColWidth="9" defaultRowHeight="10.5"/>
  <cols>
    <col min="1" max="1" width="4.33333333333333" style="9" customWidth="1"/>
    <col min="2" max="2" width="8" style="9" customWidth="1"/>
    <col min="3" max="3" width="12" style="9" customWidth="1"/>
    <col min="4" max="4" width="18.8833333333333" style="9" customWidth="1"/>
    <col min="5" max="5" width="26.3333333333333" style="8" customWidth="1"/>
    <col min="6" max="6" width="5.21666666666667" style="9" customWidth="1"/>
    <col min="7" max="7" width="5.775" style="4" customWidth="1"/>
    <col min="8" max="9" width="5.775" style="9" customWidth="1"/>
    <col min="10" max="10" width="34.775" style="9" customWidth="1"/>
    <col min="11" max="11" width="23" style="9" customWidth="1"/>
    <col min="12" max="16384" width="9" style="9"/>
  </cols>
  <sheetData>
    <row r="1" ht="27.9" customHeight="1" spans="1:10">
      <c r="A1" s="10" t="s">
        <v>0</v>
      </c>
      <c r="B1" s="11"/>
      <c r="C1" s="11"/>
      <c r="D1" s="11"/>
      <c r="E1" s="11"/>
      <c r="F1" s="11"/>
      <c r="G1" s="11"/>
      <c r="H1" s="11"/>
      <c r="I1" s="11"/>
      <c r="J1" s="37"/>
    </row>
    <row r="2" s="1" customFormat="1" ht="18" customHeight="1" spans="1:10">
      <c r="A2" s="12" t="s">
        <v>1</v>
      </c>
      <c r="B2" s="13" t="s">
        <v>2</v>
      </c>
      <c r="C2" s="13" t="s">
        <v>3</v>
      </c>
      <c r="D2" s="13" t="s">
        <v>4</v>
      </c>
      <c r="E2" s="13" t="s">
        <v>5</v>
      </c>
      <c r="F2" s="13" t="s">
        <v>6</v>
      </c>
      <c r="G2" s="13" t="s">
        <v>7</v>
      </c>
      <c r="H2" s="14" t="s">
        <v>8</v>
      </c>
      <c r="I2" s="14" t="s">
        <v>9</v>
      </c>
      <c r="J2" s="38" t="s">
        <v>10</v>
      </c>
    </row>
    <row r="3" ht="18" customHeight="1" spans="1:10">
      <c r="A3" s="15" t="s">
        <v>11</v>
      </c>
      <c r="B3" s="16"/>
      <c r="C3" s="16"/>
      <c r="D3" s="16"/>
      <c r="E3" s="15"/>
      <c r="F3" s="16"/>
      <c r="G3" s="16"/>
      <c r="H3" s="16"/>
      <c r="I3" s="16"/>
      <c r="J3" s="16"/>
    </row>
    <row r="4" s="2" customFormat="1" ht="18" customHeight="1" spans="1:10">
      <c r="A4" s="17" t="s">
        <v>12</v>
      </c>
      <c r="B4" s="18"/>
      <c r="C4" s="19"/>
      <c r="D4" s="19"/>
      <c r="E4" s="20"/>
      <c r="F4" s="19"/>
      <c r="G4" s="19"/>
      <c r="H4" s="19"/>
      <c r="I4" s="19"/>
      <c r="J4" s="39"/>
    </row>
    <row r="5" customFormat="1" ht="14.1" customHeight="1" spans="1:10">
      <c r="A5" s="21">
        <v>2</v>
      </c>
      <c r="B5" s="22" t="s">
        <v>13</v>
      </c>
      <c r="C5" s="23"/>
      <c r="D5" s="23"/>
      <c r="E5" s="24" t="s">
        <v>14</v>
      </c>
      <c r="F5" s="21" t="s">
        <v>15</v>
      </c>
      <c r="G5" s="21">
        <v>13.38</v>
      </c>
      <c r="H5" s="21">
        <v>1</v>
      </c>
      <c r="I5" s="21">
        <v>1</v>
      </c>
      <c r="J5" s="40" t="s">
        <v>16</v>
      </c>
    </row>
    <row r="6" customFormat="1" ht="14.1" customHeight="1" spans="1:10">
      <c r="A6" s="21">
        <v>3</v>
      </c>
      <c r="B6" s="25"/>
      <c r="C6" s="26"/>
      <c r="D6" s="26"/>
      <c r="E6" s="24" t="s">
        <v>17</v>
      </c>
      <c r="F6" s="21" t="s">
        <v>15</v>
      </c>
      <c r="G6" s="21">
        <v>13.5</v>
      </c>
      <c r="H6" s="21">
        <v>1</v>
      </c>
      <c r="I6" s="21">
        <v>1</v>
      </c>
      <c r="J6" s="41"/>
    </row>
    <row r="7" customFormat="1" ht="14.1" customHeight="1" spans="1:10">
      <c r="A7" s="21">
        <v>4</v>
      </c>
      <c r="B7" s="25"/>
      <c r="C7" s="26"/>
      <c r="D7" s="26"/>
      <c r="E7" s="24" t="s">
        <v>18</v>
      </c>
      <c r="F7" s="21" t="s">
        <v>15</v>
      </c>
      <c r="G7" s="21">
        <v>6.42</v>
      </c>
      <c r="H7" s="21">
        <v>1</v>
      </c>
      <c r="I7" s="21">
        <v>1</v>
      </c>
      <c r="J7" s="41"/>
    </row>
    <row r="8" customFormat="1" ht="14.1" customHeight="1" spans="1:10">
      <c r="A8" s="21">
        <v>5</v>
      </c>
      <c r="B8" s="25"/>
      <c r="C8" s="26"/>
      <c r="D8" s="26"/>
      <c r="E8" s="24" t="s">
        <v>19</v>
      </c>
      <c r="F8" s="21" t="s">
        <v>15</v>
      </c>
      <c r="G8" s="21">
        <v>6.54</v>
      </c>
      <c r="H8" s="21">
        <v>1</v>
      </c>
      <c r="I8" s="21">
        <v>1</v>
      </c>
      <c r="J8" s="41"/>
    </row>
    <row r="9" customFormat="1" ht="14.1" customHeight="1" spans="1:10">
      <c r="A9" s="21">
        <v>6</v>
      </c>
      <c r="B9" s="25"/>
      <c r="C9" s="26"/>
      <c r="D9" s="26"/>
      <c r="E9" s="24" t="s">
        <v>20</v>
      </c>
      <c r="F9" s="21" t="s">
        <v>15</v>
      </c>
      <c r="G9" s="21">
        <f>6.42+0.3</f>
        <v>6.72</v>
      </c>
      <c r="H9" s="21">
        <v>1</v>
      </c>
      <c r="I9" s="21">
        <v>1</v>
      </c>
      <c r="J9" s="41"/>
    </row>
    <row r="10" customFormat="1" ht="14.1" customHeight="1" spans="1:10">
      <c r="A10" s="21">
        <v>7</v>
      </c>
      <c r="B10" s="25"/>
      <c r="C10" s="26"/>
      <c r="D10" s="26"/>
      <c r="E10" s="24" t="s">
        <v>21</v>
      </c>
      <c r="F10" s="21" t="s">
        <v>15</v>
      </c>
      <c r="G10" s="21">
        <v>7.12</v>
      </c>
      <c r="H10" s="21">
        <v>1</v>
      </c>
      <c r="I10" s="21">
        <v>1</v>
      </c>
      <c r="J10" s="41"/>
    </row>
    <row r="11" customFormat="1" ht="15" customHeight="1" spans="1:10">
      <c r="A11" s="21">
        <v>8</v>
      </c>
      <c r="B11" s="25"/>
      <c r="C11" s="26"/>
      <c r="D11" s="26"/>
      <c r="E11" s="27" t="s">
        <v>22</v>
      </c>
      <c r="F11" s="21" t="s">
        <v>15</v>
      </c>
      <c r="G11" s="21">
        <v>8.07</v>
      </c>
      <c r="H11" s="21">
        <v>1</v>
      </c>
      <c r="I11" s="21">
        <v>1</v>
      </c>
      <c r="J11" s="41"/>
    </row>
    <row r="12" customFormat="1" ht="14.1" customHeight="1" spans="1:10">
      <c r="A12" s="21">
        <v>9</v>
      </c>
      <c r="B12" s="25"/>
      <c r="C12" s="26"/>
      <c r="D12" s="26"/>
      <c r="E12" s="24" t="s">
        <v>23</v>
      </c>
      <c r="F12" s="21" t="s">
        <v>15</v>
      </c>
      <c r="G12" s="21">
        <v>13.38</v>
      </c>
      <c r="H12" s="21">
        <v>1</v>
      </c>
      <c r="I12" s="21">
        <v>1</v>
      </c>
      <c r="J12" s="41"/>
    </row>
    <row r="13" customFormat="1" ht="14.1" customHeight="1" spans="1:10">
      <c r="A13" s="21">
        <v>10</v>
      </c>
      <c r="B13" s="25"/>
      <c r="C13" s="26"/>
      <c r="D13" s="26"/>
      <c r="E13" s="24" t="s">
        <v>24</v>
      </c>
      <c r="F13" s="21" t="s">
        <v>25</v>
      </c>
      <c r="G13" s="21">
        <v>8</v>
      </c>
      <c r="H13" s="21">
        <v>1</v>
      </c>
      <c r="I13" s="21">
        <v>1</v>
      </c>
      <c r="J13" s="41"/>
    </row>
    <row r="14" customFormat="1" ht="14.1" customHeight="1" spans="1:10">
      <c r="A14" s="21">
        <v>11</v>
      </c>
      <c r="B14" s="25"/>
      <c r="C14" s="26"/>
      <c r="D14" s="26"/>
      <c r="E14" s="24" t="s">
        <v>26</v>
      </c>
      <c r="F14" s="21" t="s">
        <v>25</v>
      </c>
      <c r="G14" s="21">
        <v>8</v>
      </c>
      <c r="H14" s="21">
        <v>1</v>
      </c>
      <c r="I14" s="21">
        <v>1</v>
      </c>
      <c r="J14" s="41"/>
    </row>
    <row r="15" customFormat="1" ht="14.1" customHeight="1" spans="1:10">
      <c r="A15" s="21">
        <v>12</v>
      </c>
      <c r="B15" s="25"/>
      <c r="C15" s="26"/>
      <c r="D15" s="26"/>
      <c r="E15" s="24" t="s">
        <v>27</v>
      </c>
      <c r="F15" s="21" t="s">
        <v>25</v>
      </c>
      <c r="G15" s="21">
        <v>9</v>
      </c>
      <c r="H15" s="21">
        <v>1</v>
      </c>
      <c r="I15" s="21">
        <v>1</v>
      </c>
      <c r="J15" s="41"/>
    </row>
    <row r="16" customFormat="1" ht="14.1" customHeight="1" spans="1:10">
      <c r="A16" s="21">
        <v>13</v>
      </c>
      <c r="B16" s="25"/>
      <c r="C16" s="26"/>
      <c r="D16" s="26"/>
      <c r="E16" s="24" t="s">
        <v>28</v>
      </c>
      <c r="F16" s="21" t="s">
        <v>25</v>
      </c>
      <c r="G16" s="21">
        <v>1</v>
      </c>
      <c r="H16" s="21">
        <v>1</v>
      </c>
      <c r="I16" s="21">
        <v>1</v>
      </c>
      <c r="J16" s="41"/>
    </row>
    <row r="17" customFormat="1" ht="14.1" customHeight="1" spans="1:10">
      <c r="A17" s="21">
        <v>14</v>
      </c>
      <c r="B17" s="25"/>
      <c r="C17" s="26"/>
      <c r="D17" s="26"/>
      <c r="E17" s="24" t="s">
        <v>29</v>
      </c>
      <c r="F17" s="21" t="s">
        <v>30</v>
      </c>
      <c r="G17" s="21">
        <v>1</v>
      </c>
      <c r="H17" s="21">
        <v>1</v>
      </c>
      <c r="I17" s="21">
        <v>1</v>
      </c>
      <c r="J17" s="41"/>
    </row>
    <row r="18" customFormat="1" ht="14.1" customHeight="1" spans="1:10">
      <c r="A18" s="21">
        <v>15</v>
      </c>
      <c r="B18" s="22" t="s">
        <v>31</v>
      </c>
      <c r="C18" s="23"/>
      <c r="D18" s="23"/>
      <c r="E18" s="24" t="s">
        <v>32</v>
      </c>
      <c r="F18" s="21" t="s">
        <v>15</v>
      </c>
      <c r="G18" s="21">
        <f>6.14</f>
        <v>6.14</v>
      </c>
      <c r="H18" s="21">
        <v>1</v>
      </c>
      <c r="I18" s="21">
        <v>1</v>
      </c>
      <c r="J18" s="40" t="s">
        <v>16</v>
      </c>
    </row>
    <row r="19" customFormat="1" ht="14.1" customHeight="1" spans="1:10">
      <c r="A19" s="21">
        <v>16</v>
      </c>
      <c r="B19" s="25"/>
      <c r="C19" s="26"/>
      <c r="D19" s="26"/>
      <c r="E19" s="24" t="s">
        <v>17</v>
      </c>
      <c r="F19" s="21" t="s">
        <v>15</v>
      </c>
      <c r="G19" s="21">
        <v>13.5</v>
      </c>
      <c r="H19" s="21">
        <v>1</v>
      </c>
      <c r="I19" s="21">
        <v>1</v>
      </c>
      <c r="J19" s="41"/>
    </row>
    <row r="20" customFormat="1" ht="14.1" customHeight="1" spans="1:10">
      <c r="A20" s="21">
        <v>17</v>
      </c>
      <c r="B20" s="25"/>
      <c r="C20" s="26"/>
      <c r="D20" s="26"/>
      <c r="E20" s="24" t="s">
        <v>33</v>
      </c>
      <c r="F20" s="21" t="s">
        <v>15</v>
      </c>
      <c r="G20" s="21">
        <v>4.13</v>
      </c>
      <c r="H20" s="21">
        <v>1</v>
      </c>
      <c r="I20" s="21">
        <v>1</v>
      </c>
      <c r="J20" s="41"/>
    </row>
    <row r="21" customFormat="1" ht="14.1" customHeight="1" spans="1:10">
      <c r="A21" s="21">
        <v>18</v>
      </c>
      <c r="B21" s="25"/>
      <c r="C21" s="26"/>
      <c r="D21" s="26"/>
      <c r="E21" s="24" t="s">
        <v>34</v>
      </c>
      <c r="F21" s="21" t="s">
        <v>15</v>
      </c>
      <c r="G21" s="21">
        <v>4.27</v>
      </c>
      <c r="H21" s="21">
        <v>1</v>
      </c>
      <c r="I21" s="21">
        <v>1</v>
      </c>
      <c r="J21" s="41"/>
    </row>
    <row r="22" customFormat="1" ht="14.1" customHeight="1" spans="1:10">
      <c r="A22" s="21">
        <v>19</v>
      </c>
      <c r="B22" s="25"/>
      <c r="C22" s="26"/>
      <c r="D22" s="26"/>
      <c r="E22" s="24" t="s">
        <v>35</v>
      </c>
      <c r="F22" s="21" t="s">
        <v>15</v>
      </c>
      <c r="G22" s="21">
        <v>4.13</v>
      </c>
      <c r="H22" s="21">
        <v>1</v>
      </c>
      <c r="I22" s="21">
        <v>1</v>
      </c>
      <c r="J22" s="41"/>
    </row>
    <row r="23" customFormat="1" ht="14.1" customHeight="1" spans="1:10">
      <c r="A23" s="21">
        <v>20</v>
      </c>
      <c r="B23" s="25"/>
      <c r="C23" s="26"/>
      <c r="D23" s="26"/>
      <c r="E23" s="24" t="s">
        <v>36</v>
      </c>
      <c r="F23" s="21" t="s">
        <v>15</v>
      </c>
      <c r="G23" s="21">
        <v>4.13</v>
      </c>
      <c r="H23" s="21">
        <v>1</v>
      </c>
      <c r="I23" s="21">
        <v>1</v>
      </c>
      <c r="J23" s="41"/>
    </row>
    <row r="24" customFormat="1" ht="15" customHeight="1" spans="1:10">
      <c r="A24" s="21">
        <v>21</v>
      </c>
      <c r="B24" s="25"/>
      <c r="C24" s="26"/>
      <c r="D24" s="26"/>
      <c r="E24" s="27" t="s">
        <v>37</v>
      </c>
      <c r="F24" s="21" t="s">
        <v>15</v>
      </c>
      <c r="G24" s="21">
        <v>6.86</v>
      </c>
      <c r="H24" s="21">
        <v>1</v>
      </c>
      <c r="I24" s="21">
        <v>1</v>
      </c>
      <c r="J24" s="41"/>
    </row>
    <row r="25" customFormat="1" ht="14.1" customHeight="1" spans="1:10">
      <c r="A25" s="21">
        <v>22</v>
      </c>
      <c r="B25" s="25"/>
      <c r="C25" s="26"/>
      <c r="D25" s="26"/>
      <c r="E25" s="24" t="s">
        <v>38</v>
      </c>
      <c r="F25" s="21" t="s">
        <v>15</v>
      </c>
      <c r="G25" s="21">
        <v>6.14</v>
      </c>
      <c r="H25" s="21">
        <v>1</v>
      </c>
      <c r="I25" s="21">
        <v>1</v>
      </c>
      <c r="J25" s="41"/>
    </row>
    <row r="26" customFormat="1" ht="14.1" customHeight="1" spans="1:10">
      <c r="A26" s="21">
        <v>23</v>
      </c>
      <c r="B26" s="25"/>
      <c r="C26" s="26"/>
      <c r="D26" s="26"/>
      <c r="E26" s="24" t="s">
        <v>24</v>
      </c>
      <c r="F26" s="21" t="s">
        <v>25</v>
      </c>
      <c r="G26" s="21">
        <v>3</v>
      </c>
      <c r="H26" s="21">
        <v>1</v>
      </c>
      <c r="I26" s="21">
        <v>1</v>
      </c>
      <c r="J26" s="41"/>
    </row>
    <row r="27" customFormat="1" ht="14.1" customHeight="1" spans="1:10">
      <c r="A27" s="21">
        <v>24</v>
      </c>
      <c r="B27" s="25"/>
      <c r="C27" s="26"/>
      <c r="D27" s="26"/>
      <c r="E27" s="24" t="s">
        <v>26</v>
      </c>
      <c r="F27" s="21" t="s">
        <v>25</v>
      </c>
      <c r="G27" s="21">
        <v>3</v>
      </c>
      <c r="H27" s="21">
        <v>1</v>
      </c>
      <c r="I27" s="21">
        <v>1</v>
      </c>
      <c r="J27" s="41"/>
    </row>
    <row r="28" customFormat="1" ht="14.1" customHeight="1" spans="1:10">
      <c r="A28" s="21">
        <v>25</v>
      </c>
      <c r="B28" s="25"/>
      <c r="C28" s="26"/>
      <c r="D28" s="26"/>
      <c r="E28" s="24" t="s">
        <v>27</v>
      </c>
      <c r="F28" s="21" t="s">
        <v>25</v>
      </c>
      <c r="G28" s="21">
        <v>4</v>
      </c>
      <c r="H28" s="21">
        <v>1</v>
      </c>
      <c r="I28" s="21">
        <v>1</v>
      </c>
      <c r="J28" s="41"/>
    </row>
    <row r="29" customFormat="1" ht="14.1" customHeight="1" spans="1:10">
      <c r="A29" s="21">
        <v>26</v>
      </c>
      <c r="B29" s="25"/>
      <c r="C29" s="26"/>
      <c r="D29" s="26"/>
      <c r="E29" s="24" t="s">
        <v>29</v>
      </c>
      <c r="F29" s="21" t="s">
        <v>30</v>
      </c>
      <c r="G29" s="21">
        <v>1</v>
      </c>
      <c r="H29" s="21">
        <v>1</v>
      </c>
      <c r="I29" s="21">
        <v>1</v>
      </c>
      <c r="J29" s="41"/>
    </row>
    <row r="30" s="3" customFormat="1" ht="15.9" customHeight="1" spans="1:165">
      <c r="A30" s="21">
        <v>27</v>
      </c>
      <c r="B30" s="28" t="s">
        <v>39</v>
      </c>
      <c r="C30" s="21"/>
      <c r="D30" s="21"/>
      <c r="E30" s="29" t="s">
        <v>40</v>
      </c>
      <c r="F30" s="21" t="s">
        <v>15</v>
      </c>
      <c r="G30" s="21">
        <f>11.49-0.8</f>
        <v>10.69</v>
      </c>
      <c r="H30" s="21">
        <v>1</v>
      </c>
      <c r="I30" s="21">
        <v>1</v>
      </c>
      <c r="J30" s="42" t="s">
        <v>41</v>
      </c>
      <c r="FI30" s="46"/>
    </row>
    <row r="31" s="3" customFormat="1" ht="15.9" customHeight="1" spans="1:165">
      <c r="A31" s="21">
        <v>28</v>
      </c>
      <c r="B31" s="28"/>
      <c r="C31" s="21"/>
      <c r="D31" s="21"/>
      <c r="E31" s="29" t="s">
        <v>42</v>
      </c>
      <c r="F31" s="21" t="s">
        <v>15</v>
      </c>
      <c r="G31" s="21">
        <v>10.69</v>
      </c>
      <c r="H31" s="21">
        <v>1</v>
      </c>
      <c r="I31" s="21">
        <v>1</v>
      </c>
      <c r="J31" s="42"/>
      <c r="FI31" s="46"/>
    </row>
    <row r="32" s="3" customFormat="1" ht="15.9" customHeight="1" spans="1:165">
      <c r="A32" s="21">
        <v>29</v>
      </c>
      <c r="B32" s="28"/>
      <c r="C32" s="21"/>
      <c r="D32" s="21"/>
      <c r="E32" s="29" t="s">
        <v>43</v>
      </c>
      <c r="F32" s="21" t="s">
        <v>15</v>
      </c>
      <c r="G32" s="21">
        <f>11.49-0.8</f>
        <v>10.69</v>
      </c>
      <c r="H32" s="21">
        <v>1</v>
      </c>
      <c r="I32" s="21">
        <v>1</v>
      </c>
      <c r="J32" s="42"/>
      <c r="FI32" s="46"/>
    </row>
    <row r="33" s="3" customFormat="1" ht="15.9" customHeight="1" spans="1:165">
      <c r="A33" s="21">
        <v>30</v>
      </c>
      <c r="B33" s="28"/>
      <c r="C33" s="21"/>
      <c r="D33" s="21"/>
      <c r="E33" s="30" t="s">
        <v>44</v>
      </c>
      <c r="F33" s="31" t="s">
        <v>15</v>
      </c>
      <c r="G33" s="21">
        <v>10.69</v>
      </c>
      <c r="H33" s="21">
        <v>1</v>
      </c>
      <c r="I33" s="21">
        <v>1</v>
      </c>
      <c r="J33" s="42"/>
      <c r="FI33" s="46"/>
    </row>
    <row r="34" s="3" customFormat="1" ht="15.9" customHeight="1" spans="1:165">
      <c r="A34" s="21">
        <v>31</v>
      </c>
      <c r="B34" s="28"/>
      <c r="C34" s="21"/>
      <c r="D34" s="21"/>
      <c r="E34" s="29" t="s">
        <v>45</v>
      </c>
      <c r="F34" s="21" t="s">
        <v>15</v>
      </c>
      <c r="G34" s="21">
        <f>11.12-0.8</f>
        <v>10.32</v>
      </c>
      <c r="H34" s="21">
        <v>1</v>
      </c>
      <c r="I34" s="21">
        <v>1</v>
      </c>
      <c r="J34" s="42"/>
      <c r="FI34" s="46"/>
    </row>
    <row r="35" s="3" customFormat="1" ht="15.9" customHeight="1" spans="1:165">
      <c r="A35" s="21">
        <v>32</v>
      </c>
      <c r="B35" s="28"/>
      <c r="C35" s="21"/>
      <c r="D35" s="21"/>
      <c r="E35" s="30" t="s">
        <v>46</v>
      </c>
      <c r="F35" s="21" t="s">
        <v>25</v>
      </c>
      <c r="G35" s="21">
        <v>1</v>
      </c>
      <c r="H35" s="21">
        <v>1</v>
      </c>
      <c r="I35" s="21">
        <v>1</v>
      </c>
      <c r="J35" s="42"/>
      <c r="FI35" s="46"/>
    </row>
    <row r="36" s="3" customFormat="1" ht="15.9" customHeight="1" spans="1:165">
      <c r="A36" s="21">
        <v>33</v>
      </c>
      <c r="B36" s="28"/>
      <c r="C36" s="21"/>
      <c r="D36" s="21"/>
      <c r="E36" s="30" t="s">
        <v>47</v>
      </c>
      <c r="F36" s="21" t="s">
        <v>48</v>
      </c>
      <c r="G36" s="21">
        <v>1</v>
      </c>
      <c r="H36" s="21">
        <v>1</v>
      </c>
      <c r="I36" s="21">
        <v>1</v>
      </c>
      <c r="J36" s="42"/>
      <c r="FI36" s="46"/>
    </row>
    <row r="37" s="3" customFormat="1" ht="15.9" customHeight="1" spans="1:165">
      <c r="A37" s="21">
        <v>34</v>
      </c>
      <c r="B37" s="28"/>
      <c r="C37" s="21"/>
      <c r="D37" s="21"/>
      <c r="E37" s="29" t="s">
        <v>49</v>
      </c>
      <c r="F37" s="21" t="s">
        <v>30</v>
      </c>
      <c r="G37" s="21">
        <v>13</v>
      </c>
      <c r="H37" s="21">
        <v>1</v>
      </c>
      <c r="I37" s="21">
        <v>1</v>
      </c>
      <c r="J37" s="42"/>
      <c r="FI37" s="46"/>
    </row>
    <row r="38" ht="15.9" customHeight="1" spans="1:165">
      <c r="A38" s="21">
        <v>35</v>
      </c>
      <c r="B38" s="28"/>
      <c r="C38" s="21"/>
      <c r="D38" s="21"/>
      <c r="E38" s="32" t="s">
        <v>50</v>
      </c>
      <c r="F38" s="33" t="s">
        <v>51</v>
      </c>
      <c r="G38" s="21">
        <v>4</v>
      </c>
      <c r="H38" s="21">
        <v>1</v>
      </c>
      <c r="I38" s="21">
        <v>1</v>
      </c>
      <c r="J38" s="42"/>
      <c r="FI38" s="47"/>
    </row>
    <row r="39" s="3" customFormat="1" ht="15.9" customHeight="1" spans="1:165">
      <c r="A39" s="21">
        <v>36</v>
      </c>
      <c r="B39" s="28"/>
      <c r="C39" s="21"/>
      <c r="D39" s="21"/>
      <c r="E39" s="29" t="s">
        <v>52</v>
      </c>
      <c r="F39" s="21" t="s">
        <v>15</v>
      </c>
      <c r="G39" s="21">
        <f>11.49-0.8</f>
        <v>10.69</v>
      </c>
      <c r="H39" s="21">
        <v>1</v>
      </c>
      <c r="I39" s="21">
        <v>1</v>
      </c>
      <c r="J39" s="42"/>
      <c r="FI39" s="46"/>
    </row>
    <row r="40" s="3" customFormat="1" ht="15.9" customHeight="1" spans="1:10">
      <c r="A40" s="21">
        <v>37</v>
      </c>
      <c r="B40" s="28"/>
      <c r="C40" s="21"/>
      <c r="D40" s="21"/>
      <c r="E40" s="29" t="s">
        <v>53</v>
      </c>
      <c r="F40" s="21" t="s">
        <v>15</v>
      </c>
      <c r="G40" s="21">
        <f>13.29-0.8</f>
        <v>12.49</v>
      </c>
      <c r="H40" s="21">
        <v>1</v>
      </c>
      <c r="I40" s="21">
        <v>1</v>
      </c>
      <c r="J40" s="42"/>
    </row>
    <row r="41" ht="15.9" customHeight="1" spans="1:10">
      <c r="A41" s="21">
        <v>38</v>
      </c>
      <c r="B41" s="28" t="s">
        <v>54</v>
      </c>
      <c r="C41" s="34"/>
      <c r="D41" s="34"/>
      <c r="E41" s="24" t="s">
        <v>55</v>
      </c>
      <c r="F41" s="21" t="s">
        <v>15</v>
      </c>
      <c r="G41" s="21">
        <f>4.45-0.75</f>
        <v>3.7</v>
      </c>
      <c r="H41" s="21">
        <v>1</v>
      </c>
      <c r="I41" s="21">
        <v>1</v>
      </c>
      <c r="J41" s="43" t="s">
        <v>56</v>
      </c>
    </row>
    <row r="42" ht="15.9" customHeight="1" spans="1:10">
      <c r="A42" s="21">
        <v>39</v>
      </c>
      <c r="B42" s="28"/>
      <c r="C42" s="34"/>
      <c r="D42" s="34"/>
      <c r="E42" s="24" t="s">
        <v>57</v>
      </c>
      <c r="F42" s="21" t="s">
        <v>15</v>
      </c>
      <c r="G42" s="21">
        <v>1.1</v>
      </c>
      <c r="H42" s="21">
        <v>1</v>
      </c>
      <c r="I42" s="21">
        <v>1</v>
      </c>
      <c r="J42" s="43"/>
    </row>
    <row r="43" ht="15.9" customHeight="1" spans="1:10">
      <c r="A43" s="21">
        <v>40</v>
      </c>
      <c r="B43" s="28"/>
      <c r="C43" s="34"/>
      <c r="D43" s="34"/>
      <c r="E43" s="24" t="s">
        <v>58</v>
      </c>
      <c r="F43" s="21" t="s">
        <v>15</v>
      </c>
      <c r="G43" s="21">
        <v>2</v>
      </c>
      <c r="H43" s="21">
        <v>1</v>
      </c>
      <c r="I43" s="21">
        <v>1</v>
      </c>
      <c r="J43" s="43"/>
    </row>
    <row r="44" ht="15.9" customHeight="1" spans="1:10">
      <c r="A44" s="21">
        <v>41</v>
      </c>
      <c r="B44" s="28"/>
      <c r="C44" s="34"/>
      <c r="D44" s="34"/>
      <c r="E44" s="24" t="s">
        <v>59</v>
      </c>
      <c r="F44" s="21" t="s">
        <v>25</v>
      </c>
      <c r="G44" s="21">
        <v>4</v>
      </c>
      <c r="H44" s="21">
        <v>1</v>
      </c>
      <c r="I44" s="21">
        <v>1</v>
      </c>
      <c r="J44" s="43"/>
    </row>
    <row r="45" s="3" customFormat="1" ht="15.9" customHeight="1" spans="1:165">
      <c r="A45" s="21">
        <v>42</v>
      </c>
      <c r="B45" s="28"/>
      <c r="C45" s="21"/>
      <c r="D45" s="21"/>
      <c r="E45" s="29" t="s">
        <v>60</v>
      </c>
      <c r="F45" s="21" t="s">
        <v>15</v>
      </c>
      <c r="G45" s="21">
        <v>3.1</v>
      </c>
      <c r="H45" s="21">
        <v>1</v>
      </c>
      <c r="I45" s="21">
        <v>1</v>
      </c>
      <c r="J45" s="43"/>
      <c r="FI45" s="46"/>
    </row>
    <row r="46" ht="15.9" customHeight="1" spans="1:10">
      <c r="A46" s="21">
        <v>43</v>
      </c>
      <c r="B46" s="28"/>
      <c r="C46" s="34"/>
      <c r="D46" s="34"/>
      <c r="E46" s="24" t="s">
        <v>61</v>
      </c>
      <c r="F46" s="21" t="s">
        <v>15</v>
      </c>
      <c r="G46" s="21">
        <f>3.91-0.75</f>
        <v>3.16</v>
      </c>
      <c r="H46" s="21">
        <v>1</v>
      </c>
      <c r="I46" s="21">
        <v>1</v>
      </c>
      <c r="J46" s="43"/>
    </row>
    <row r="47" s="4" customFormat="1" ht="54" customHeight="1" spans="1:10">
      <c r="A47" s="21">
        <v>44</v>
      </c>
      <c r="B47" s="28" t="s">
        <v>62</v>
      </c>
      <c r="C47" s="21"/>
      <c r="D47" s="21"/>
      <c r="E47" s="24" t="s">
        <v>63</v>
      </c>
      <c r="F47" s="21" t="s">
        <v>15</v>
      </c>
      <c r="G47" s="21">
        <v>4.5</v>
      </c>
      <c r="H47" s="21">
        <v>1</v>
      </c>
      <c r="I47" s="21">
        <v>1</v>
      </c>
      <c r="J47" s="44" t="s">
        <v>64</v>
      </c>
    </row>
    <row r="48" s="4" customFormat="1" ht="48" customHeight="1" spans="1:10">
      <c r="A48" s="21">
        <v>45</v>
      </c>
      <c r="B48" s="28"/>
      <c r="C48" s="21"/>
      <c r="D48" s="21"/>
      <c r="E48" s="24" t="s">
        <v>65</v>
      </c>
      <c r="F48" s="21" t="s">
        <v>15</v>
      </c>
      <c r="G48" s="21">
        <v>4.5</v>
      </c>
      <c r="H48" s="21">
        <v>1</v>
      </c>
      <c r="I48" s="21">
        <v>1</v>
      </c>
      <c r="J48" s="43"/>
    </row>
    <row r="49" ht="18" customHeight="1" spans="1:10">
      <c r="A49" s="15" t="s">
        <v>66</v>
      </c>
      <c r="B49" s="16"/>
      <c r="C49" s="16"/>
      <c r="D49" s="16"/>
      <c r="E49" s="15"/>
      <c r="F49" s="16"/>
      <c r="G49" s="16"/>
      <c r="H49" s="16"/>
      <c r="I49" s="16"/>
      <c r="J49" s="16"/>
    </row>
    <row r="50" s="2" customFormat="1" ht="18" customHeight="1" spans="1:10">
      <c r="A50" s="17" t="s">
        <v>67</v>
      </c>
      <c r="B50" s="18"/>
      <c r="C50" s="19"/>
      <c r="D50" s="19"/>
      <c r="E50" s="20"/>
      <c r="F50" s="19"/>
      <c r="G50" s="19"/>
      <c r="H50" s="19"/>
      <c r="I50" s="19"/>
      <c r="J50" s="39"/>
    </row>
    <row r="51" customFormat="1" ht="14.1" customHeight="1" spans="1:10">
      <c r="A51" s="21">
        <v>49</v>
      </c>
      <c r="B51" s="22" t="s">
        <v>68</v>
      </c>
      <c r="C51" s="23"/>
      <c r="D51" s="23"/>
      <c r="E51" s="24" t="s">
        <v>69</v>
      </c>
      <c r="F51" s="21" t="s">
        <v>15</v>
      </c>
      <c r="G51" s="21">
        <v>8.05</v>
      </c>
      <c r="H51" s="21">
        <v>1</v>
      </c>
      <c r="I51" s="21">
        <v>1</v>
      </c>
      <c r="J51" s="40" t="s">
        <v>16</v>
      </c>
    </row>
    <row r="52" customFormat="1" ht="14.1" customHeight="1" spans="1:10">
      <c r="A52" s="21">
        <v>50</v>
      </c>
      <c r="B52" s="25"/>
      <c r="C52" s="26"/>
      <c r="D52" s="26"/>
      <c r="E52" s="24" t="s">
        <v>17</v>
      </c>
      <c r="F52" s="21" t="s">
        <v>15</v>
      </c>
      <c r="G52" s="21">
        <v>9.64</v>
      </c>
      <c r="H52" s="21">
        <v>1</v>
      </c>
      <c r="I52" s="21">
        <v>1</v>
      </c>
      <c r="J52" s="41"/>
    </row>
    <row r="53" customFormat="1" ht="14.1" customHeight="1" spans="1:10">
      <c r="A53" s="21">
        <v>51</v>
      </c>
      <c r="B53" s="25"/>
      <c r="C53" s="26"/>
      <c r="D53" s="26"/>
      <c r="E53" s="24" t="s">
        <v>70</v>
      </c>
      <c r="F53" s="21" t="s">
        <v>15</v>
      </c>
      <c r="G53" s="21">
        <f>3.65+1.65</f>
        <v>5.3</v>
      </c>
      <c r="H53" s="21">
        <v>1</v>
      </c>
      <c r="I53" s="21">
        <v>1</v>
      </c>
      <c r="J53" s="41"/>
    </row>
    <row r="54" customFormat="1" ht="14.1" customHeight="1" spans="1:10">
      <c r="A54" s="21">
        <v>52</v>
      </c>
      <c r="B54" s="25"/>
      <c r="C54" s="26"/>
      <c r="D54" s="26"/>
      <c r="E54" s="24" t="s">
        <v>71</v>
      </c>
      <c r="F54" s="21" t="s">
        <v>15</v>
      </c>
      <c r="G54" s="21">
        <v>3.79</v>
      </c>
      <c r="H54" s="21">
        <v>1</v>
      </c>
      <c r="I54" s="21">
        <v>1</v>
      </c>
      <c r="J54" s="41"/>
    </row>
    <row r="55" customFormat="1" ht="14.1" customHeight="1" spans="1:10">
      <c r="A55" s="21">
        <v>53</v>
      </c>
      <c r="B55" s="25"/>
      <c r="C55" s="26"/>
      <c r="D55" s="26"/>
      <c r="E55" s="24" t="s">
        <v>72</v>
      </c>
      <c r="F55" s="21" t="s">
        <v>15</v>
      </c>
      <c r="G55" s="21">
        <v>5.6</v>
      </c>
      <c r="H55" s="21">
        <v>1</v>
      </c>
      <c r="I55" s="21">
        <v>1</v>
      </c>
      <c r="J55" s="41"/>
    </row>
    <row r="56" customFormat="1" ht="14.1" customHeight="1" spans="1:10">
      <c r="A56" s="21">
        <v>54</v>
      </c>
      <c r="B56" s="25"/>
      <c r="C56" s="26"/>
      <c r="D56" s="26"/>
      <c r="E56" s="24" t="s">
        <v>73</v>
      </c>
      <c r="F56" s="21" t="s">
        <v>15</v>
      </c>
      <c r="G56" s="21">
        <v>6</v>
      </c>
      <c r="H56" s="21">
        <v>1</v>
      </c>
      <c r="I56" s="21">
        <v>1</v>
      </c>
      <c r="J56" s="41"/>
    </row>
    <row r="57" customFormat="1" ht="15" customHeight="1" spans="1:10">
      <c r="A57" s="21">
        <v>55</v>
      </c>
      <c r="B57" s="25"/>
      <c r="C57" s="26"/>
      <c r="D57" s="26"/>
      <c r="E57" s="27" t="s">
        <v>74</v>
      </c>
      <c r="F57" s="21" t="s">
        <v>15</v>
      </c>
      <c r="G57" s="21">
        <v>5.46</v>
      </c>
      <c r="H57" s="21">
        <v>1</v>
      </c>
      <c r="I57" s="21">
        <v>1</v>
      </c>
      <c r="J57" s="41"/>
    </row>
    <row r="58" customFormat="1" ht="14.1" customHeight="1" spans="1:10">
      <c r="A58" s="21">
        <v>56</v>
      </c>
      <c r="B58" s="25"/>
      <c r="C58" s="26"/>
      <c r="D58" s="26"/>
      <c r="E58" s="24" t="s">
        <v>75</v>
      </c>
      <c r="F58" s="21" t="s">
        <v>15</v>
      </c>
      <c r="G58" s="21">
        <v>8.05</v>
      </c>
      <c r="H58" s="21">
        <v>1</v>
      </c>
      <c r="I58" s="21">
        <v>1</v>
      </c>
      <c r="J58" s="41"/>
    </row>
    <row r="59" customFormat="1" ht="14.1" customHeight="1" spans="1:10">
      <c r="A59" s="21">
        <v>57</v>
      </c>
      <c r="B59" s="25"/>
      <c r="C59" s="26"/>
      <c r="D59" s="26"/>
      <c r="E59" s="24" t="s">
        <v>24</v>
      </c>
      <c r="F59" s="21" t="s">
        <v>25</v>
      </c>
      <c r="G59" s="21">
        <v>3</v>
      </c>
      <c r="H59" s="21">
        <v>1</v>
      </c>
      <c r="I59" s="21">
        <v>1</v>
      </c>
      <c r="J59" s="41"/>
    </row>
    <row r="60" customFormat="1" ht="14.1" customHeight="1" spans="1:10">
      <c r="A60" s="21">
        <v>58</v>
      </c>
      <c r="B60" s="25"/>
      <c r="C60" s="26"/>
      <c r="D60" s="26"/>
      <c r="E60" s="24" t="s">
        <v>26</v>
      </c>
      <c r="F60" s="21" t="s">
        <v>25</v>
      </c>
      <c r="G60" s="21">
        <v>3</v>
      </c>
      <c r="H60" s="21">
        <v>1</v>
      </c>
      <c r="I60" s="21">
        <v>1</v>
      </c>
      <c r="J60" s="41"/>
    </row>
    <row r="61" customFormat="1" ht="14.1" customHeight="1" spans="1:10">
      <c r="A61" s="21">
        <v>59</v>
      </c>
      <c r="B61" s="25"/>
      <c r="C61" s="26"/>
      <c r="D61" s="26"/>
      <c r="E61" s="24" t="s">
        <v>27</v>
      </c>
      <c r="F61" s="21" t="s">
        <v>25</v>
      </c>
      <c r="G61" s="21">
        <v>6</v>
      </c>
      <c r="H61" s="21">
        <v>1</v>
      </c>
      <c r="I61" s="21">
        <v>1</v>
      </c>
      <c r="J61" s="41"/>
    </row>
    <row r="62" customFormat="1" ht="14.1" customHeight="1" spans="1:10">
      <c r="A62" s="21">
        <v>60</v>
      </c>
      <c r="B62" s="35"/>
      <c r="C62" s="36"/>
      <c r="D62" s="36"/>
      <c r="E62" s="24" t="s">
        <v>29</v>
      </c>
      <c r="F62" s="21" t="s">
        <v>30</v>
      </c>
      <c r="G62" s="21">
        <v>1</v>
      </c>
      <c r="H62" s="21">
        <v>1</v>
      </c>
      <c r="I62" s="21">
        <v>1</v>
      </c>
      <c r="J62" s="45"/>
    </row>
    <row r="63" s="3" customFormat="1" ht="22.95" customHeight="1" spans="1:165">
      <c r="A63" s="21">
        <v>61</v>
      </c>
      <c r="B63" s="28" t="s">
        <v>39</v>
      </c>
      <c r="C63" s="21"/>
      <c r="D63" s="21"/>
      <c r="E63" s="29" t="s">
        <v>76</v>
      </c>
      <c r="F63" s="21" t="s">
        <v>15</v>
      </c>
      <c r="G63" s="21">
        <v>4.8</v>
      </c>
      <c r="H63" s="21">
        <v>1</v>
      </c>
      <c r="I63" s="21">
        <v>1</v>
      </c>
      <c r="J63" s="42" t="s">
        <v>41</v>
      </c>
      <c r="FI63" s="46"/>
    </row>
    <row r="64" s="3" customFormat="1" ht="15.9" customHeight="1" spans="1:165">
      <c r="A64" s="21">
        <v>62</v>
      </c>
      <c r="B64" s="28"/>
      <c r="C64" s="21"/>
      <c r="D64" s="21"/>
      <c r="E64" s="30" t="s">
        <v>77</v>
      </c>
      <c r="F64" s="31" t="s">
        <v>15</v>
      </c>
      <c r="G64" s="21">
        <v>9.5</v>
      </c>
      <c r="H64" s="21">
        <v>1</v>
      </c>
      <c r="I64" s="21">
        <v>1</v>
      </c>
      <c r="J64" s="42"/>
      <c r="FI64" s="46"/>
    </row>
    <row r="65" s="3" customFormat="1" ht="15.9" customHeight="1" spans="1:165">
      <c r="A65" s="21">
        <v>63</v>
      </c>
      <c r="B65" s="28"/>
      <c r="C65" s="21"/>
      <c r="D65" s="21"/>
      <c r="E65" s="29" t="s">
        <v>78</v>
      </c>
      <c r="F65" s="21" t="s">
        <v>15</v>
      </c>
      <c r="G65" s="21">
        <v>9.5</v>
      </c>
      <c r="H65" s="21">
        <v>1</v>
      </c>
      <c r="I65" s="21">
        <v>1</v>
      </c>
      <c r="J65" s="42"/>
      <c r="FI65" s="46"/>
    </row>
    <row r="66" s="3" customFormat="1" ht="15.9" customHeight="1" spans="1:165">
      <c r="A66" s="21">
        <v>64</v>
      </c>
      <c r="B66" s="28"/>
      <c r="C66" s="21"/>
      <c r="D66" s="21"/>
      <c r="E66" s="29" t="s">
        <v>49</v>
      </c>
      <c r="F66" s="21" t="s">
        <v>30</v>
      </c>
      <c r="G66" s="21">
        <v>6</v>
      </c>
      <c r="H66" s="21">
        <v>1</v>
      </c>
      <c r="I66" s="21">
        <v>1</v>
      </c>
      <c r="J66" s="42"/>
      <c r="FI66" s="46"/>
    </row>
    <row r="67" s="3" customFormat="1" ht="15.9" customHeight="1" spans="1:165">
      <c r="A67" s="21">
        <v>65</v>
      </c>
      <c r="B67" s="28"/>
      <c r="C67" s="21"/>
      <c r="D67" s="21"/>
      <c r="E67" s="27" t="s">
        <v>79</v>
      </c>
      <c r="F67" s="28" t="s">
        <v>30</v>
      </c>
      <c r="G67" s="28">
        <v>4</v>
      </c>
      <c r="H67" s="28">
        <v>1</v>
      </c>
      <c r="I67" s="28">
        <v>1</v>
      </c>
      <c r="J67" s="42"/>
      <c r="FI67" s="46"/>
    </row>
    <row r="68" s="3" customFormat="1" ht="15.9" customHeight="1" spans="1:165">
      <c r="A68" s="21">
        <v>66</v>
      </c>
      <c r="B68" s="28"/>
      <c r="C68" s="21"/>
      <c r="D68" s="21"/>
      <c r="E68" s="29" t="s">
        <v>52</v>
      </c>
      <c r="F68" s="21" t="s">
        <v>15</v>
      </c>
      <c r="G68" s="21">
        <v>14.3</v>
      </c>
      <c r="H68" s="21">
        <v>1</v>
      </c>
      <c r="I68" s="21">
        <v>1</v>
      </c>
      <c r="J68" s="42"/>
      <c r="FI68" s="46"/>
    </row>
    <row r="69" s="3" customFormat="1" ht="15.9" customHeight="1" spans="1:10">
      <c r="A69" s="21">
        <v>67</v>
      </c>
      <c r="B69" s="28"/>
      <c r="C69" s="21"/>
      <c r="D69" s="21"/>
      <c r="E69" s="29" t="s">
        <v>80</v>
      </c>
      <c r="F69" s="21" t="s">
        <v>15</v>
      </c>
      <c r="G69" s="21">
        <v>9.5</v>
      </c>
      <c r="H69" s="21">
        <v>1</v>
      </c>
      <c r="I69" s="21">
        <v>1</v>
      </c>
      <c r="J69" s="42"/>
    </row>
    <row r="70" s="3" customFormat="1" ht="15.9" customHeight="1" spans="1:165">
      <c r="A70" s="21">
        <v>68</v>
      </c>
      <c r="B70" s="28" t="s">
        <v>81</v>
      </c>
      <c r="C70" s="21"/>
      <c r="D70" s="21"/>
      <c r="E70" s="29" t="s">
        <v>82</v>
      </c>
      <c r="F70" s="21" t="s">
        <v>15</v>
      </c>
      <c r="G70" s="21">
        <v>2.4</v>
      </c>
      <c r="H70" s="21">
        <v>1</v>
      </c>
      <c r="I70" s="21">
        <v>1</v>
      </c>
      <c r="J70" s="42" t="s">
        <v>41</v>
      </c>
      <c r="FI70" s="46"/>
    </row>
    <row r="71" s="3" customFormat="1" ht="15.9" customHeight="1" spans="1:165">
      <c r="A71" s="21">
        <v>69</v>
      </c>
      <c r="B71" s="28"/>
      <c r="C71" s="21"/>
      <c r="D71" s="21"/>
      <c r="E71" s="29" t="s">
        <v>83</v>
      </c>
      <c r="F71" s="21" t="s">
        <v>15</v>
      </c>
      <c r="G71" s="21">
        <v>2.4</v>
      </c>
      <c r="H71" s="21">
        <v>1</v>
      </c>
      <c r="I71" s="21">
        <v>1</v>
      </c>
      <c r="J71" s="42"/>
      <c r="FI71" s="46"/>
    </row>
    <row r="72" s="3" customFormat="1" ht="15.9" customHeight="1" spans="1:165">
      <c r="A72" s="21">
        <v>70</v>
      </c>
      <c r="B72" s="28"/>
      <c r="C72" s="21"/>
      <c r="D72" s="21"/>
      <c r="E72" s="29" t="s">
        <v>84</v>
      </c>
      <c r="F72" s="21" t="s">
        <v>15</v>
      </c>
      <c r="G72" s="21">
        <v>2.4</v>
      </c>
      <c r="H72" s="21">
        <v>1</v>
      </c>
      <c r="I72" s="21">
        <v>1</v>
      </c>
      <c r="J72" s="42"/>
      <c r="FI72" s="46"/>
    </row>
    <row r="73" s="3" customFormat="1" ht="15.9" customHeight="1" spans="1:165">
      <c r="A73" s="21">
        <v>71</v>
      </c>
      <c r="B73" s="28"/>
      <c r="C73" s="21"/>
      <c r="D73" s="21"/>
      <c r="E73" s="30" t="s">
        <v>85</v>
      </c>
      <c r="F73" s="31" t="s">
        <v>15</v>
      </c>
      <c r="G73" s="21">
        <v>2.75</v>
      </c>
      <c r="H73" s="21">
        <v>1</v>
      </c>
      <c r="I73" s="21">
        <v>1</v>
      </c>
      <c r="J73" s="42"/>
      <c r="FI73" s="46"/>
    </row>
    <row r="74" s="3" customFormat="1" ht="15.9" customHeight="1" spans="1:165">
      <c r="A74" s="21">
        <v>72</v>
      </c>
      <c r="B74" s="28"/>
      <c r="C74" s="21"/>
      <c r="D74" s="21"/>
      <c r="E74" s="29" t="s">
        <v>86</v>
      </c>
      <c r="F74" s="21" t="s">
        <v>15</v>
      </c>
      <c r="G74" s="21">
        <v>2.75</v>
      </c>
      <c r="H74" s="21">
        <v>1</v>
      </c>
      <c r="I74" s="21">
        <v>1</v>
      </c>
      <c r="J74" s="42"/>
      <c r="FI74" s="46"/>
    </row>
    <row r="75" s="3" customFormat="1" ht="15.9" customHeight="1" spans="1:165">
      <c r="A75" s="21">
        <v>73</v>
      </c>
      <c r="B75" s="28"/>
      <c r="C75" s="21"/>
      <c r="D75" s="21"/>
      <c r="E75" s="29" t="s">
        <v>49</v>
      </c>
      <c r="F75" s="21" t="s">
        <v>30</v>
      </c>
      <c r="G75" s="21">
        <v>3</v>
      </c>
      <c r="H75" s="21">
        <v>1</v>
      </c>
      <c r="I75" s="21">
        <v>1</v>
      </c>
      <c r="J75" s="42"/>
      <c r="FI75" s="46"/>
    </row>
    <row r="76" s="3" customFormat="1" ht="15.9" customHeight="1" spans="1:165">
      <c r="A76" s="21">
        <v>74</v>
      </c>
      <c r="B76" s="28"/>
      <c r="C76" s="21"/>
      <c r="D76" s="21"/>
      <c r="E76" s="29" t="s">
        <v>52</v>
      </c>
      <c r="F76" s="21" t="s">
        <v>15</v>
      </c>
      <c r="G76" s="21">
        <v>2.75</v>
      </c>
      <c r="H76" s="21">
        <v>1</v>
      </c>
      <c r="I76" s="21">
        <v>1</v>
      </c>
      <c r="J76" s="42"/>
      <c r="FI76" s="46"/>
    </row>
    <row r="77" s="3" customFormat="1" ht="15.9" customHeight="1" spans="1:10">
      <c r="A77" s="21">
        <v>75</v>
      </c>
      <c r="B77" s="28"/>
      <c r="C77" s="21"/>
      <c r="D77" s="21"/>
      <c r="E77" s="29" t="s">
        <v>87</v>
      </c>
      <c r="F77" s="21" t="s">
        <v>15</v>
      </c>
      <c r="G77" s="21">
        <f>2.75+0.6</f>
        <v>3.35</v>
      </c>
      <c r="H77" s="21">
        <v>1</v>
      </c>
      <c r="I77" s="21">
        <v>1</v>
      </c>
      <c r="J77" s="42"/>
    </row>
    <row r="78" ht="15.9" customHeight="1" spans="1:10">
      <c r="A78" s="21">
        <v>76</v>
      </c>
      <c r="B78" s="28" t="s">
        <v>54</v>
      </c>
      <c r="C78" s="34"/>
      <c r="D78" s="34"/>
      <c r="E78" s="24" t="s">
        <v>88</v>
      </c>
      <c r="F78" s="21" t="s">
        <v>15</v>
      </c>
      <c r="G78" s="21">
        <f>4.03-0.8</f>
        <v>3.23</v>
      </c>
      <c r="H78" s="21">
        <v>1</v>
      </c>
      <c r="I78" s="21">
        <v>1</v>
      </c>
      <c r="J78" s="43" t="s">
        <v>56</v>
      </c>
    </row>
    <row r="79" ht="15.9" customHeight="1" spans="1:10">
      <c r="A79" s="21">
        <v>77</v>
      </c>
      <c r="B79" s="28"/>
      <c r="C79" s="34"/>
      <c r="D79" s="34"/>
      <c r="E79" s="24" t="s">
        <v>89</v>
      </c>
      <c r="F79" s="21" t="s">
        <v>15</v>
      </c>
      <c r="G79" s="21">
        <v>1.23</v>
      </c>
      <c r="H79" s="21">
        <v>1</v>
      </c>
      <c r="I79" s="21">
        <v>1</v>
      </c>
      <c r="J79" s="43"/>
    </row>
    <row r="80" ht="15.9" customHeight="1" spans="1:10">
      <c r="A80" s="21">
        <v>78</v>
      </c>
      <c r="B80" s="28"/>
      <c r="C80" s="34"/>
      <c r="D80" s="34"/>
      <c r="E80" s="24" t="s">
        <v>58</v>
      </c>
      <c r="F80" s="21" t="s">
        <v>15</v>
      </c>
      <c r="G80" s="21">
        <v>2</v>
      </c>
      <c r="H80" s="21">
        <v>1</v>
      </c>
      <c r="I80" s="21">
        <v>1</v>
      </c>
      <c r="J80" s="43"/>
    </row>
    <row r="81" ht="15.9" customHeight="1" spans="1:10">
      <c r="A81" s="21">
        <v>79</v>
      </c>
      <c r="B81" s="28"/>
      <c r="C81" s="34"/>
      <c r="D81" s="34"/>
      <c r="E81" s="24" t="s">
        <v>59</v>
      </c>
      <c r="F81" s="21" t="s">
        <v>25</v>
      </c>
      <c r="G81" s="21">
        <v>4</v>
      </c>
      <c r="H81" s="21">
        <v>1</v>
      </c>
      <c r="I81" s="21">
        <v>1</v>
      </c>
      <c r="J81" s="43"/>
    </row>
    <row r="82" ht="15.9" customHeight="1" spans="1:10">
      <c r="A82" s="21">
        <v>80</v>
      </c>
      <c r="B82" s="28"/>
      <c r="C82" s="34"/>
      <c r="D82" s="34"/>
      <c r="E82" s="24" t="s">
        <v>60</v>
      </c>
      <c r="F82" s="21" t="s">
        <v>15</v>
      </c>
      <c r="G82" s="21">
        <v>3.23</v>
      </c>
      <c r="H82" s="21">
        <v>1</v>
      </c>
      <c r="I82" s="21">
        <v>1</v>
      </c>
      <c r="J82" s="43"/>
    </row>
    <row r="83" ht="15.9" customHeight="1" spans="1:10">
      <c r="A83" s="21">
        <v>81</v>
      </c>
      <c r="B83" s="28"/>
      <c r="C83" s="34"/>
      <c r="D83" s="34"/>
      <c r="E83" s="24" t="s">
        <v>90</v>
      </c>
      <c r="F83" s="21" t="s">
        <v>15</v>
      </c>
      <c r="G83" s="21">
        <v>3.23</v>
      </c>
      <c r="H83" s="21">
        <v>1</v>
      </c>
      <c r="I83" s="21">
        <v>1</v>
      </c>
      <c r="J83" s="43"/>
    </row>
    <row r="84" ht="18" customHeight="1" spans="1:10">
      <c r="A84" s="15" t="s">
        <v>91</v>
      </c>
      <c r="B84" s="16"/>
      <c r="C84" s="16"/>
      <c r="D84" s="16"/>
      <c r="E84" s="15"/>
      <c r="F84" s="16"/>
      <c r="G84" s="16"/>
      <c r="H84" s="16"/>
      <c r="I84" s="16"/>
      <c r="J84" s="16"/>
    </row>
    <row r="85" s="5" customFormat="1" ht="14.1" customHeight="1" spans="1:10">
      <c r="A85" s="28">
        <v>83</v>
      </c>
      <c r="B85" s="48" t="s">
        <v>92</v>
      </c>
      <c r="C85" s="49"/>
      <c r="D85" s="49"/>
      <c r="E85" s="50" t="s">
        <v>93</v>
      </c>
      <c r="F85" s="28" t="s">
        <v>15</v>
      </c>
      <c r="G85" s="28">
        <v>7.03</v>
      </c>
      <c r="H85" s="28">
        <v>1</v>
      </c>
      <c r="I85" s="28">
        <v>1</v>
      </c>
      <c r="J85" s="61" t="s">
        <v>16</v>
      </c>
    </row>
    <row r="86" s="5" customFormat="1" ht="14.1" customHeight="1" spans="1:10">
      <c r="A86" s="28">
        <v>84</v>
      </c>
      <c r="B86" s="51"/>
      <c r="C86" s="52"/>
      <c r="D86" s="52"/>
      <c r="E86" s="50" t="s">
        <v>17</v>
      </c>
      <c r="F86" s="28" t="s">
        <v>15</v>
      </c>
      <c r="G86" s="28">
        <v>6.6</v>
      </c>
      <c r="H86" s="28">
        <v>1</v>
      </c>
      <c r="I86" s="28">
        <v>1</v>
      </c>
      <c r="J86" s="62"/>
    </row>
    <row r="87" s="5" customFormat="1" ht="14.1" customHeight="1" spans="1:10">
      <c r="A87" s="28">
        <v>85</v>
      </c>
      <c r="B87" s="51"/>
      <c r="C87" s="52"/>
      <c r="D87" s="52"/>
      <c r="E87" s="50" t="s">
        <v>94</v>
      </c>
      <c r="F87" s="28" t="s">
        <v>15</v>
      </c>
      <c r="G87" s="28">
        <v>3.7</v>
      </c>
      <c r="H87" s="28">
        <v>1</v>
      </c>
      <c r="I87" s="28">
        <v>1</v>
      </c>
      <c r="J87" s="62"/>
    </row>
    <row r="88" s="5" customFormat="1" ht="14.1" customHeight="1" spans="1:10">
      <c r="A88" s="28">
        <v>86</v>
      </c>
      <c r="B88" s="51"/>
      <c r="C88" s="52"/>
      <c r="D88" s="52"/>
      <c r="E88" s="50" t="s">
        <v>95</v>
      </c>
      <c r="F88" s="28" t="s">
        <v>15</v>
      </c>
      <c r="G88" s="28">
        <v>3.83</v>
      </c>
      <c r="H88" s="28">
        <v>1</v>
      </c>
      <c r="I88" s="28">
        <v>1</v>
      </c>
      <c r="J88" s="62"/>
    </row>
    <row r="89" s="5" customFormat="1" ht="14.1" customHeight="1" spans="1:10">
      <c r="A89" s="28">
        <v>87</v>
      </c>
      <c r="B89" s="51"/>
      <c r="C89" s="52"/>
      <c r="D89" s="52"/>
      <c r="E89" s="50" t="s">
        <v>96</v>
      </c>
      <c r="F89" s="28" t="s">
        <v>15</v>
      </c>
      <c r="G89" s="28">
        <v>3.7</v>
      </c>
      <c r="H89" s="28">
        <v>1</v>
      </c>
      <c r="I89" s="28">
        <v>1</v>
      </c>
      <c r="J89" s="62"/>
    </row>
    <row r="90" s="5" customFormat="1" ht="14.1" customHeight="1" spans="1:10">
      <c r="A90" s="28">
        <v>88</v>
      </c>
      <c r="B90" s="51"/>
      <c r="C90" s="52"/>
      <c r="D90" s="52"/>
      <c r="E90" s="50" t="s">
        <v>97</v>
      </c>
      <c r="F90" s="28" t="s">
        <v>15</v>
      </c>
      <c r="G90" s="28">
        <v>3.7</v>
      </c>
      <c r="H90" s="28">
        <v>1</v>
      </c>
      <c r="I90" s="28">
        <v>1</v>
      </c>
      <c r="J90" s="62"/>
    </row>
    <row r="91" s="5" customFormat="1" ht="15" customHeight="1" spans="1:10">
      <c r="A91" s="28">
        <v>89</v>
      </c>
      <c r="B91" s="51"/>
      <c r="C91" s="52"/>
      <c r="D91" s="52"/>
      <c r="E91" s="27" t="s">
        <v>98</v>
      </c>
      <c r="F91" s="28" t="s">
        <v>15</v>
      </c>
      <c r="G91" s="28">
        <v>7.83</v>
      </c>
      <c r="H91" s="28">
        <v>1</v>
      </c>
      <c r="I91" s="28">
        <v>1</v>
      </c>
      <c r="J91" s="62"/>
    </row>
    <row r="92" s="5" customFormat="1" ht="14.1" customHeight="1" spans="1:10">
      <c r="A92" s="28">
        <v>90</v>
      </c>
      <c r="B92" s="51"/>
      <c r="C92" s="52"/>
      <c r="D92" s="52"/>
      <c r="E92" s="50" t="s">
        <v>99</v>
      </c>
      <c r="F92" s="28" t="s">
        <v>15</v>
      </c>
      <c r="G92" s="28">
        <v>7.03</v>
      </c>
      <c r="H92" s="28">
        <v>1</v>
      </c>
      <c r="I92" s="28">
        <v>1</v>
      </c>
      <c r="J92" s="62"/>
    </row>
    <row r="93" s="5" customFormat="1" ht="14.1" customHeight="1" spans="1:10">
      <c r="A93" s="28">
        <v>91</v>
      </c>
      <c r="B93" s="51"/>
      <c r="C93" s="52"/>
      <c r="D93" s="52"/>
      <c r="E93" s="50" t="s">
        <v>24</v>
      </c>
      <c r="F93" s="28" t="s">
        <v>25</v>
      </c>
      <c r="G93" s="28">
        <v>3</v>
      </c>
      <c r="H93" s="28">
        <v>1</v>
      </c>
      <c r="I93" s="28">
        <v>1</v>
      </c>
      <c r="J93" s="62"/>
    </row>
    <row r="94" s="5" customFormat="1" ht="14.1" customHeight="1" spans="1:10">
      <c r="A94" s="28">
        <v>92</v>
      </c>
      <c r="B94" s="51"/>
      <c r="C94" s="52"/>
      <c r="D94" s="52"/>
      <c r="E94" s="50" t="s">
        <v>26</v>
      </c>
      <c r="F94" s="28" t="s">
        <v>25</v>
      </c>
      <c r="G94" s="28">
        <v>3</v>
      </c>
      <c r="H94" s="28">
        <v>1</v>
      </c>
      <c r="I94" s="28">
        <v>1</v>
      </c>
      <c r="J94" s="62"/>
    </row>
    <row r="95" s="5" customFormat="1" ht="14.1" customHeight="1" spans="1:10">
      <c r="A95" s="28">
        <v>93</v>
      </c>
      <c r="B95" s="51"/>
      <c r="C95" s="52"/>
      <c r="D95" s="52"/>
      <c r="E95" s="50" t="s">
        <v>27</v>
      </c>
      <c r="F95" s="28" t="s">
        <v>25</v>
      </c>
      <c r="G95" s="28">
        <v>4</v>
      </c>
      <c r="H95" s="28">
        <v>1</v>
      </c>
      <c r="I95" s="28">
        <v>1</v>
      </c>
      <c r="J95" s="62"/>
    </row>
    <row r="96" s="5" customFormat="1" ht="14.1" customHeight="1" spans="1:10">
      <c r="A96" s="28">
        <v>94</v>
      </c>
      <c r="B96" s="51"/>
      <c r="C96" s="52"/>
      <c r="D96" s="52"/>
      <c r="E96" s="50" t="s">
        <v>29</v>
      </c>
      <c r="F96" s="28" t="s">
        <v>30</v>
      </c>
      <c r="G96" s="28">
        <v>1</v>
      </c>
      <c r="H96" s="28">
        <v>1</v>
      </c>
      <c r="I96" s="28">
        <v>1</v>
      </c>
      <c r="J96" s="62"/>
    </row>
    <row r="97" s="3" customFormat="1" ht="15.9" customHeight="1" spans="1:165">
      <c r="A97" s="28">
        <v>95</v>
      </c>
      <c r="B97" s="28" t="s">
        <v>100</v>
      </c>
      <c r="C97" s="21"/>
      <c r="D97" s="21"/>
      <c r="E97" s="29" t="s">
        <v>101</v>
      </c>
      <c r="F97" s="21" t="s">
        <v>15</v>
      </c>
      <c r="G97" s="21">
        <v>8.03</v>
      </c>
      <c r="H97" s="21">
        <v>1</v>
      </c>
      <c r="I97" s="21">
        <v>1</v>
      </c>
      <c r="J97" s="42" t="s">
        <v>41</v>
      </c>
      <c r="FI97" s="46"/>
    </row>
    <row r="98" s="3" customFormat="1" ht="15.9" customHeight="1" spans="1:165">
      <c r="A98" s="28">
        <v>96</v>
      </c>
      <c r="B98" s="28"/>
      <c r="C98" s="21"/>
      <c r="D98" s="21"/>
      <c r="E98" s="29" t="s">
        <v>102</v>
      </c>
      <c r="F98" s="21" t="s">
        <v>15</v>
      </c>
      <c r="G98" s="21">
        <v>8.03</v>
      </c>
      <c r="H98" s="21">
        <v>1</v>
      </c>
      <c r="I98" s="21">
        <v>1</v>
      </c>
      <c r="J98" s="42"/>
      <c r="FI98" s="46"/>
    </row>
    <row r="99" s="3" customFormat="1" ht="15.9" customHeight="1" spans="1:165">
      <c r="A99" s="28">
        <v>97</v>
      </c>
      <c r="B99" s="28"/>
      <c r="C99" s="21"/>
      <c r="D99" s="21"/>
      <c r="E99" s="29" t="s">
        <v>103</v>
      </c>
      <c r="F99" s="21" t="s">
        <v>15</v>
      </c>
      <c r="G99" s="21">
        <v>8.03</v>
      </c>
      <c r="H99" s="21">
        <v>1</v>
      </c>
      <c r="I99" s="21">
        <v>1</v>
      </c>
      <c r="J99" s="42"/>
      <c r="FI99" s="46"/>
    </row>
    <row r="100" s="3" customFormat="1" ht="15.9" customHeight="1" spans="1:165">
      <c r="A100" s="28">
        <v>98</v>
      </c>
      <c r="B100" s="28"/>
      <c r="C100" s="21"/>
      <c r="D100" s="21"/>
      <c r="E100" s="30" t="s">
        <v>104</v>
      </c>
      <c r="F100" s="31" t="s">
        <v>15</v>
      </c>
      <c r="G100" s="21">
        <v>12.3</v>
      </c>
      <c r="H100" s="21">
        <v>1</v>
      </c>
      <c r="I100" s="21">
        <v>1</v>
      </c>
      <c r="J100" s="42"/>
      <c r="FI100" s="46"/>
    </row>
    <row r="101" s="3" customFormat="1" ht="15.9" customHeight="1" spans="1:165">
      <c r="A101" s="28">
        <v>99</v>
      </c>
      <c r="B101" s="28"/>
      <c r="C101" s="21"/>
      <c r="D101" s="21"/>
      <c r="E101" s="29" t="s">
        <v>105</v>
      </c>
      <c r="F101" s="21" t="s">
        <v>15</v>
      </c>
      <c r="G101" s="21">
        <v>12.3</v>
      </c>
      <c r="H101" s="21">
        <v>1</v>
      </c>
      <c r="I101" s="21">
        <v>1</v>
      </c>
      <c r="J101" s="42"/>
      <c r="FI101" s="46"/>
    </row>
    <row r="102" s="3" customFormat="1" ht="15.9" customHeight="1" spans="1:165">
      <c r="A102" s="28">
        <v>100</v>
      </c>
      <c r="B102" s="28"/>
      <c r="C102" s="21"/>
      <c r="D102" s="21"/>
      <c r="E102" s="29" t="s">
        <v>49</v>
      </c>
      <c r="F102" s="21" t="s">
        <v>30</v>
      </c>
      <c r="G102" s="21">
        <v>10</v>
      </c>
      <c r="H102" s="21">
        <v>1</v>
      </c>
      <c r="I102" s="21">
        <v>1</v>
      </c>
      <c r="J102" s="42"/>
      <c r="FI102" s="46"/>
    </row>
    <row r="103" s="3" customFormat="1" ht="15.9" customHeight="1" spans="1:165">
      <c r="A103" s="28">
        <v>101</v>
      </c>
      <c r="B103" s="28"/>
      <c r="C103" s="21"/>
      <c r="D103" s="21"/>
      <c r="E103" s="29" t="s">
        <v>52</v>
      </c>
      <c r="F103" s="21" t="s">
        <v>15</v>
      </c>
      <c r="G103" s="21">
        <v>8.8</v>
      </c>
      <c r="H103" s="21">
        <v>1</v>
      </c>
      <c r="I103" s="21">
        <v>1</v>
      </c>
      <c r="J103" s="42"/>
      <c r="FI103" s="46"/>
    </row>
    <row r="104" s="3" customFormat="1" ht="15.9" customHeight="1" spans="1:10">
      <c r="A104" s="28">
        <v>102</v>
      </c>
      <c r="B104" s="28"/>
      <c r="C104" s="21"/>
      <c r="D104" s="21"/>
      <c r="E104" s="29" t="s">
        <v>106</v>
      </c>
      <c r="F104" s="21" t="s">
        <v>15</v>
      </c>
      <c r="G104" s="21">
        <v>11.1</v>
      </c>
      <c r="H104" s="21">
        <v>1</v>
      </c>
      <c r="I104" s="21">
        <v>1</v>
      </c>
      <c r="J104" s="42"/>
    </row>
    <row r="105" s="3" customFormat="1" ht="15.9" customHeight="1" spans="1:165">
      <c r="A105" s="28">
        <v>103</v>
      </c>
      <c r="B105" s="28" t="s">
        <v>107</v>
      </c>
      <c r="C105" s="21"/>
      <c r="D105" s="21"/>
      <c r="E105" s="29" t="s">
        <v>108</v>
      </c>
      <c r="F105" s="21" t="s">
        <v>15</v>
      </c>
      <c r="G105" s="21">
        <v>1.6</v>
      </c>
      <c r="H105" s="21">
        <v>1</v>
      </c>
      <c r="I105" s="21">
        <v>1</v>
      </c>
      <c r="J105" s="42" t="s">
        <v>41</v>
      </c>
      <c r="FI105" s="46"/>
    </row>
    <row r="106" s="3" customFormat="1" ht="15.9" customHeight="1" spans="1:165">
      <c r="A106" s="28">
        <v>104</v>
      </c>
      <c r="B106" s="28"/>
      <c r="C106" s="21"/>
      <c r="D106" s="21"/>
      <c r="E106" s="29" t="s">
        <v>109</v>
      </c>
      <c r="F106" s="21" t="s">
        <v>15</v>
      </c>
      <c r="G106" s="21">
        <v>1.6</v>
      </c>
      <c r="H106" s="21">
        <v>1</v>
      </c>
      <c r="I106" s="21">
        <v>1</v>
      </c>
      <c r="J106" s="42"/>
      <c r="FI106" s="46"/>
    </row>
    <row r="107" s="3" customFormat="1" ht="15.9" customHeight="1" spans="1:165">
      <c r="A107" s="28">
        <v>105</v>
      </c>
      <c r="B107" s="28"/>
      <c r="C107" s="21"/>
      <c r="D107" s="21"/>
      <c r="E107" s="29" t="s">
        <v>110</v>
      </c>
      <c r="F107" s="21" t="s">
        <v>15</v>
      </c>
      <c r="G107" s="21">
        <v>1.6</v>
      </c>
      <c r="H107" s="21">
        <v>1</v>
      </c>
      <c r="I107" s="21">
        <v>1</v>
      </c>
      <c r="J107" s="42"/>
      <c r="FI107" s="46"/>
    </row>
    <row r="108" s="3" customFormat="1" ht="15.9" customHeight="1" spans="1:165">
      <c r="A108" s="28">
        <v>106</v>
      </c>
      <c r="B108" s="28"/>
      <c r="C108" s="21"/>
      <c r="D108" s="21"/>
      <c r="E108" s="30" t="s">
        <v>111</v>
      </c>
      <c r="F108" s="31" t="s">
        <v>15</v>
      </c>
      <c r="G108" s="21">
        <v>1.6</v>
      </c>
      <c r="H108" s="21">
        <v>1</v>
      </c>
      <c r="I108" s="21">
        <v>1</v>
      </c>
      <c r="J108" s="42"/>
      <c r="FI108" s="46"/>
    </row>
    <row r="109" s="3" customFormat="1" ht="15.9" customHeight="1" spans="1:165">
      <c r="A109" s="28">
        <v>107</v>
      </c>
      <c r="B109" s="28"/>
      <c r="C109" s="21"/>
      <c r="D109" s="21"/>
      <c r="E109" s="29" t="s">
        <v>112</v>
      </c>
      <c r="F109" s="21" t="s">
        <v>15</v>
      </c>
      <c r="G109" s="21">
        <v>1.6</v>
      </c>
      <c r="H109" s="21">
        <v>1</v>
      </c>
      <c r="I109" s="21">
        <v>1</v>
      </c>
      <c r="J109" s="42"/>
      <c r="FI109" s="46"/>
    </row>
    <row r="110" s="3" customFormat="1" ht="15.9" customHeight="1" spans="1:165">
      <c r="A110" s="28">
        <v>108</v>
      </c>
      <c r="B110" s="28"/>
      <c r="C110" s="21"/>
      <c r="D110" s="21"/>
      <c r="E110" s="29" t="s">
        <v>49</v>
      </c>
      <c r="F110" s="21" t="s">
        <v>30</v>
      </c>
      <c r="G110" s="21">
        <v>2</v>
      </c>
      <c r="H110" s="21">
        <v>1</v>
      </c>
      <c r="I110" s="21">
        <v>1</v>
      </c>
      <c r="J110" s="42"/>
      <c r="FI110" s="46"/>
    </row>
    <row r="111" s="3" customFormat="1" ht="15.9" customHeight="1" spans="1:165">
      <c r="A111" s="28">
        <v>109</v>
      </c>
      <c r="B111" s="28"/>
      <c r="C111" s="21"/>
      <c r="D111" s="21"/>
      <c r="E111" s="29" t="s">
        <v>52</v>
      </c>
      <c r="F111" s="21" t="s">
        <v>15</v>
      </c>
      <c r="G111" s="21">
        <v>1.6</v>
      </c>
      <c r="H111" s="21">
        <v>1</v>
      </c>
      <c r="I111" s="21">
        <v>1</v>
      </c>
      <c r="J111" s="42"/>
      <c r="FI111" s="46"/>
    </row>
    <row r="112" s="3" customFormat="1" ht="15.9" customHeight="1" spans="1:10">
      <c r="A112" s="28">
        <v>110</v>
      </c>
      <c r="B112" s="28"/>
      <c r="C112" s="21"/>
      <c r="D112" s="21"/>
      <c r="E112" s="29" t="s">
        <v>113</v>
      </c>
      <c r="F112" s="21" t="s">
        <v>15</v>
      </c>
      <c r="G112" s="21">
        <v>2.8</v>
      </c>
      <c r="H112" s="21">
        <v>1</v>
      </c>
      <c r="I112" s="21">
        <v>1</v>
      </c>
      <c r="J112" s="42"/>
    </row>
    <row r="113" ht="15.9" customHeight="1" spans="1:10">
      <c r="A113" s="28">
        <v>111</v>
      </c>
      <c r="B113" s="28" t="s">
        <v>54</v>
      </c>
      <c r="C113" s="34"/>
      <c r="D113" s="34"/>
      <c r="E113" s="24" t="s">
        <v>114</v>
      </c>
      <c r="F113" s="21" t="s">
        <v>15</v>
      </c>
      <c r="G113" s="21">
        <v>4.85</v>
      </c>
      <c r="H113" s="21">
        <v>1</v>
      </c>
      <c r="I113" s="21">
        <v>1</v>
      </c>
      <c r="J113" s="43" t="s">
        <v>56</v>
      </c>
    </row>
    <row r="114" ht="15.9" customHeight="1" spans="1:10">
      <c r="A114" s="28">
        <v>112</v>
      </c>
      <c r="B114" s="28"/>
      <c r="C114" s="34"/>
      <c r="D114" s="34"/>
      <c r="E114" s="24" t="s">
        <v>115</v>
      </c>
      <c r="F114" s="21" t="s">
        <v>15</v>
      </c>
      <c r="G114" s="21">
        <v>2.33</v>
      </c>
      <c r="H114" s="21">
        <v>1</v>
      </c>
      <c r="I114" s="21">
        <v>1</v>
      </c>
      <c r="J114" s="43"/>
    </row>
    <row r="115" ht="15.9" customHeight="1" spans="1:10">
      <c r="A115" s="28">
        <v>113</v>
      </c>
      <c r="B115" s="28"/>
      <c r="C115" s="34"/>
      <c r="D115" s="34"/>
      <c r="E115" s="24" t="s">
        <v>116</v>
      </c>
      <c r="F115" s="21" t="s">
        <v>15</v>
      </c>
      <c r="G115" s="21">
        <v>2.5</v>
      </c>
      <c r="H115" s="21">
        <v>1</v>
      </c>
      <c r="I115" s="21">
        <v>1</v>
      </c>
      <c r="J115" s="43"/>
    </row>
    <row r="116" ht="15.9" customHeight="1" spans="1:10">
      <c r="A116" s="28">
        <v>114</v>
      </c>
      <c r="B116" s="28"/>
      <c r="C116" s="34"/>
      <c r="D116" s="34"/>
      <c r="E116" s="24" t="s">
        <v>59</v>
      </c>
      <c r="F116" s="21" t="s">
        <v>25</v>
      </c>
      <c r="G116" s="21">
        <v>5</v>
      </c>
      <c r="H116" s="21">
        <v>1</v>
      </c>
      <c r="I116" s="21">
        <v>1</v>
      </c>
      <c r="J116" s="43"/>
    </row>
    <row r="117" ht="15.9" customHeight="1" spans="1:10">
      <c r="A117" s="28">
        <v>115</v>
      </c>
      <c r="B117" s="28"/>
      <c r="C117" s="34"/>
      <c r="D117" s="34"/>
      <c r="E117" s="24" t="s">
        <v>60</v>
      </c>
      <c r="F117" s="21" t="s">
        <v>15</v>
      </c>
      <c r="G117" s="21">
        <v>4.85</v>
      </c>
      <c r="H117" s="21">
        <v>1</v>
      </c>
      <c r="I117" s="21">
        <v>1</v>
      </c>
      <c r="J117" s="43"/>
    </row>
    <row r="118" ht="15.9" customHeight="1" spans="1:10">
      <c r="A118" s="28">
        <v>116</v>
      </c>
      <c r="B118" s="28"/>
      <c r="C118" s="34"/>
      <c r="D118" s="34"/>
      <c r="E118" s="24" t="s">
        <v>117</v>
      </c>
      <c r="F118" s="21" t="s">
        <v>15</v>
      </c>
      <c r="G118" s="21">
        <v>5.45</v>
      </c>
      <c r="H118" s="21">
        <v>1</v>
      </c>
      <c r="I118" s="21">
        <v>1</v>
      </c>
      <c r="J118" s="43"/>
    </row>
    <row r="119" s="4" customFormat="1" ht="99.9" customHeight="1" spans="1:10">
      <c r="A119" s="28">
        <v>117</v>
      </c>
      <c r="B119" s="28" t="s">
        <v>62</v>
      </c>
      <c r="C119" s="21"/>
      <c r="D119" s="21"/>
      <c r="E119" s="24" t="s">
        <v>118</v>
      </c>
      <c r="F119" s="21" t="s">
        <v>15</v>
      </c>
      <c r="G119" s="21">
        <v>2.7</v>
      </c>
      <c r="H119" s="21">
        <v>1</v>
      </c>
      <c r="I119" s="21">
        <v>1</v>
      </c>
      <c r="J119" s="44" t="s">
        <v>64</v>
      </c>
    </row>
    <row r="120" s="4" customFormat="1" ht="99.9" customHeight="1" spans="1:10">
      <c r="A120" s="28">
        <v>118</v>
      </c>
      <c r="B120" s="28"/>
      <c r="C120" s="21"/>
      <c r="D120" s="21"/>
      <c r="E120" s="24" t="s">
        <v>119</v>
      </c>
      <c r="F120" s="21" t="s">
        <v>15</v>
      </c>
      <c r="G120" s="21">
        <v>2.7</v>
      </c>
      <c r="H120" s="21">
        <v>1</v>
      </c>
      <c r="I120" s="21">
        <v>1</v>
      </c>
      <c r="J120" s="43"/>
    </row>
    <row r="121" ht="97.8" customHeight="1" spans="1:10">
      <c r="A121" s="28">
        <v>119</v>
      </c>
      <c r="B121" s="53" t="s">
        <v>120</v>
      </c>
      <c r="C121" s="54"/>
      <c r="D121" s="54"/>
      <c r="E121" s="50" t="s">
        <v>121</v>
      </c>
      <c r="F121" s="28" t="s">
        <v>25</v>
      </c>
      <c r="G121" s="28">
        <v>4</v>
      </c>
      <c r="H121" s="28">
        <v>1</v>
      </c>
      <c r="I121" s="28">
        <v>1</v>
      </c>
      <c r="J121" s="63" t="s">
        <v>122</v>
      </c>
    </row>
    <row r="122" ht="18" customHeight="1" spans="1:10">
      <c r="A122" s="55" t="s">
        <v>123</v>
      </c>
      <c r="B122" s="55"/>
      <c r="C122" s="56"/>
      <c r="D122" s="56"/>
      <c r="E122" s="15"/>
      <c r="F122" s="16"/>
      <c r="G122" s="16"/>
      <c r="H122" s="16"/>
      <c r="I122" s="16"/>
      <c r="J122" s="16"/>
    </row>
    <row r="123" ht="79.95" customHeight="1" spans="1:10">
      <c r="A123" s="57" t="s">
        <v>124</v>
      </c>
      <c r="B123" s="58" t="s">
        <v>125</v>
      </c>
      <c r="C123" s="59"/>
      <c r="D123" s="59"/>
      <c r="E123" s="60" t="s">
        <v>126</v>
      </c>
      <c r="F123" s="21" t="s">
        <v>25</v>
      </c>
      <c r="G123" s="21">
        <v>31</v>
      </c>
      <c r="H123" s="21">
        <v>1</v>
      </c>
      <c r="I123" s="21">
        <v>1</v>
      </c>
      <c r="J123" s="24" t="s">
        <v>127</v>
      </c>
    </row>
    <row r="124" ht="18" customHeight="1" spans="1:10">
      <c r="A124" s="15" t="s">
        <v>128</v>
      </c>
      <c r="B124" s="16"/>
      <c r="C124" s="16"/>
      <c r="D124" s="16"/>
      <c r="E124" s="15"/>
      <c r="F124" s="16"/>
      <c r="G124" s="16"/>
      <c r="H124" s="16"/>
      <c r="I124" s="16"/>
      <c r="J124" s="16"/>
    </row>
    <row r="125" customFormat="1" ht="14.1" customHeight="1" spans="1:10">
      <c r="A125" s="21">
        <v>123</v>
      </c>
      <c r="B125" s="48" t="s">
        <v>129</v>
      </c>
      <c r="C125" s="23"/>
      <c r="D125" s="23"/>
      <c r="E125" s="24" t="s">
        <v>130</v>
      </c>
      <c r="F125" s="21" t="s">
        <v>15</v>
      </c>
      <c r="G125" s="21">
        <v>2.34</v>
      </c>
      <c r="H125" s="21">
        <v>1</v>
      </c>
      <c r="I125" s="21">
        <v>1</v>
      </c>
      <c r="J125" s="40" t="s">
        <v>16</v>
      </c>
    </row>
    <row r="126" customFormat="1" ht="14.1" customHeight="1" spans="1:10">
      <c r="A126" s="21">
        <v>124</v>
      </c>
      <c r="B126" s="51"/>
      <c r="C126" s="26"/>
      <c r="D126" s="26"/>
      <c r="E126" s="24" t="s">
        <v>17</v>
      </c>
      <c r="F126" s="21" t="s">
        <v>15</v>
      </c>
      <c r="G126" s="21">
        <v>2.4</v>
      </c>
      <c r="H126" s="21">
        <v>1</v>
      </c>
      <c r="I126" s="21">
        <v>1</v>
      </c>
      <c r="J126" s="41"/>
    </row>
    <row r="127" customFormat="1" ht="15" customHeight="1" spans="1:10">
      <c r="A127" s="21">
        <v>125</v>
      </c>
      <c r="B127" s="51"/>
      <c r="C127" s="26"/>
      <c r="D127" s="26"/>
      <c r="E127" s="27" t="s">
        <v>131</v>
      </c>
      <c r="F127" s="21" t="s">
        <v>15</v>
      </c>
      <c r="G127" s="21">
        <v>3.06</v>
      </c>
      <c r="H127" s="21">
        <v>1</v>
      </c>
      <c r="I127" s="21">
        <v>1</v>
      </c>
      <c r="J127" s="41"/>
    </row>
    <row r="128" customFormat="1" ht="14.1" customHeight="1" spans="1:10">
      <c r="A128" s="21">
        <v>126</v>
      </c>
      <c r="B128" s="51"/>
      <c r="C128" s="26"/>
      <c r="D128" s="26"/>
      <c r="E128" s="24" t="s">
        <v>132</v>
      </c>
      <c r="F128" s="21" t="s">
        <v>15</v>
      </c>
      <c r="G128" s="21">
        <v>2.34</v>
      </c>
      <c r="H128" s="21">
        <v>1</v>
      </c>
      <c r="I128" s="21">
        <v>1</v>
      </c>
      <c r="J128" s="41"/>
    </row>
    <row r="129" customFormat="1" ht="14.1" customHeight="1" spans="1:10">
      <c r="A129" s="21">
        <v>127</v>
      </c>
      <c r="B129" s="51"/>
      <c r="C129" s="26"/>
      <c r="D129" s="26"/>
      <c r="E129" s="24" t="s">
        <v>24</v>
      </c>
      <c r="F129" s="21" t="s">
        <v>25</v>
      </c>
      <c r="G129" s="21">
        <v>1</v>
      </c>
      <c r="H129" s="21">
        <v>1</v>
      </c>
      <c r="I129" s="21">
        <v>1</v>
      </c>
      <c r="J129" s="41"/>
    </row>
    <row r="130" customFormat="1" ht="14.1" customHeight="1" spans="1:10">
      <c r="A130" s="21">
        <v>128</v>
      </c>
      <c r="B130" s="51"/>
      <c r="C130" s="26"/>
      <c r="D130" s="26"/>
      <c r="E130" s="24" t="s">
        <v>26</v>
      </c>
      <c r="F130" s="21" t="s">
        <v>25</v>
      </c>
      <c r="G130" s="21">
        <v>1</v>
      </c>
      <c r="H130" s="21">
        <v>1</v>
      </c>
      <c r="I130" s="21">
        <v>1</v>
      </c>
      <c r="J130" s="41"/>
    </row>
    <row r="131" customFormat="1" ht="14.1" customHeight="1" spans="1:10">
      <c r="A131" s="21">
        <v>129</v>
      </c>
      <c r="B131" s="51"/>
      <c r="C131" s="26"/>
      <c r="D131" s="26"/>
      <c r="E131" s="24" t="s">
        <v>27</v>
      </c>
      <c r="F131" s="21" t="s">
        <v>25</v>
      </c>
      <c r="G131" s="21">
        <v>1</v>
      </c>
      <c r="H131" s="21">
        <v>1</v>
      </c>
      <c r="I131" s="21">
        <v>1</v>
      </c>
      <c r="J131" s="41"/>
    </row>
    <row r="132" customFormat="1" ht="14.1" customHeight="1" spans="1:10">
      <c r="A132" s="21">
        <v>130</v>
      </c>
      <c r="B132" s="51"/>
      <c r="C132" s="26"/>
      <c r="D132" s="26"/>
      <c r="E132" s="24" t="s">
        <v>29</v>
      </c>
      <c r="F132" s="21" t="s">
        <v>30</v>
      </c>
      <c r="G132" s="21">
        <v>1</v>
      </c>
      <c r="H132" s="21">
        <v>1</v>
      </c>
      <c r="I132" s="21">
        <v>1</v>
      </c>
      <c r="J132" s="41"/>
    </row>
    <row r="133" s="3" customFormat="1" ht="15.9" customHeight="1" spans="1:165">
      <c r="A133" s="21">
        <v>131</v>
      </c>
      <c r="B133" s="51"/>
      <c r="C133" s="26"/>
      <c r="D133" s="21"/>
      <c r="E133" s="29" t="s">
        <v>133</v>
      </c>
      <c r="F133" s="21" t="s">
        <v>15</v>
      </c>
      <c r="G133" s="21">
        <v>3.8</v>
      </c>
      <c r="H133" s="21">
        <v>1</v>
      </c>
      <c r="I133" s="21">
        <v>1</v>
      </c>
      <c r="J133" s="42" t="s">
        <v>41</v>
      </c>
      <c r="FI133" s="46"/>
    </row>
    <row r="134" s="3" customFormat="1" ht="15.9" customHeight="1" spans="1:165">
      <c r="A134" s="21">
        <v>132</v>
      </c>
      <c r="B134" s="51"/>
      <c r="C134" s="26"/>
      <c r="D134" s="21"/>
      <c r="E134" s="30" t="s">
        <v>134</v>
      </c>
      <c r="F134" s="31" t="s">
        <v>15</v>
      </c>
      <c r="G134" s="21">
        <v>3.8</v>
      </c>
      <c r="H134" s="21">
        <v>1</v>
      </c>
      <c r="I134" s="21">
        <v>1</v>
      </c>
      <c r="J134" s="42"/>
      <c r="FI134" s="46"/>
    </row>
    <row r="135" s="3" customFormat="1" ht="15.9" customHeight="1" spans="1:165">
      <c r="A135" s="21">
        <v>133</v>
      </c>
      <c r="B135" s="51"/>
      <c r="C135" s="26"/>
      <c r="D135" s="21"/>
      <c r="E135" s="29" t="s">
        <v>135</v>
      </c>
      <c r="F135" s="21" t="s">
        <v>15</v>
      </c>
      <c r="G135" s="21">
        <v>3.8</v>
      </c>
      <c r="H135" s="21">
        <v>1</v>
      </c>
      <c r="I135" s="21">
        <v>1</v>
      </c>
      <c r="J135" s="42"/>
      <c r="FI135" s="46"/>
    </row>
    <row r="136" s="3" customFormat="1" ht="15.9" customHeight="1" spans="1:165">
      <c r="A136" s="21">
        <v>134</v>
      </c>
      <c r="B136" s="51"/>
      <c r="C136" s="26"/>
      <c r="D136" s="21"/>
      <c r="E136" s="29" t="s">
        <v>52</v>
      </c>
      <c r="F136" s="21" t="s">
        <v>15</v>
      </c>
      <c r="G136" s="21">
        <v>1.6</v>
      </c>
      <c r="H136" s="21">
        <v>1</v>
      </c>
      <c r="I136" s="21">
        <v>1</v>
      </c>
      <c r="J136" s="42"/>
      <c r="FI136" s="46"/>
    </row>
    <row r="137" s="3" customFormat="1" ht="15.9" customHeight="1" spans="1:10">
      <c r="A137" s="21">
        <v>135</v>
      </c>
      <c r="B137" s="64"/>
      <c r="C137" s="36"/>
      <c r="D137" s="21"/>
      <c r="E137" s="29" t="s">
        <v>113</v>
      </c>
      <c r="F137" s="21" t="s">
        <v>15</v>
      </c>
      <c r="G137" s="21">
        <v>2.8</v>
      </c>
      <c r="H137" s="21">
        <v>1</v>
      </c>
      <c r="I137" s="21">
        <v>1</v>
      </c>
      <c r="J137" s="42"/>
    </row>
    <row r="138" customFormat="1" ht="14.1" customHeight="1" spans="1:10">
      <c r="A138" s="21">
        <v>136</v>
      </c>
      <c r="B138" s="48" t="s">
        <v>136</v>
      </c>
      <c r="C138" s="23"/>
      <c r="D138" s="23"/>
      <c r="E138" s="24" t="s">
        <v>137</v>
      </c>
      <c r="F138" s="21" t="s">
        <v>15</v>
      </c>
      <c r="G138" s="21">
        <v>3.33</v>
      </c>
      <c r="H138" s="21">
        <v>1</v>
      </c>
      <c r="I138" s="21">
        <v>1</v>
      </c>
      <c r="J138" s="40" t="s">
        <v>16</v>
      </c>
    </row>
    <row r="139" customFormat="1" ht="14.1" customHeight="1" spans="1:10">
      <c r="A139" s="21">
        <v>137</v>
      </c>
      <c r="B139" s="51"/>
      <c r="C139" s="26"/>
      <c r="D139" s="26"/>
      <c r="E139" s="24" t="s">
        <v>17</v>
      </c>
      <c r="F139" s="21" t="s">
        <v>15</v>
      </c>
      <c r="G139" s="21">
        <v>3.45</v>
      </c>
      <c r="H139" s="21">
        <v>1</v>
      </c>
      <c r="I139" s="21">
        <v>1</v>
      </c>
      <c r="J139" s="41"/>
    </row>
    <row r="140" customFormat="1" ht="15" customHeight="1" spans="1:10">
      <c r="A140" s="21">
        <v>138</v>
      </c>
      <c r="B140" s="51"/>
      <c r="C140" s="26"/>
      <c r="D140" s="26"/>
      <c r="E140" s="27" t="s">
        <v>138</v>
      </c>
      <c r="F140" s="21" t="s">
        <v>15</v>
      </c>
      <c r="G140" s="21">
        <v>4.78</v>
      </c>
      <c r="H140" s="21">
        <v>1</v>
      </c>
      <c r="I140" s="21">
        <v>1</v>
      </c>
      <c r="J140" s="41"/>
    </row>
    <row r="141" customFormat="1" ht="14.1" customHeight="1" spans="1:10">
      <c r="A141" s="21">
        <v>139</v>
      </c>
      <c r="B141" s="51"/>
      <c r="C141" s="26"/>
      <c r="D141" s="26"/>
      <c r="E141" s="24" t="s">
        <v>139</v>
      </c>
      <c r="F141" s="21" t="s">
        <v>15</v>
      </c>
      <c r="G141" s="21">
        <v>3.33</v>
      </c>
      <c r="H141" s="21">
        <v>1</v>
      </c>
      <c r="I141" s="21">
        <v>1</v>
      </c>
      <c r="J141" s="41"/>
    </row>
    <row r="142" customFormat="1" ht="14.1" customHeight="1" spans="1:10">
      <c r="A142" s="21">
        <v>140</v>
      </c>
      <c r="B142" s="51"/>
      <c r="C142" s="26"/>
      <c r="D142" s="26"/>
      <c r="E142" s="24" t="s">
        <v>24</v>
      </c>
      <c r="F142" s="21" t="s">
        <v>25</v>
      </c>
      <c r="G142" s="21">
        <v>2</v>
      </c>
      <c r="H142" s="21">
        <v>1</v>
      </c>
      <c r="I142" s="21">
        <v>1</v>
      </c>
      <c r="J142" s="41"/>
    </row>
    <row r="143" customFormat="1" ht="14.1" customHeight="1" spans="1:10">
      <c r="A143" s="21">
        <v>141</v>
      </c>
      <c r="B143" s="51"/>
      <c r="C143" s="26"/>
      <c r="D143" s="26"/>
      <c r="E143" s="24" t="s">
        <v>26</v>
      </c>
      <c r="F143" s="21" t="s">
        <v>25</v>
      </c>
      <c r="G143" s="21">
        <v>2</v>
      </c>
      <c r="H143" s="21">
        <v>1</v>
      </c>
      <c r="I143" s="21">
        <v>1</v>
      </c>
      <c r="J143" s="41"/>
    </row>
    <row r="144" customFormat="1" ht="14.1" customHeight="1" spans="1:10">
      <c r="A144" s="21">
        <v>142</v>
      </c>
      <c r="B144" s="51"/>
      <c r="C144" s="26"/>
      <c r="D144" s="26"/>
      <c r="E144" s="24" t="s">
        <v>27</v>
      </c>
      <c r="F144" s="21" t="s">
        <v>25</v>
      </c>
      <c r="G144" s="21">
        <v>2</v>
      </c>
      <c r="H144" s="21">
        <v>1</v>
      </c>
      <c r="I144" s="21">
        <v>1</v>
      </c>
      <c r="J144" s="41"/>
    </row>
    <row r="145" customFormat="1" ht="14.1" customHeight="1" spans="1:10">
      <c r="A145" s="21">
        <v>143</v>
      </c>
      <c r="B145" s="51"/>
      <c r="C145" s="26"/>
      <c r="D145" s="26"/>
      <c r="E145" s="24" t="s">
        <v>29</v>
      </c>
      <c r="F145" s="21" t="s">
        <v>30</v>
      </c>
      <c r="G145" s="21">
        <v>1</v>
      </c>
      <c r="H145" s="21">
        <v>1</v>
      </c>
      <c r="I145" s="21">
        <v>1</v>
      </c>
      <c r="J145" s="41"/>
    </row>
    <row r="146" s="3" customFormat="1" ht="15.9" customHeight="1" spans="1:165">
      <c r="A146" s="21">
        <v>144</v>
      </c>
      <c r="B146" s="51"/>
      <c r="C146" s="26"/>
      <c r="D146" s="21"/>
      <c r="E146" s="29" t="s">
        <v>140</v>
      </c>
      <c r="F146" s="21" t="s">
        <v>15</v>
      </c>
      <c r="G146" s="21">
        <v>2.4</v>
      </c>
      <c r="H146" s="21">
        <v>1</v>
      </c>
      <c r="I146" s="21">
        <v>1</v>
      </c>
      <c r="J146" s="42" t="s">
        <v>41</v>
      </c>
      <c r="FI146" s="46"/>
    </row>
    <row r="147" s="3" customFormat="1" ht="15.9" customHeight="1" spans="1:165">
      <c r="A147" s="21">
        <v>145</v>
      </c>
      <c r="B147" s="51"/>
      <c r="C147" s="26"/>
      <c r="D147" s="21"/>
      <c r="E147" s="30" t="s">
        <v>141</v>
      </c>
      <c r="F147" s="31" t="s">
        <v>15</v>
      </c>
      <c r="G147" s="21">
        <v>2.42</v>
      </c>
      <c r="H147" s="21">
        <v>1</v>
      </c>
      <c r="I147" s="21">
        <v>1</v>
      </c>
      <c r="J147" s="42"/>
      <c r="FI147" s="46"/>
    </row>
    <row r="148" s="3" customFormat="1" ht="15.9" customHeight="1" spans="1:165">
      <c r="A148" s="21">
        <v>146</v>
      </c>
      <c r="B148" s="51"/>
      <c r="C148" s="26"/>
      <c r="D148" s="21"/>
      <c r="E148" s="29" t="s">
        <v>142</v>
      </c>
      <c r="F148" s="21" t="s">
        <v>15</v>
      </c>
      <c r="G148" s="21">
        <v>2.4</v>
      </c>
      <c r="H148" s="21">
        <v>1</v>
      </c>
      <c r="I148" s="21">
        <v>1</v>
      </c>
      <c r="J148" s="42"/>
      <c r="FI148" s="46"/>
    </row>
    <row r="149" s="3" customFormat="1" ht="15.9" customHeight="1" spans="1:165">
      <c r="A149" s="21">
        <v>147</v>
      </c>
      <c r="B149" s="51"/>
      <c r="C149" s="26"/>
      <c r="D149" s="21"/>
      <c r="E149" s="29" t="s">
        <v>52</v>
      </c>
      <c r="F149" s="21" t="s">
        <v>15</v>
      </c>
      <c r="G149" s="21">
        <v>1.6</v>
      </c>
      <c r="H149" s="21">
        <v>1</v>
      </c>
      <c r="I149" s="21">
        <v>1</v>
      </c>
      <c r="J149" s="42"/>
      <c r="FI149" s="46"/>
    </row>
    <row r="150" s="3" customFormat="1" ht="15.9" customHeight="1" spans="1:10">
      <c r="A150" s="21">
        <v>148</v>
      </c>
      <c r="B150" s="64"/>
      <c r="C150" s="36"/>
      <c r="D150" s="21"/>
      <c r="E150" s="29" t="s">
        <v>113</v>
      </c>
      <c r="F150" s="21" t="s">
        <v>15</v>
      </c>
      <c r="G150" s="21">
        <v>2.8</v>
      </c>
      <c r="H150" s="21">
        <v>1</v>
      </c>
      <c r="I150" s="21">
        <v>1</v>
      </c>
      <c r="J150" s="42"/>
    </row>
    <row r="151" customFormat="1" ht="14.1" customHeight="1" spans="1:10">
      <c r="A151" s="21">
        <v>149</v>
      </c>
      <c r="B151" s="48" t="s">
        <v>143</v>
      </c>
      <c r="C151" s="23"/>
      <c r="D151" s="23"/>
      <c r="E151" s="24" t="s">
        <v>144</v>
      </c>
      <c r="F151" s="21" t="s">
        <v>15</v>
      </c>
      <c r="G151" s="21">
        <v>8.14</v>
      </c>
      <c r="H151" s="21">
        <v>1</v>
      </c>
      <c r="I151" s="21">
        <v>1</v>
      </c>
      <c r="J151" s="40" t="s">
        <v>145</v>
      </c>
    </row>
    <row r="152" customFormat="1" ht="14.1" customHeight="1" spans="1:10">
      <c r="A152" s="21">
        <v>150</v>
      </c>
      <c r="B152" s="51"/>
      <c r="C152" s="26"/>
      <c r="D152" s="26"/>
      <c r="E152" s="24" t="s">
        <v>146</v>
      </c>
      <c r="F152" s="21" t="s">
        <v>15</v>
      </c>
      <c r="G152" s="21">
        <v>8.14</v>
      </c>
      <c r="H152" s="21">
        <v>1</v>
      </c>
      <c r="I152" s="21">
        <v>1</v>
      </c>
      <c r="J152" s="41"/>
    </row>
    <row r="153" customFormat="1" ht="14.1" customHeight="1" spans="1:10">
      <c r="A153" s="21">
        <v>151</v>
      </c>
      <c r="B153" s="51"/>
      <c r="C153" s="26"/>
      <c r="D153" s="26"/>
      <c r="E153" s="24" t="s">
        <v>147</v>
      </c>
      <c r="F153" s="21" t="s">
        <v>15</v>
      </c>
      <c r="G153" s="21">
        <v>8.14</v>
      </c>
      <c r="H153" s="21">
        <v>1</v>
      </c>
      <c r="I153" s="21">
        <v>1</v>
      </c>
      <c r="J153" s="41"/>
    </row>
    <row r="154" s="3" customFormat="1" ht="15.9" customHeight="1" spans="1:165">
      <c r="A154" s="21">
        <v>152</v>
      </c>
      <c r="B154" s="51"/>
      <c r="C154" s="26"/>
      <c r="D154" s="26"/>
      <c r="E154" s="29" t="s">
        <v>148</v>
      </c>
      <c r="F154" s="21" t="s">
        <v>15</v>
      </c>
      <c r="G154" s="21">
        <v>4</v>
      </c>
      <c r="H154" s="21">
        <v>1</v>
      </c>
      <c r="I154" s="21">
        <v>1</v>
      </c>
      <c r="J154" s="41"/>
      <c r="FI154" s="46"/>
    </row>
    <row r="155" s="3" customFormat="1" ht="48" customHeight="1" spans="1:10">
      <c r="A155" s="21">
        <v>153</v>
      </c>
      <c r="B155" s="64"/>
      <c r="C155" s="36"/>
      <c r="D155" s="36"/>
      <c r="E155" s="29" t="s">
        <v>149</v>
      </c>
      <c r="F155" s="21" t="s">
        <v>15</v>
      </c>
      <c r="G155" s="21">
        <v>4</v>
      </c>
      <c r="H155" s="21">
        <v>1</v>
      </c>
      <c r="I155" s="21">
        <v>1</v>
      </c>
      <c r="J155" s="45"/>
    </row>
    <row r="156" ht="55.8" customHeight="1" spans="1:10">
      <c r="A156" s="21">
        <v>154</v>
      </c>
      <c r="B156" s="51" t="s">
        <v>150</v>
      </c>
      <c r="C156" s="25"/>
      <c r="D156" s="25"/>
      <c r="E156" s="50" t="s">
        <v>151</v>
      </c>
      <c r="F156" s="28" t="s">
        <v>25</v>
      </c>
      <c r="G156" s="21">
        <v>2</v>
      </c>
      <c r="H156" s="21">
        <v>1</v>
      </c>
      <c r="I156" s="21">
        <v>1</v>
      </c>
      <c r="J156" s="25" t="s">
        <v>122</v>
      </c>
    </row>
    <row r="157" ht="57.6" customHeight="1" spans="1:10">
      <c r="A157" s="21">
        <v>155</v>
      </c>
      <c r="B157" s="64"/>
      <c r="C157" s="35"/>
      <c r="D157" s="35"/>
      <c r="E157" s="50" t="s">
        <v>121</v>
      </c>
      <c r="F157" s="28" t="s">
        <v>25</v>
      </c>
      <c r="G157" s="28">
        <v>1</v>
      </c>
      <c r="H157" s="28">
        <v>1</v>
      </c>
      <c r="I157" s="28">
        <v>1</v>
      </c>
      <c r="J157" s="35"/>
    </row>
    <row r="158" ht="108.6" customHeight="1" spans="1:10">
      <c r="A158" s="21">
        <v>156</v>
      </c>
      <c r="B158" s="53" t="s">
        <v>152</v>
      </c>
      <c r="C158" s="54"/>
      <c r="D158" s="54"/>
      <c r="E158" s="50" t="s">
        <v>121</v>
      </c>
      <c r="F158" s="28" t="s">
        <v>25</v>
      </c>
      <c r="G158" s="28">
        <v>1</v>
      </c>
      <c r="H158" s="28">
        <v>1</v>
      </c>
      <c r="I158" s="28">
        <v>1</v>
      </c>
      <c r="J158" s="63" t="s">
        <v>122</v>
      </c>
    </row>
    <row r="159" s="3" customFormat="1" ht="15.9" customHeight="1" spans="1:165">
      <c r="A159" s="21">
        <v>157</v>
      </c>
      <c r="B159" s="28" t="s">
        <v>153</v>
      </c>
      <c r="C159" s="21"/>
      <c r="D159" s="21"/>
      <c r="E159" s="30" t="s">
        <v>154</v>
      </c>
      <c r="F159" s="31" t="s">
        <v>15</v>
      </c>
      <c r="G159" s="21">
        <v>0.84</v>
      </c>
      <c r="H159" s="21">
        <v>1</v>
      </c>
      <c r="I159" s="21">
        <v>1</v>
      </c>
      <c r="J159" s="44" t="s">
        <v>41</v>
      </c>
      <c r="FI159" s="46"/>
    </row>
    <row r="160" s="3" customFormat="1" ht="15.9" customHeight="1" spans="1:165">
      <c r="A160" s="21">
        <v>158</v>
      </c>
      <c r="B160" s="28"/>
      <c r="C160" s="21"/>
      <c r="D160" s="21"/>
      <c r="E160" s="29" t="s">
        <v>155</v>
      </c>
      <c r="F160" s="21" t="s">
        <v>15</v>
      </c>
      <c r="G160" s="21">
        <v>0.8</v>
      </c>
      <c r="H160" s="21">
        <v>1</v>
      </c>
      <c r="I160" s="21">
        <v>1</v>
      </c>
      <c r="J160" s="43"/>
      <c r="FI160" s="46"/>
    </row>
    <row r="161" s="3" customFormat="1" ht="15.9" customHeight="1" spans="1:165">
      <c r="A161" s="21">
        <v>159</v>
      </c>
      <c r="B161" s="28"/>
      <c r="C161" s="21"/>
      <c r="D161" s="21"/>
      <c r="E161" s="29" t="s">
        <v>52</v>
      </c>
      <c r="F161" s="21" t="s">
        <v>15</v>
      </c>
      <c r="G161" s="21">
        <v>0.8</v>
      </c>
      <c r="H161" s="21">
        <v>1</v>
      </c>
      <c r="I161" s="21">
        <v>1</v>
      </c>
      <c r="J161" s="43"/>
      <c r="FI161" s="46"/>
    </row>
    <row r="162" s="3" customFormat="1" ht="15.9" customHeight="1" spans="1:10">
      <c r="A162" s="21">
        <v>160</v>
      </c>
      <c r="B162" s="28"/>
      <c r="C162" s="21"/>
      <c r="D162" s="21"/>
      <c r="E162" s="29" t="s">
        <v>156</v>
      </c>
      <c r="F162" s="21" t="s">
        <v>15</v>
      </c>
      <c r="G162" s="21">
        <v>0.8</v>
      </c>
      <c r="H162" s="21">
        <v>1</v>
      </c>
      <c r="I162" s="21">
        <v>1</v>
      </c>
      <c r="J162" s="67"/>
    </row>
    <row r="163" s="4" customFormat="1" ht="99.9" customHeight="1" spans="1:10">
      <c r="A163" s="21">
        <v>161</v>
      </c>
      <c r="B163" s="28" t="s">
        <v>157</v>
      </c>
      <c r="C163" s="21"/>
      <c r="D163" s="21"/>
      <c r="E163" s="24" t="s">
        <v>158</v>
      </c>
      <c r="F163" s="21" t="s">
        <v>15</v>
      </c>
      <c r="G163" s="21">
        <v>5.4</v>
      </c>
      <c r="H163" s="21">
        <v>1</v>
      </c>
      <c r="I163" s="21">
        <v>1</v>
      </c>
      <c r="J163" s="44" t="s">
        <v>64</v>
      </c>
    </row>
    <row r="164" s="4" customFormat="1" ht="99.9" customHeight="1" spans="1:10">
      <c r="A164" s="21">
        <v>162</v>
      </c>
      <c r="B164" s="28"/>
      <c r="C164" s="21"/>
      <c r="D164" s="21"/>
      <c r="E164" s="24" t="s">
        <v>159</v>
      </c>
      <c r="F164" s="21" t="s">
        <v>15</v>
      </c>
      <c r="G164" s="21">
        <v>5.4</v>
      </c>
      <c r="H164" s="21">
        <v>1</v>
      </c>
      <c r="I164" s="21">
        <v>1</v>
      </c>
      <c r="J164" s="43"/>
    </row>
    <row r="165" s="6" customFormat="1" ht="75" customHeight="1" spans="1:125">
      <c r="A165" s="21">
        <v>163</v>
      </c>
      <c r="B165" s="58" t="s">
        <v>160</v>
      </c>
      <c r="C165" s="58"/>
      <c r="D165" s="58"/>
      <c r="E165" s="65" t="s">
        <v>161</v>
      </c>
      <c r="F165" s="58" t="s">
        <v>162</v>
      </c>
      <c r="G165" s="66">
        <v>18</v>
      </c>
      <c r="H165" s="66">
        <v>1</v>
      </c>
      <c r="I165" s="66">
        <v>1</v>
      </c>
      <c r="J165" s="44" t="s">
        <v>163</v>
      </c>
      <c r="K165" s="4"/>
      <c r="L165" s="4"/>
      <c r="M165" s="4"/>
      <c r="N165" s="4"/>
      <c r="O165" s="4"/>
      <c r="P165" s="4"/>
      <c r="Q165" s="4"/>
      <c r="R165" s="4"/>
      <c r="S165" s="4"/>
      <c r="T165" s="4"/>
      <c r="U165" s="4"/>
      <c r="V165" s="4"/>
      <c r="W165" s="4"/>
      <c r="X165" s="4"/>
      <c r="Y165" s="4"/>
      <c r="Z165" s="4"/>
      <c r="AA165" s="4"/>
      <c r="AB165" s="4"/>
      <c r="AC165" s="4"/>
      <c r="AD165" s="4"/>
      <c r="AE165" s="4"/>
      <c r="AF165" s="4"/>
      <c r="AG165" s="4"/>
      <c r="AH165" s="4"/>
      <c r="AI165" s="4"/>
      <c r="AJ165" s="4"/>
      <c r="AK165" s="4"/>
      <c r="AL165" s="4"/>
      <c r="AM165" s="4"/>
      <c r="AN165" s="4"/>
      <c r="AO165" s="4"/>
      <c r="AP165" s="4"/>
      <c r="AQ165" s="4"/>
      <c r="AR165" s="4"/>
      <c r="AS165" s="4"/>
      <c r="AT165" s="4"/>
      <c r="AU165" s="4"/>
      <c r="AV165" s="4"/>
      <c r="AW165" s="4"/>
      <c r="AX165" s="4"/>
      <c r="AY165" s="4"/>
      <c r="AZ165" s="4"/>
      <c r="BA165" s="4"/>
      <c r="BB165" s="4"/>
      <c r="BC165" s="4"/>
      <c r="BD165" s="4"/>
      <c r="BE165" s="4"/>
      <c r="BF165" s="4"/>
      <c r="BG165" s="4"/>
      <c r="BH165" s="4"/>
      <c r="BI165" s="4"/>
      <c r="BJ165" s="4"/>
      <c r="BK165" s="4"/>
      <c r="BL165" s="4"/>
      <c r="BM165" s="4"/>
      <c r="BN165" s="4"/>
      <c r="BO165" s="4"/>
      <c r="BP165" s="4"/>
      <c r="BQ165" s="4"/>
      <c r="BR165" s="4"/>
      <c r="BS165" s="4"/>
      <c r="BT165" s="4"/>
      <c r="BU165" s="4"/>
      <c r="BV165" s="4"/>
      <c r="BW165" s="4"/>
      <c r="BX165" s="4"/>
      <c r="BY165" s="4"/>
      <c r="BZ165" s="4"/>
      <c r="CA165" s="4"/>
      <c r="CB165" s="4"/>
      <c r="CC165" s="4"/>
      <c r="CD165" s="4"/>
      <c r="CE165" s="4"/>
      <c r="CF165" s="4"/>
      <c r="CG165" s="4"/>
      <c r="CH165" s="4"/>
      <c r="CI165" s="4"/>
      <c r="CJ165" s="4"/>
      <c r="CK165" s="4"/>
      <c r="CL165" s="4"/>
      <c r="CM165" s="4"/>
      <c r="CN165" s="4"/>
      <c r="CO165" s="4"/>
      <c r="CP165" s="4"/>
      <c r="CQ165" s="4"/>
      <c r="CR165" s="4"/>
      <c r="CS165" s="4"/>
      <c r="CT165" s="4"/>
      <c r="CU165" s="4"/>
      <c r="CV165" s="4"/>
      <c r="CW165" s="4"/>
      <c r="CX165" s="4"/>
      <c r="CY165" s="4"/>
      <c r="CZ165" s="4"/>
      <c r="DA165" s="4"/>
      <c r="DB165" s="4"/>
      <c r="DC165" s="4"/>
      <c r="DD165" s="4"/>
      <c r="DE165" s="4"/>
      <c r="DF165" s="4"/>
      <c r="DG165" s="4"/>
      <c r="DH165" s="4"/>
      <c r="DI165" s="4"/>
      <c r="DJ165" s="4"/>
      <c r="DK165" s="4"/>
      <c r="DL165" s="4"/>
      <c r="DM165" s="4"/>
      <c r="DN165" s="4"/>
      <c r="DO165" s="4"/>
      <c r="DP165" s="4"/>
      <c r="DQ165" s="4"/>
      <c r="DR165" s="4"/>
      <c r="DS165" s="4"/>
      <c r="DT165" s="4"/>
      <c r="DU165" s="4"/>
    </row>
    <row r="166" ht="18" customHeight="1" spans="1:164">
      <c r="A166" s="15" t="s">
        <v>164</v>
      </c>
      <c r="B166" s="16"/>
      <c r="C166" s="16"/>
      <c r="D166" s="16"/>
      <c r="E166" s="15"/>
      <c r="F166" s="16"/>
      <c r="G166" s="16"/>
      <c r="H166" s="16"/>
      <c r="I166" s="16"/>
      <c r="J166" s="68"/>
      <c r="K166" s="4"/>
      <c r="L166" s="4"/>
      <c r="M166" s="4"/>
      <c r="N166" s="4"/>
      <c r="O166" s="4"/>
      <c r="P166" s="4"/>
      <c r="Q166" s="4"/>
      <c r="R166" s="4"/>
      <c r="S166" s="4"/>
      <c r="T166" s="4"/>
      <c r="U166" s="4"/>
      <c r="V166" s="4"/>
      <c r="W166" s="4"/>
      <c r="X166" s="4"/>
      <c r="Y166" s="4"/>
      <c r="Z166" s="4"/>
      <c r="AA166" s="4"/>
      <c r="AB166" s="4"/>
      <c r="AC166" s="4"/>
      <c r="AD166" s="4"/>
      <c r="AE166" s="4"/>
      <c r="AF166" s="4"/>
      <c r="AG166" s="4"/>
      <c r="AH166" s="4"/>
      <c r="AI166" s="4"/>
      <c r="AJ166" s="4"/>
      <c r="AK166" s="4"/>
      <c r="AL166" s="4"/>
      <c r="AM166" s="4"/>
      <c r="AN166" s="4"/>
      <c r="AO166" s="4"/>
      <c r="AP166" s="4"/>
      <c r="AQ166" s="4"/>
      <c r="AR166" s="4"/>
      <c r="AS166" s="4"/>
      <c r="AT166" s="4"/>
      <c r="AU166" s="4"/>
      <c r="AV166" s="4"/>
      <c r="AW166" s="4"/>
      <c r="AX166" s="4"/>
      <c r="AY166" s="4"/>
      <c r="AZ166" s="4"/>
      <c r="BA166" s="4"/>
      <c r="BB166" s="4"/>
      <c r="BC166" s="4"/>
      <c r="BD166" s="4"/>
      <c r="BE166" s="4"/>
      <c r="BF166" s="4"/>
      <c r="BG166" s="4"/>
      <c r="BH166" s="4"/>
      <c r="BI166" s="4"/>
      <c r="BJ166" s="4"/>
      <c r="BK166" s="4"/>
      <c r="BL166" s="4"/>
      <c r="BM166" s="4"/>
      <c r="BN166" s="4"/>
      <c r="BO166" s="4"/>
      <c r="BP166" s="4"/>
      <c r="BQ166" s="4"/>
      <c r="BR166" s="4"/>
      <c r="BS166" s="4"/>
      <c r="BT166" s="4"/>
      <c r="BU166" s="4"/>
      <c r="BV166" s="4"/>
      <c r="BW166" s="4"/>
      <c r="BX166" s="4"/>
      <c r="BY166" s="4"/>
      <c r="BZ166" s="4"/>
      <c r="CA166" s="4"/>
      <c r="CB166" s="4"/>
      <c r="CC166" s="4"/>
      <c r="CD166" s="4"/>
      <c r="CE166" s="4"/>
      <c r="CF166" s="4"/>
      <c r="CG166" s="4"/>
      <c r="CH166" s="4"/>
      <c r="CI166" s="4"/>
      <c r="CJ166" s="4"/>
      <c r="CK166" s="4"/>
      <c r="CL166" s="4"/>
      <c r="CM166" s="4"/>
      <c r="CN166" s="4"/>
      <c r="CO166" s="4"/>
      <c r="CP166" s="4"/>
      <c r="CQ166" s="4"/>
      <c r="CR166" s="4"/>
      <c r="CS166" s="4"/>
      <c r="CT166" s="4"/>
      <c r="CU166" s="4"/>
      <c r="CV166" s="4"/>
      <c r="CW166" s="4"/>
      <c r="CX166" s="4"/>
      <c r="CY166" s="4"/>
      <c r="CZ166" s="4"/>
      <c r="DA166" s="4"/>
      <c r="DB166" s="4"/>
      <c r="DC166" s="4"/>
      <c r="DD166" s="4"/>
      <c r="DE166" s="4"/>
      <c r="DF166" s="4"/>
      <c r="DG166" s="4"/>
      <c r="DH166" s="4"/>
      <c r="DI166" s="4"/>
      <c r="DJ166" s="4"/>
      <c r="DK166" s="4"/>
      <c r="DL166" s="4"/>
      <c r="DM166" s="4"/>
      <c r="DN166" s="4"/>
      <c r="DO166" s="4"/>
      <c r="DP166" s="4"/>
      <c r="DQ166" s="4"/>
      <c r="DR166" s="4"/>
      <c r="DS166" s="4"/>
      <c r="DT166" s="4"/>
      <c r="DU166" s="4"/>
      <c r="EZ166" s="6"/>
      <c r="FA166" s="6"/>
      <c r="FB166" s="6"/>
      <c r="FC166" s="6"/>
      <c r="FD166" s="6"/>
      <c r="FE166" s="6"/>
      <c r="FF166" s="6"/>
      <c r="FG166" s="6"/>
      <c r="FH166" s="6"/>
    </row>
    <row r="167" customFormat="1" ht="14.1" customHeight="1" spans="1:10">
      <c r="A167" s="21">
        <v>165</v>
      </c>
      <c r="B167" s="22" t="s">
        <v>165</v>
      </c>
      <c r="C167" s="23"/>
      <c r="D167" s="23"/>
      <c r="E167" s="24" t="s">
        <v>166</v>
      </c>
      <c r="F167" s="21" t="s">
        <v>15</v>
      </c>
      <c r="G167" s="21">
        <v>12.18</v>
      </c>
      <c r="H167" s="21">
        <v>1</v>
      </c>
      <c r="I167" s="21">
        <v>2</v>
      </c>
      <c r="J167" s="40" t="s">
        <v>16</v>
      </c>
    </row>
    <row r="168" customFormat="1" ht="14.1" customHeight="1" spans="1:10">
      <c r="A168" s="21">
        <v>166</v>
      </c>
      <c r="B168" s="25"/>
      <c r="C168" s="26"/>
      <c r="D168" s="26"/>
      <c r="E168" s="24" t="s">
        <v>17</v>
      </c>
      <c r="F168" s="21" t="s">
        <v>15</v>
      </c>
      <c r="G168" s="21">
        <v>12.3</v>
      </c>
      <c r="H168" s="21">
        <v>1</v>
      </c>
      <c r="I168" s="21">
        <v>2</v>
      </c>
      <c r="J168" s="41"/>
    </row>
    <row r="169" customFormat="1" ht="14.1" customHeight="1" spans="1:10">
      <c r="A169" s="21">
        <v>167</v>
      </c>
      <c r="B169" s="25"/>
      <c r="C169" s="26"/>
      <c r="D169" s="26"/>
      <c r="E169" s="24" t="s">
        <v>167</v>
      </c>
      <c r="F169" s="21" t="s">
        <v>15</v>
      </c>
      <c r="G169" s="21">
        <v>8.3</v>
      </c>
      <c r="H169" s="21">
        <v>1</v>
      </c>
      <c r="I169" s="21">
        <v>2</v>
      </c>
      <c r="J169" s="41"/>
    </row>
    <row r="170" customFormat="1" ht="14.1" customHeight="1" spans="1:10">
      <c r="A170" s="21">
        <v>168</v>
      </c>
      <c r="B170" s="25"/>
      <c r="C170" s="26"/>
      <c r="D170" s="26"/>
      <c r="E170" s="24" t="s">
        <v>168</v>
      </c>
      <c r="F170" s="21" t="s">
        <v>15</v>
      </c>
      <c r="G170" s="21">
        <v>8.57</v>
      </c>
      <c r="H170" s="21">
        <v>1</v>
      </c>
      <c r="I170" s="21">
        <v>2</v>
      </c>
      <c r="J170" s="41"/>
    </row>
    <row r="171" customFormat="1" ht="14.1" customHeight="1" spans="1:10">
      <c r="A171" s="21">
        <v>169</v>
      </c>
      <c r="B171" s="25"/>
      <c r="C171" s="26"/>
      <c r="D171" s="26"/>
      <c r="E171" s="24" t="s">
        <v>169</v>
      </c>
      <c r="F171" s="21" t="s">
        <v>15</v>
      </c>
      <c r="G171" s="21">
        <v>8.9</v>
      </c>
      <c r="H171" s="21">
        <v>1</v>
      </c>
      <c r="I171" s="21">
        <v>2</v>
      </c>
      <c r="J171" s="41"/>
    </row>
    <row r="172" customFormat="1" ht="14.1" customHeight="1" spans="1:10">
      <c r="A172" s="21">
        <v>170</v>
      </c>
      <c r="B172" s="25"/>
      <c r="C172" s="26"/>
      <c r="D172" s="26"/>
      <c r="E172" s="24" t="s">
        <v>170</v>
      </c>
      <c r="F172" s="21" t="s">
        <v>15</v>
      </c>
      <c r="G172" s="21">
        <v>9.7</v>
      </c>
      <c r="H172" s="21">
        <v>1</v>
      </c>
      <c r="I172" s="21">
        <v>2</v>
      </c>
      <c r="J172" s="41"/>
    </row>
    <row r="173" customFormat="1" ht="15" customHeight="1" spans="1:10">
      <c r="A173" s="21">
        <v>171</v>
      </c>
      <c r="B173" s="25"/>
      <c r="C173" s="26"/>
      <c r="D173" s="26"/>
      <c r="E173" s="27" t="s">
        <v>171</v>
      </c>
      <c r="F173" s="21" t="s">
        <v>15</v>
      </c>
      <c r="G173" s="21">
        <v>13.63</v>
      </c>
      <c r="H173" s="21">
        <v>1</v>
      </c>
      <c r="I173" s="21">
        <v>2</v>
      </c>
      <c r="J173" s="41"/>
    </row>
    <row r="174" customFormat="1" ht="14.1" customHeight="1" spans="1:10">
      <c r="A174" s="21">
        <v>172</v>
      </c>
      <c r="B174" s="25"/>
      <c r="C174" s="26"/>
      <c r="D174" s="26"/>
      <c r="E174" s="24" t="s">
        <v>172</v>
      </c>
      <c r="F174" s="21" t="s">
        <v>15</v>
      </c>
      <c r="G174" s="21">
        <v>12.18</v>
      </c>
      <c r="H174" s="21">
        <v>1</v>
      </c>
      <c r="I174" s="21">
        <v>2</v>
      </c>
      <c r="J174" s="41"/>
    </row>
    <row r="175" customFormat="1" ht="14.1" customHeight="1" spans="1:10">
      <c r="A175" s="21">
        <v>173</v>
      </c>
      <c r="B175" s="25"/>
      <c r="C175" s="26"/>
      <c r="D175" s="26"/>
      <c r="E175" s="24" t="s">
        <v>24</v>
      </c>
      <c r="F175" s="21" t="s">
        <v>25</v>
      </c>
      <c r="G175" s="21">
        <v>6</v>
      </c>
      <c r="H175" s="21">
        <v>1</v>
      </c>
      <c r="I175" s="21">
        <v>2</v>
      </c>
      <c r="J175" s="41"/>
    </row>
    <row r="176" customFormat="1" ht="14.1" customHeight="1" spans="1:10">
      <c r="A176" s="21">
        <v>174</v>
      </c>
      <c r="B176" s="25"/>
      <c r="C176" s="26"/>
      <c r="D176" s="26"/>
      <c r="E176" s="24" t="s">
        <v>26</v>
      </c>
      <c r="F176" s="21" t="s">
        <v>25</v>
      </c>
      <c r="G176" s="21">
        <v>6</v>
      </c>
      <c r="H176" s="21">
        <v>1</v>
      </c>
      <c r="I176" s="21">
        <v>2</v>
      </c>
      <c r="J176" s="41"/>
    </row>
    <row r="177" customFormat="1" ht="14.1" customHeight="1" spans="1:10">
      <c r="A177" s="21">
        <v>175</v>
      </c>
      <c r="B177" s="25"/>
      <c r="C177" s="26"/>
      <c r="D177" s="26"/>
      <c r="E177" s="24" t="s">
        <v>27</v>
      </c>
      <c r="F177" s="21" t="s">
        <v>25</v>
      </c>
      <c r="G177" s="21">
        <v>7</v>
      </c>
      <c r="H177" s="21">
        <v>1</v>
      </c>
      <c r="I177" s="21">
        <v>2</v>
      </c>
      <c r="J177" s="41"/>
    </row>
    <row r="178" customFormat="1" ht="14.1" customHeight="1" spans="1:10">
      <c r="A178" s="21">
        <v>176</v>
      </c>
      <c r="B178" s="25"/>
      <c r="C178" s="26"/>
      <c r="D178" s="26"/>
      <c r="E178" s="24" t="s">
        <v>29</v>
      </c>
      <c r="F178" s="21" t="s">
        <v>30</v>
      </c>
      <c r="G178" s="21">
        <v>1</v>
      </c>
      <c r="H178" s="21">
        <v>1</v>
      </c>
      <c r="I178" s="21">
        <v>2</v>
      </c>
      <c r="J178" s="41"/>
    </row>
    <row r="179" customFormat="1" ht="14.1" customHeight="1" spans="1:10">
      <c r="A179" s="21">
        <v>177</v>
      </c>
      <c r="B179" s="22" t="s">
        <v>173</v>
      </c>
      <c r="C179" s="23"/>
      <c r="D179" s="23"/>
      <c r="E179" s="24" t="s">
        <v>174</v>
      </c>
      <c r="F179" s="21" t="s">
        <v>15</v>
      </c>
      <c r="G179" s="21">
        <v>8.27</v>
      </c>
      <c r="H179" s="21">
        <v>1</v>
      </c>
      <c r="I179" s="21">
        <v>2</v>
      </c>
      <c r="J179" s="40" t="s">
        <v>16</v>
      </c>
    </row>
    <row r="180" customFormat="1" ht="14.1" customHeight="1" spans="1:10">
      <c r="A180" s="21">
        <v>178</v>
      </c>
      <c r="B180" s="25"/>
      <c r="C180" s="26"/>
      <c r="D180" s="26"/>
      <c r="E180" s="24" t="s">
        <v>17</v>
      </c>
      <c r="F180" s="21" t="s">
        <v>15</v>
      </c>
      <c r="G180" s="21">
        <v>8.4</v>
      </c>
      <c r="H180" s="21">
        <v>1</v>
      </c>
      <c r="I180" s="21">
        <v>2</v>
      </c>
      <c r="J180" s="41"/>
    </row>
    <row r="181" customFormat="1" ht="14.1" customHeight="1" spans="1:10">
      <c r="A181" s="21">
        <v>179</v>
      </c>
      <c r="B181" s="25"/>
      <c r="C181" s="26"/>
      <c r="D181" s="26"/>
      <c r="E181" s="24" t="s">
        <v>175</v>
      </c>
      <c r="F181" s="21" t="s">
        <v>15</v>
      </c>
      <c r="G181" s="21">
        <v>5.4</v>
      </c>
      <c r="H181" s="21">
        <v>1</v>
      </c>
      <c r="I181" s="21">
        <v>2</v>
      </c>
      <c r="J181" s="41"/>
    </row>
    <row r="182" customFormat="1" ht="14.1" customHeight="1" spans="1:10">
      <c r="A182" s="21">
        <v>180</v>
      </c>
      <c r="B182" s="25"/>
      <c r="C182" s="26"/>
      <c r="D182" s="26"/>
      <c r="E182" s="24" t="s">
        <v>176</v>
      </c>
      <c r="F182" s="21" t="s">
        <v>15</v>
      </c>
      <c r="G182" s="21">
        <v>5.54</v>
      </c>
      <c r="H182" s="21">
        <v>1</v>
      </c>
      <c r="I182" s="21">
        <v>2</v>
      </c>
      <c r="J182" s="41"/>
    </row>
    <row r="183" customFormat="1" ht="14.1" customHeight="1" spans="1:10">
      <c r="A183" s="21">
        <v>181</v>
      </c>
      <c r="B183" s="25"/>
      <c r="C183" s="26"/>
      <c r="D183" s="26"/>
      <c r="E183" s="24" t="s">
        <v>177</v>
      </c>
      <c r="F183" s="21" t="s">
        <v>15</v>
      </c>
      <c r="G183" s="21">
        <v>5.7</v>
      </c>
      <c r="H183" s="21">
        <v>1</v>
      </c>
      <c r="I183" s="21">
        <v>2</v>
      </c>
      <c r="J183" s="41"/>
    </row>
    <row r="184" customFormat="1" ht="14.1" customHeight="1" spans="1:10">
      <c r="A184" s="21">
        <v>182</v>
      </c>
      <c r="B184" s="25"/>
      <c r="C184" s="26"/>
      <c r="D184" s="26"/>
      <c r="E184" s="24" t="s">
        <v>73</v>
      </c>
      <c r="F184" s="21" t="s">
        <v>15</v>
      </c>
      <c r="G184" s="21">
        <v>6</v>
      </c>
      <c r="H184" s="21">
        <v>1</v>
      </c>
      <c r="I184" s="21">
        <v>2</v>
      </c>
      <c r="J184" s="41"/>
    </row>
    <row r="185" customFormat="1" ht="15" customHeight="1" spans="1:10">
      <c r="A185" s="21">
        <v>183</v>
      </c>
      <c r="B185" s="25"/>
      <c r="C185" s="26"/>
      <c r="D185" s="26"/>
      <c r="E185" s="27" t="s">
        <v>178</v>
      </c>
      <c r="F185" s="21" t="s">
        <v>15</v>
      </c>
      <c r="G185" s="21">
        <v>9.55</v>
      </c>
      <c r="H185" s="21">
        <v>1</v>
      </c>
      <c r="I185" s="21">
        <v>2</v>
      </c>
      <c r="J185" s="41"/>
    </row>
    <row r="186" customFormat="1" ht="14.1" customHeight="1" spans="1:10">
      <c r="A186" s="21">
        <v>184</v>
      </c>
      <c r="B186" s="25"/>
      <c r="C186" s="26"/>
      <c r="D186" s="26"/>
      <c r="E186" s="24" t="s">
        <v>179</v>
      </c>
      <c r="F186" s="21" t="s">
        <v>15</v>
      </c>
      <c r="G186" s="21">
        <v>8.27</v>
      </c>
      <c r="H186" s="21">
        <v>1</v>
      </c>
      <c r="I186" s="21">
        <v>2</v>
      </c>
      <c r="J186" s="41"/>
    </row>
    <row r="187" customFormat="1" ht="14.1" customHeight="1" spans="1:10">
      <c r="A187" s="21">
        <v>185</v>
      </c>
      <c r="B187" s="25"/>
      <c r="C187" s="26"/>
      <c r="D187" s="26"/>
      <c r="E187" s="24" t="s">
        <v>24</v>
      </c>
      <c r="F187" s="21" t="s">
        <v>25</v>
      </c>
      <c r="G187" s="21">
        <v>4</v>
      </c>
      <c r="H187" s="21">
        <v>1</v>
      </c>
      <c r="I187" s="21">
        <v>2</v>
      </c>
      <c r="J187" s="41"/>
    </row>
    <row r="188" customFormat="1" ht="14.1" customHeight="1" spans="1:10">
      <c r="A188" s="21">
        <v>186</v>
      </c>
      <c r="B188" s="25"/>
      <c r="C188" s="26"/>
      <c r="D188" s="26"/>
      <c r="E188" s="24" t="s">
        <v>26</v>
      </c>
      <c r="F188" s="21" t="s">
        <v>25</v>
      </c>
      <c r="G188" s="21">
        <v>4</v>
      </c>
      <c r="H188" s="21">
        <v>1</v>
      </c>
      <c r="I188" s="21">
        <v>2</v>
      </c>
      <c r="J188" s="41"/>
    </row>
    <row r="189" customFormat="1" ht="14.1" customHeight="1" spans="1:10">
      <c r="A189" s="21">
        <v>187</v>
      </c>
      <c r="B189" s="25"/>
      <c r="C189" s="26"/>
      <c r="D189" s="26"/>
      <c r="E189" s="24" t="s">
        <v>27</v>
      </c>
      <c r="F189" s="21" t="s">
        <v>25</v>
      </c>
      <c r="G189" s="21">
        <v>6</v>
      </c>
      <c r="H189" s="21">
        <v>1</v>
      </c>
      <c r="I189" s="21">
        <v>2</v>
      </c>
      <c r="J189" s="41"/>
    </row>
    <row r="190" customFormat="1" ht="14.1" customHeight="1" spans="1:10">
      <c r="A190" s="21">
        <v>188</v>
      </c>
      <c r="B190" s="25"/>
      <c r="C190" s="26"/>
      <c r="D190" s="26"/>
      <c r="E190" s="24" t="s">
        <v>29</v>
      </c>
      <c r="F190" s="21" t="s">
        <v>30</v>
      </c>
      <c r="G190" s="21">
        <v>1</v>
      </c>
      <c r="H190" s="21">
        <v>1</v>
      </c>
      <c r="I190" s="21">
        <v>2</v>
      </c>
      <c r="J190" s="41"/>
    </row>
    <row r="191" s="3" customFormat="1" ht="15.9" customHeight="1" spans="1:165">
      <c r="A191" s="21">
        <v>189</v>
      </c>
      <c r="B191" s="28" t="s">
        <v>180</v>
      </c>
      <c r="C191" s="21"/>
      <c r="D191" s="21"/>
      <c r="E191" s="29" t="s">
        <v>181</v>
      </c>
      <c r="F191" s="21" t="s">
        <v>15</v>
      </c>
      <c r="G191" s="21">
        <v>1.73</v>
      </c>
      <c r="H191" s="21">
        <v>1</v>
      </c>
      <c r="I191" s="21">
        <v>2</v>
      </c>
      <c r="J191" s="42" t="s">
        <v>41</v>
      </c>
      <c r="K191" s="4"/>
      <c r="L191" s="4"/>
      <c r="M191" s="4"/>
      <c r="N191" s="4"/>
      <c r="O191" s="4"/>
      <c r="P191" s="4"/>
      <c r="Q191" s="4"/>
      <c r="R191" s="4"/>
      <c r="S191" s="4"/>
      <c r="T191" s="4"/>
      <c r="U191" s="4"/>
      <c r="V191" s="4"/>
      <c r="W191" s="4"/>
      <c r="X191" s="4"/>
      <c r="Y191" s="4"/>
      <c r="Z191" s="4"/>
      <c r="AA191" s="4"/>
      <c r="AB191" s="4"/>
      <c r="AC191" s="4"/>
      <c r="AD191" s="4"/>
      <c r="AE191" s="4"/>
      <c r="AF191" s="4"/>
      <c r="AG191" s="4"/>
      <c r="AH191" s="4"/>
      <c r="AI191" s="4"/>
      <c r="AJ191" s="4"/>
      <c r="AK191" s="4"/>
      <c r="AL191" s="4"/>
      <c r="AM191" s="4"/>
      <c r="AN191" s="4"/>
      <c r="AO191" s="4"/>
      <c r="AP191" s="4"/>
      <c r="AQ191" s="4"/>
      <c r="AR191" s="4"/>
      <c r="AS191" s="4"/>
      <c r="AT191" s="4"/>
      <c r="AU191" s="4"/>
      <c r="AV191" s="4"/>
      <c r="AW191" s="4"/>
      <c r="AX191" s="4"/>
      <c r="AY191" s="4"/>
      <c r="AZ191" s="4"/>
      <c r="BA191" s="4"/>
      <c r="BB191" s="4"/>
      <c r="BC191" s="4"/>
      <c r="BD191" s="4"/>
      <c r="BE191" s="4"/>
      <c r="BF191" s="4"/>
      <c r="BG191" s="4"/>
      <c r="BH191" s="4"/>
      <c r="BI191" s="4"/>
      <c r="BJ191" s="4"/>
      <c r="BK191" s="4"/>
      <c r="BL191" s="4"/>
      <c r="BM191" s="4"/>
      <c r="BN191" s="4"/>
      <c r="BO191" s="4"/>
      <c r="BP191" s="4"/>
      <c r="BQ191" s="4"/>
      <c r="BR191" s="4"/>
      <c r="BS191" s="4"/>
      <c r="BT191" s="4"/>
      <c r="BU191" s="4"/>
      <c r="BV191" s="4"/>
      <c r="BW191" s="4"/>
      <c r="BX191" s="4"/>
      <c r="BY191" s="4"/>
      <c r="BZ191" s="4"/>
      <c r="CA191" s="4"/>
      <c r="CB191" s="4"/>
      <c r="CC191" s="4"/>
      <c r="CD191" s="4"/>
      <c r="CE191" s="4"/>
      <c r="CF191" s="4"/>
      <c r="CG191" s="4"/>
      <c r="CH191" s="4"/>
      <c r="CI191" s="4"/>
      <c r="CJ191" s="4"/>
      <c r="CK191" s="4"/>
      <c r="CL191" s="4"/>
      <c r="CM191" s="4"/>
      <c r="CN191" s="4"/>
      <c r="CO191" s="4"/>
      <c r="CP191" s="4"/>
      <c r="CQ191" s="4"/>
      <c r="CR191" s="4"/>
      <c r="CS191" s="4"/>
      <c r="CT191" s="4"/>
      <c r="CU191" s="4"/>
      <c r="CV191" s="4"/>
      <c r="CW191" s="4"/>
      <c r="CX191" s="4"/>
      <c r="CY191" s="4"/>
      <c r="CZ191" s="4"/>
      <c r="DA191" s="4"/>
      <c r="DB191" s="4"/>
      <c r="DC191" s="4"/>
      <c r="DD191" s="4"/>
      <c r="DE191" s="4"/>
      <c r="DF191" s="4"/>
      <c r="DG191" s="4"/>
      <c r="DH191" s="4"/>
      <c r="DI191" s="4"/>
      <c r="DJ191" s="4"/>
      <c r="DK191" s="4"/>
      <c r="DL191" s="4"/>
      <c r="DM191" s="4"/>
      <c r="DN191" s="4"/>
      <c r="DO191" s="4"/>
      <c r="DP191" s="4"/>
      <c r="DQ191" s="4"/>
      <c r="DR191" s="4"/>
      <c r="DS191" s="4"/>
      <c r="DT191" s="4"/>
      <c r="DU191" s="4"/>
      <c r="EZ191" s="69"/>
      <c r="FA191" s="69"/>
      <c r="FB191" s="69"/>
      <c r="FC191" s="69"/>
      <c r="FD191" s="69"/>
      <c r="FE191" s="69"/>
      <c r="FF191" s="69"/>
      <c r="FG191" s="69"/>
      <c r="FH191" s="69"/>
      <c r="FI191" s="46"/>
    </row>
    <row r="192" s="3" customFormat="1" ht="15.9" customHeight="1" spans="1:165">
      <c r="A192" s="21">
        <v>190</v>
      </c>
      <c r="B192" s="28"/>
      <c r="C192" s="21"/>
      <c r="D192" s="21"/>
      <c r="E192" s="27" t="s">
        <v>182</v>
      </c>
      <c r="F192" s="28" t="s">
        <v>15</v>
      </c>
      <c r="G192" s="28">
        <v>4.9</v>
      </c>
      <c r="H192" s="28">
        <v>1</v>
      </c>
      <c r="I192" s="28">
        <v>2</v>
      </c>
      <c r="J192" s="42"/>
      <c r="K192" s="4"/>
      <c r="L192" s="4"/>
      <c r="M192" s="4"/>
      <c r="N192" s="4"/>
      <c r="O192" s="4"/>
      <c r="P192" s="4"/>
      <c r="Q192" s="4"/>
      <c r="R192" s="4"/>
      <c r="S192" s="4"/>
      <c r="T192" s="4"/>
      <c r="U192" s="4"/>
      <c r="V192" s="4"/>
      <c r="W192" s="4"/>
      <c r="X192" s="4"/>
      <c r="Y192" s="4"/>
      <c r="Z192" s="4"/>
      <c r="AA192" s="4"/>
      <c r="AB192" s="4"/>
      <c r="AC192" s="4"/>
      <c r="AD192" s="4"/>
      <c r="AE192" s="4"/>
      <c r="AF192" s="4"/>
      <c r="AG192" s="4"/>
      <c r="AH192" s="4"/>
      <c r="AI192" s="4"/>
      <c r="AJ192" s="4"/>
      <c r="AK192" s="4"/>
      <c r="AL192" s="4"/>
      <c r="AM192" s="4"/>
      <c r="AN192" s="4"/>
      <c r="AO192" s="4"/>
      <c r="AP192" s="4"/>
      <c r="AQ192" s="4"/>
      <c r="AR192" s="4"/>
      <c r="AS192" s="4"/>
      <c r="AT192" s="4"/>
      <c r="AU192" s="4"/>
      <c r="AV192" s="4"/>
      <c r="AW192" s="4"/>
      <c r="AX192" s="4"/>
      <c r="AY192" s="4"/>
      <c r="AZ192" s="4"/>
      <c r="BA192" s="4"/>
      <c r="BB192" s="4"/>
      <c r="BC192" s="4"/>
      <c r="BD192" s="4"/>
      <c r="BE192" s="4"/>
      <c r="BF192" s="4"/>
      <c r="BG192" s="4"/>
      <c r="BH192" s="4"/>
      <c r="BI192" s="4"/>
      <c r="BJ192" s="4"/>
      <c r="BK192" s="4"/>
      <c r="BL192" s="4"/>
      <c r="BM192" s="4"/>
      <c r="BN192" s="4"/>
      <c r="BO192" s="4"/>
      <c r="BP192" s="4"/>
      <c r="BQ192" s="4"/>
      <c r="BR192" s="4"/>
      <c r="BS192" s="4"/>
      <c r="BT192" s="4"/>
      <c r="BU192" s="4"/>
      <c r="BV192" s="4"/>
      <c r="BW192" s="4"/>
      <c r="BX192" s="4"/>
      <c r="BY192" s="4"/>
      <c r="BZ192" s="4"/>
      <c r="CA192" s="4"/>
      <c r="CB192" s="4"/>
      <c r="CC192" s="4"/>
      <c r="CD192" s="4"/>
      <c r="CE192" s="4"/>
      <c r="CF192" s="4"/>
      <c r="CG192" s="4"/>
      <c r="CH192" s="4"/>
      <c r="CI192" s="4"/>
      <c r="CJ192" s="4"/>
      <c r="CK192" s="4"/>
      <c r="CL192" s="4"/>
      <c r="CM192" s="4"/>
      <c r="CN192" s="4"/>
      <c r="CO192" s="4"/>
      <c r="CP192" s="4"/>
      <c r="CQ192" s="4"/>
      <c r="CR192" s="4"/>
      <c r="CS192" s="4"/>
      <c r="CT192" s="4"/>
      <c r="CU192" s="4"/>
      <c r="CV192" s="4"/>
      <c r="CW192" s="4"/>
      <c r="CX192" s="4"/>
      <c r="CY192" s="4"/>
      <c r="CZ192" s="4"/>
      <c r="DA192" s="4"/>
      <c r="DB192" s="4"/>
      <c r="DC192" s="4"/>
      <c r="DD192" s="4"/>
      <c r="DE192" s="4"/>
      <c r="DF192" s="4"/>
      <c r="DG192" s="4"/>
      <c r="DH192" s="4"/>
      <c r="DI192" s="4"/>
      <c r="DJ192" s="4"/>
      <c r="DK192" s="4"/>
      <c r="DL192" s="4"/>
      <c r="DM192" s="4"/>
      <c r="DN192" s="4"/>
      <c r="DO192" s="4"/>
      <c r="DP192" s="4"/>
      <c r="DQ192" s="4"/>
      <c r="DR192" s="4"/>
      <c r="DS192" s="4"/>
      <c r="DT192" s="4"/>
      <c r="DU192" s="4"/>
      <c r="EZ192" s="69"/>
      <c r="FA192" s="69"/>
      <c r="FB192" s="69"/>
      <c r="FC192" s="69"/>
      <c r="FD192" s="69"/>
      <c r="FE192" s="69"/>
      <c r="FF192" s="69"/>
      <c r="FG192" s="69"/>
      <c r="FH192" s="69"/>
      <c r="FI192" s="46"/>
    </row>
    <row r="193" s="3" customFormat="1" ht="15.9" customHeight="1" spans="1:165">
      <c r="A193" s="21">
        <v>191</v>
      </c>
      <c r="B193" s="28"/>
      <c r="C193" s="21"/>
      <c r="D193" s="21"/>
      <c r="E193" s="29" t="s">
        <v>183</v>
      </c>
      <c r="F193" s="21" t="s">
        <v>15</v>
      </c>
      <c r="G193" s="21">
        <v>1.73</v>
      </c>
      <c r="H193" s="21">
        <v>1</v>
      </c>
      <c r="I193" s="21">
        <v>2</v>
      </c>
      <c r="J193" s="42"/>
      <c r="K193" s="4"/>
      <c r="L193" s="4"/>
      <c r="M193" s="4"/>
      <c r="N193" s="4"/>
      <c r="O193" s="4"/>
      <c r="P193" s="4"/>
      <c r="Q193" s="4"/>
      <c r="R193" s="4"/>
      <c r="S193" s="4"/>
      <c r="T193" s="4"/>
      <c r="U193" s="4"/>
      <c r="V193" s="4"/>
      <c r="W193" s="4"/>
      <c r="X193" s="4"/>
      <c r="Y193" s="4"/>
      <c r="Z193" s="4"/>
      <c r="AA193" s="4"/>
      <c r="AB193" s="4"/>
      <c r="AC193" s="4"/>
      <c r="AD193" s="4"/>
      <c r="AE193" s="4"/>
      <c r="AF193" s="4"/>
      <c r="AG193" s="4"/>
      <c r="AH193" s="4"/>
      <c r="AI193" s="4"/>
      <c r="AJ193" s="4"/>
      <c r="AK193" s="4"/>
      <c r="AL193" s="4"/>
      <c r="AM193" s="4"/>
      <c r="AN193" s="4"/>
      <c r="AO193" s="4"/>
      <c r="AP193" s="4"/>
      <c r="AQ193" s="4"/>
      <c r="AR193" s="4"/>
      <c r="AS193" s="4"/>
      <c r="AT193" s="4"/>
      <c r="AU193" s="4"/>
      <c r="AV193" s="4"/>
      <c r="AW193" s="4"/>
      <c r="AX193" s="4"/>
      <c r="AY193" s="4"/>
      <c r="AZ193" s="4"/>
      <c r="BA193" s="4"/>
      <c r="BB193" s="4"/>
      <c r="BC193" s="4"/>
      <c r="BD193" s="4"/>
      <c r="BE193" s="4"/>
      <c r="BF193" s="4"/>
      <c r="BG193" s="4"/>
      <c r="BH193" s="4"/>
      <c r="BI193" s="4"/>
      <c r="BJ193" s="4"/>
      <c r="BK193" s="4"/>
      <c r="BL193" s="4"/>
      <c r="BM193" s="4"/>
      <c r="BN193" s="4"/>
      <c r="BO193" s="4"/>
      <c r="BP193" s="4"/>
      <c r="BQ193" s="4"/>
      <c r="BR193" s="4"/>
      <c r="BS193" s="4"/>
      <c r="BT193" s="4"/>
      <c r="BU193" s="4"/>
      <c r="BV193" s="4"/>
      <c r="BW193" s="4"/>
      <c r="BX193" s="4"/>
      <c r="BY193" s="4"/>
      <c r="BZ193" s="4"/>
      <c r="CA193" s="4"/>
      <c r="CB193" s="4"/>
      <c r="CC193" s="4"/>
      <c r="CD193" s="4"/>
      <c r="CE193" s="4"/>
      <c r="CF193" s="4"/>
      <c r="CG193" s="4"/>
      <c r="CH193" s="4"/>
      <c r="CI193" s="4"/>
      <c r="CJ193" s="4"/>
      <c r="CK193" s="4"/>
      <c r="CL193" s="4"/>
      <c r="CM193" s="4"/>
      <c r="CN193" s="4"/>
      <c r="CO193" s="4"/>
      <c r="CP193" s="4"/>
      <c r="CQ193" s="4"/>
      <c r="CR193" s="4"/>
      <c r="CS193" s="4"/>
      <c r="CT193" s="4"/>
      <c r="CU193" s="4"/>
      <c r="CV193" s="4"/>
      <c r="CW193" s="4"/>
      <c r="CX193" s="4"/>
      <c r="CY193" s="4"/>
      <c r="CZ193" s="4"/>
      <c r="DA193" s="4"/>
      <c r="DB193" s="4"/>
      <c r="DC193" s="4"/>
      <c r="DD193" s="4"/>
      <c r="DE193" s="4"/>
      <c r="DF193" s="4"/>
      <c r="DG193" s="4"/>
      <c r="DH193" s="4"/>
      <c r="DI193" s="4"/>
      <c r="DJ193" s="4"/>
      <c r="DK193" s="4"/>
      <c r="DL193" s="4"/>
      <c r="DM193" s="4"/>
      <c r="DN193" s="4"/>
      <c r="DO193" s="4"/>
      <c r="DP193" s="4"/>
      <c r="DQ193" s="4"/>
      <c r="DR193" s="4"/>
      <c r="DS193" s="4"/>
      <c r="DT193" s="4"/>
      <c r="DU193" s="4"/>
      <c r="EZ193" s="69"/>
      <c r="FA193" s="69"/>
      <c r="FB193" s="69"/>
      <c r="FC193" s="69"/>
      <c r="FD193" s="69"/>
      <c r="FE193" s="69"/>
      <c r="FF193" s="69"/>
      <c r="FG193" s="69"/>
      <c r="FH193" s="69"/>
      <c r="FI193" s="46"/>
    </row>
    <row r="194" s="3" customFormat="1" ht="15.9" customHeight="1" spans="1:165">
      <c r="A194" s="21">
        <v>192</v>
      </c>
      <c r="B194" s="28"/>
      <c r="C194" s="21"/>
      <c r="D194" s="21"/>
      <c r="E194" s="29" t="s">
        <v>184</v>
      </c>
      <c r="F194" s="21" t="s">
        <v>15</v>
      </c>
      <c r="G194" s="21">
        <v>1.73</v>
      </c>
      <c r="H194" s="21">
        <v>1</v>
      </c>
      <c r="I194" s="21">
        <v>2</v>
      </c>
      <c r="J194" s="42"/>
      <c r="K194" s="4"/>
      <c r="L194" s="4"/>
      <c r="M194" s="4"/>
      <c r="N194" s="4"/>
      <c r="O194" s="4"/>
      <c r="P194" s="4"/>
      <c r="Q194" s="4"/>
      <c r="R194" s="4"/>
      <c r="S194" s="4"/>
      <c r="T194" s="4"/>
      <c r="U194" s="4"/>
      <c r="V194" s="4"/>
      <c r="W194" s="4"/>
      <c r="X194" s="4"/>
      <c r="Y194" s="4"/>
      <c r="Z194" s="4"/>
      <c r="AA194" s="4"/>
      <c r="AB194" s="4"/>
      <c r="AC194" s="4"/>
      <c r="AD194" s="4"/>
      <c r="AE194" s="4"/>
      <c r="AF194" s="4"/>
      <c r="AG194" s="4"/>
      <c r="AH194" s="4"/>
      <c r="AI194" s="4"/>
      <c r="AJ194" s="4"/>
      <c r="AK194" s="4"/>
      <c r="AL194" s="4"/>
      <c r="AM194" s="4"/>
      <c r="AN194" s="4"/>
      <c r="AO194" s="4"/>
      <c r="AP194" s="4"/>
      <c r="AQ194" s="4"/>
      <c r="AR194" s="4"/>
      <c r="AS194" s="4"/>
      <c r="AT194" s="4"/>
      <c r="AU194" s="4"/>
      <c r="AV194" s="4"/>
      <c r="AW194" s="4"/>
      <c r="AX194" s="4"/>
      <c r="AY194" s="4"/>
      <c r="AZ194" s="4"/>
      <c r="BA194" s="4"/>
      <c r="BB194" s="4"/>
      <c r="BC194" s="4"/>
      <c r="BD194" s="4"/>
      <c r="BE194" s="4"/>
      <c r="BF194" s="4"/>
      <c r="BG194" s="4"/>
      <c r="BH194" s="4"/>
      <c r="BI194" s="4"/>
      <c r="BJ194" s="4"/>
      <c r="BK194" s="4"/>
      <c r="BL194" s="4"/>
      <c r="BM194" s="4"/>
      <c r="BN194" s="4"/>
      <c r="BO194" s="4"/>
      <c r="BP194" s="4"/>
      <c r="BQ194" s="4"/>
      <c r="BR194" s="4"/>
      <c r="BS194" s="4"/>
      <c r="BT194" s="4"/>
      <c r="BU194" s="4"/>
      <c r="BV194" s="4"/>
      <c r="BW194" s="4"/>
      <c r="BX194" s="4"/>
      <c r="BY194" s="4"/>
      <c r="BZ194" s="4"/>
      <c r="CA194" s="4"/>
      <c r="CB194" s="4"/>
      <c r="CC194" s="4"/>
      <c r="CD194" s="4"/>
      <c r="CE194" s="4"/>
      <c r="CF194" s="4"/>
      <c r="CG194" s="4"/>
      <c r="CH194" s="4"/>
      <c r="CI194" s="4"/>
      <c r="CJ194" s="4"/>
      <c r="CK194" s="4"/>
      <c r="CL194" s="4"/>
      <c r="CM194" s="4"/>
      <c r="CN194" s="4"/>
      <c r="CO194" s="4"/>
      <c r="CP194" s="4"/>
      <c r="CQ194" s="4"/>
      <c r="CR194" s="4"/>
      <c r="CS194" s="4"/>
      <c r="CT194" s="4"/>
      <c r="CU194" s="4"/>
      <c r="CV194" s="4"/>
      <c r="CW194" s="4"/>
      <c r="CX194" s="4"/>
      <c r="CY194" s="4"/>
      <c r="CZ194" s="4"/>
      <c r="DA194" s="4"/>
      <c r="DB194" s="4"/>
      <c r="DC194" s="4"/>
      <c r="DD194" s="4"/>
      <c r="DE194" s="4"/>
      <c r="DF194" s="4"/>
      <c r="DG194" s="4"/>
      <c r="DH194" s="4"/>
      <c r="DI194" s="4"/>
      <c r="DJ194" s="4"/>
      <c r="DK194" s="4"/>
      <c r="DL194" s="4"/>
      <c r="DM194" s="4"/>
      <c r="DN194" s="4"/>
      <c r="DO194" s="4"/>
      <c r="DP194" s="4"/>
      <c r="DQ194" s="4"/>
      <c r="DR194" s="4"/>
      <c r="DS194" s="4"/>
      <c r="DT194" s="4"/>
      <c r="DU194" s="4"/>
      <c r="EZ194" s="69"/>
      <c r="FA194" s="69"/>
      <c r="FB194" s="69"/>
      <c r="FC194" s="69"/>
      <c r="FD194" s="69"/>
      <c r="FE194" s="69"/>
      <c r="FF194" s="69"/>
      <c r="FG194" s="69"/>
      <c r="FH194" s="69"/>
      <c r="FI194" s="46"/>
    </row>
    <row r="195" s="3" customFormat="1" ht="15.9" customHeight="1" spans="1:165">
      <c r="A195" s="21">
        <v>193</v>
      </c>
      <c r="B195" s="28"/>
      <c r="C195" s="21"/>
      <c r="D195" s="21"/>
      <c r="E195" s="30" t="s">
        <v>185</v>
      </c>
      <c r="F195" s="31" t="s">
        <v>15</v>
      </c>
      <c r="G195" s="21">
        <f>1.21+4.9+4.6</f>
        <v>10.71</v>
      </c>
      <c r="H195" s="21">
        <v>1</v>
      </c>
      <c r="I195" s="21">
        <v>2</v>
      </c>
      <c r="J195" s="42"/>
      <c r="K195" s="4"/>
      <c r="L195" s="4"/>
      <c r="M195" s="4"/>
      <c r="N195" s="4"/>
      <c r="O195" s="4"/>
      <c r="P195" s="4"/>
      <c r="Q195" s="4"/>
      <c r="R195" s="4"/>
      <c r="S195" s="4"/>
      <c r="T195" s="4"/>
      <c r="U195" s="4"/>
      <c r="V195" s="4"/>
      <c r="W195" s="4"/>
      <c r="X195" s="4"/>
      <c r="Y195" s="4"/>
      <c r="Z195" s="4"/>
      <c r="AA195" s="4"/>
      <c r="AB195" s="4"/>
      <c r="AC195" s="4"/>
      <c r="AD195" s="4"/>
      <c r="AE195" s="4"/>
      <c r="AF195" s="4"/>
      <c r="AG195" s="4"/>
      <c r="AH195" s="4"/>
      <c r="AI195" s="4"/>
      <c r="AJ195" s="4"/>
      <c r="AK195" s="4"/>
      <c r="AL195" s="4"/>
      <c r="AM195" s="4"/>
      <c r="AN195" s="4"/>
      <c r="AO195" s="4"/>
      <c r="AP195" s="4"/>
      <c r="AQ195" s="4"/>
      <c r="AR195" s="4"/>
      <c r="AS195" s="4"/>
      <c r="AT195" s="4"/>
      <c r="AU195" s="4"/>
      <c r="AV195" s="4"/>
      <c r="AW195" s="4"/>
      <c r="AX195" s="4"/>
      <c r="AY195" s="4"/>
      <c r="AZ195" s="4"/>
      <c r="BA195" s="4"/>
      <c r="BB195" s="4"/>
      <c r="BC195" s="4"/>
      <c r="BD195" s="4"/>
      <c r="BE195" s="4"/>
      <c r="BF195" s="4"/>
      <c r="BG195" s="4"/>
      <c r="BH195" s="4"/>
      <c r="BI195" s="4"/>
      <c r="BJ195" s="4"/>
      <c r="BK195" s="4"/>
      <c r="BL195" s="4"/>
      <c r="BM195" s="4"/>
      <c r="BN195" s="4"/>
      <c r="BO195" s="4"/>
      <c r="BP195" s="4"/>
      <c r="BQ195" s="4"/>
      <c r="BR195" s="4"/>
      <c r="BS195" s="4"/>
      <c r="BT195" s="4"/>
      <c r="BU195" s="4"/>
      <c r="BV195" s="4"/>
      <c r="BW195" s="4"/>
      <c r="BX195" s="4"/>
      <c r="BY195" s="4"/>
      <c r="BZ195" s="4"/>
      <c r="CA195" s="4"/>
      <c r="CB195" s="4"/>
      <c r="CC195" s="4"/>
      <c r="CD195" s="4"/>
      <c r="CE195" s="4"/>
      <c r="CF195" s="4"/>
      <c r="CG195" s="4"/>
      <c r="CH195" s="4"/>
      <c r="CI195" s="4"/>
      <c r="CJ195" s="4"/>
      <c r="CK195" s="4"/>
      <c r="CL195" s="4"/>
      <c r="CM195" s="4"/>
      <c r="CN195" s="4"/>
      <c r="CO195" s="4"/>
      <c r="CP195" s="4"/>
      <c r="CQ195" s="4"/>
      <c r="CR195" s="4"/>
      <c r="CS195" s="4"/>
      <c r="CT195" s="4"/>
      <c r="CU195" s="4"/>
      <c r="CV195" s="4"/>
      <c r="CW195" s="4"/>
      <c r="CX195" s="4"/>
      <c r="CY195" s="4"/>
      <c r="CZ195" s="4"/>
      <c r="DA195" s="4"/>
      <c r="DB195" s="4"/>
      <c r="DC195" s="4"/>
      <c r="DD195" s="4"/>
      <c r="DE195" s="4"/>
      <c r="DF195" s="4"/>
      <c r="DG195" s="4"/>
      <c r="DH195" s="4"/>
      <c r="DI195" s="4"/>
      <c r="DJ195" s="4"/>
      <c r="DK195" s="4"/>
      <c r="DL195" s="4"/>
      <c r="DM195" s="4"/>
      <c r="DN195" s="4"/>
      <c r="DO195" s="4"/>
      <c r="DP195" s="4"/>
      <c r="DQ195" s="4"/>
      <c r="DR195" s="4"/>
      <c r="DS195" s="4"/>
      <c r="DT195" s="4"/>
      <c r="DU195" s="4"/>
      <c r="EZ195" s="69"/>
      <c r="FA195" s="69"/>
      <c r="FB195" s="69"/>
      <c r="FC195" s="69"/>
      <c r="FD195" s="69"/>
      <c r="FE195" s="69"/>
      <c r="FF195" s="69"/>
      <c r="FG195" s="69"/>
      <c r="FH195" s="69"/>
      <c r="FI195" s="46"/>
    </row>
    <row r="196" s="3" customFormat="1" ht="15.9" customHeight="1" spans="1:165">
      <c r="A196" s="21">
        <v>194</v>
      </c>
      <c r="B196" s="28"/>
      <c r="C196" s="21"/>
      <c r="D196" s="21"/>
      <c r="E196" s="30" t="s">
        <v>186</v>
      </c>
      <c r="F196" s="31" t="s">
        <v>15</v>
      </c>
      <c r="G196" s="21">
        <v>0.9</v>
      </c>
      <c r="H196" s="21">
        <v>1</v>
      </c>
      <c r="I196" s="21">
        <v>2</v>
      </c>
      <c r="J196" s="42"/>
      <c r="K196" s="4"/>
      <c r="L196" s="4"/>
      <c r="M196" s="4"/>
      <c r="N196" s="4"/>
      <c r="O196" s="4"/>
      <c r="P196" s="4"/>
      <c r="Q196" s="4"/>
      <c r="R196" s="4"/>
      <c r="S196" s="4"/>
      <c r="T196" s="4"/>
      <c r="U196" s="4"/>
      <c r="V196" s="4"/>
      <c r="W196" s="4"/>
      <c r="X196" s="4"/>
      <c r="Y196" s="4"/>
      <c r="Z196" s="4"/>
      <c r="AA196" s="4"/>
      <c r="AB196" s="4"/>
      <c r="AC196" s="4"/>
      <c r="AD196" s="4"/>
      <c r="AE196" s="4"/>
      <c r="AF196" s="4"/>
      <c r="AG196" s="4"/>
      <c r="AH196" s="4"/>
      <c r="AI196" s="4"/>
      <c r="AJ196" s="4"/>
      <c r="AK196" s="4"/>
      <c r="AL196" s="4"/>
      <c r="AM196" s="4"/>
      <c r="AN196" s="4"/>
      <c r="AO196" s="4"/>
      <c r="AP196" s="4"/>
      <c r="AQ196" s="4"/>
      <c r="AR196" s="4"/>
      <c r="AS196" s="4"/>
      <c r="AT196" s="4"/>
      <c r="AU196" s="4"/>
      <c r="AV196" s="4"/>
      <c r="AW196" s="4"/>
      <c r="AX196" s="4"/>
      <c r="AY196" s="4"/>
      <c r="AZ196" s="4"/>
      <c r="BA196" s="4"/>
      <c r="BB196" s="4"/>
      <c r="BC196" s="4"/>
      <c r="BD196" s="4"/>
      <c r="BE196" s="4"/>
      <c r="BF196" s="4"/>
      <c r="BG196" s="4"/>
      <c r="BH196" s="4"/>
      <c r="BI196" s="4"/>
      <c r="BJ196" s="4"/>
      <c r="BK196" s="4"/>
      <c r="BL196" s="4"/>
      <c r="BM196" s="4"/>
      <c r="BN196" s="4"/>
      <c r="BO196" s="4"/>
      <c r="BP196" s="4"/>
      <c r="BQ196" s="4"/>
      <c r="BR196" s="4"/>
      <c r="BS196" s="4"/>
      <c r="BT196" s="4"/>
      <c r="BU196" s="4"/>
      <c r="BV196" s="4"/>
      <c r="BW196" s="4"/>
      <c r="BX196" s="4"/>
      <c r="BY196" s="4"/>
      <c r="BZ196" s="4"/>
      <c r="CA196" s="4"/>
      <c r="CB196" s="4"/>
      <c r="CC196" s="4"/>
      <c r="CD196" s="4"/>
      <c r="CE196" s="4"/>
      <c r="CF196" s="4"/>
      <c r="CG196" s="4"/>
      <c r="CH196" s="4"/>
      <c r="CI196" s="4"/>
      <c r="CJ196" s="4"/>
      <c r="CK196" s="4"/>
      <c r="CL196" s="4"/>
      <c r="CM196" s="4"/>
      <c r="CN196" s="4"/>
      <c r="CO196" s="4"/>
      <c r="CP196" s="4"/>
      <c r="CQ196" s="4"/>
      <c r="CR196" s="4"/>
      <c r="CS196" s="4"/>
      <c r="CT196" s="4"/>
      <c r="CU196" s="4"/>
      <c r="CV196" s="4"/>
      <c r="CW196" s="4"/>
      <c r="CX196" s="4"/>
      <c r="CY196" s="4"/>
      <c r="CZ196" s="4"/>
      <c r="DA196" s="4"/>
      <c r="DB196" s="4"/>
      <c r="DC196" s="4"/>
      <c r="DD196" s="4"/>
      <c r="DE196" s="4"/>
      <c r="DF196" s="4"/>
      <c r="DG196" s="4"/>
      <c r="DH196" s="4"/>
      <c r="DI196" s="4"/>
      <c r="DJ196" s="4"/>
      <c r="DK196" s="4"/>
      <c r="DL196" s="4"/>
      <c r="DM196" s="4"/>
      <c r="DN196" s="4"/>
      <c r="DO196" s="4"/>
      <c r="DP196" s="4"/>
      <c r="DQ196" s="4"/>
      <c r="DR196" s="4"/>
      <c r="DS196" s="4"/>
      <c r="DT196" s="4"/>
      <c r="DU196" s="4"/>
      <c r="EZ196" s="69"/>
      <c r="FA196" s="69"/>
      <c r="FB196" s="69"/>
      <c r="FC196" s="69"/>
      <c r="FD196" s="69"/>
      <c r="FE196" s="69"/>
      <c r="FF196" s="69"/>
      <c r="FG196" s="69"/>
      <c r="FH196" s="69"/>
      <c r="FI196" s="46"/>
    </row>
    <row r="197" s="3" customFormat="1" ht="15.9" customHeight="1" spans="1:165">
      <c r="A197" s="21">
        <v>195</v>
      </c>
      <c r="B197" s="28"/>
      <c r="C197" s="21"/>
      <c r="D197" s="21"/>
      <c r="E197" s="29" t="s">
        <v>187</v>
      </c>
      <c r="F197" s="21" t="s">
        <v>15</v>
      </c>
      <c r="G197" s="21">
        <v>7.79</v>
      </c>
      <c r="H197" s="21">
        <v>1</v>
      </c>
      <c r="I197" s="21">
        <v>2</v>
      </c>
      <c r="J197" s="42"/>
      <c r="K197" s="4"/>
      <c r="L197" s="4"/>
      <c r="M197" s="4"/>
      <c r="N197" s="4"/>
      <c r="O197" s="4"/>
      <c r="P197" s="4"/>
      <c r="Q197" s="4"/>
      <c r="R197" s="4"/>
      <c r="S197" s="4"/>
      <c r="T197" s="4"/>
      <c r="U197" s="4"/>
      <c r="V197" s="4"/>
      <c r="W197" s="4"/>
      <c r="X197" s="4"/>
      <c r="Y197" s="4"/>
      <c r="Z197" s="4"/>
      <c r="AA197" s="4"/>
      <c r="AB197" s="4"/>
      <c r="AC197" s="4"/>
      <c r="AD197" s="4"/>
      <c r="AE197" s="4"/>
      <c r="AF197" s="4"/>
      <c r="AG197" s="4"/>
      <c r="AH197" s="4"/>
      <c r="AI197" s="4"/>
      <c r="AJ197" s="4"/>
      <c r="AK197" s="4"/>
      <c r="AL197" s="4"/>
      <c r="AM197" s="4"/>
      <c r="AN197" s="4"/>
      <c r="AO197" s="4"/>
      <c r="AP197" s="4"/>
      <c r="AQ197" s="4"/>
      <c r="AR197" s="4"/>
      <c r="AS197" s="4"/>
      <c r="AT197" s="4"/>
      <c r="AU197" s="4"/>
      <c r="AV197" s="4"/>
      <c r="AW197" s="4"/>
      <c r="AX197" s="4"/>
      <c r="AY197" s="4"/>
      <c r="AZ197" s="4"/>
      <c r="BA197" s="4"/>
      <c r="BB197" s="4"/>
      <c r="BC197" s="4"/>
      <c r="BD197" s="4"/>
      <c r="BE197" s="4"/>
      <c r="BF197" s="4"/>
      <c r="BG197" s="4"/>
      <c r="BH197" s="4"/>
      <c r="BI197" s="4"/>
      <c r="BJ197" s="4"/>
      <c r="BK197" s="4"/>
      <c r="BL197" s="4"/>
      <c r="BM197" s="4"/>
      <c r="BN197" s="4"/>
      <c r="BO197" s="4"/>
      <c r="BP197" s="4"/>
      <c r="BQ197" s="4"/>
      <c r="BR197" s="4"/>
      <c r="BS197" s="4"/>
      <c r="BT197" s="4"/>
      <c r="BU197" s="4"/>
      <c r="BV197" s="4"/>
      <c r="BW197" s="4"/>
      <c r="BX197" s="4"/>
      <c r="BY197" s="4"/>
      <c r="BZ197" s="4"/>
      <c r="CA197" s="4"/>
      <c r="CB197" s="4"/>
      <c r="CC197" s="4"/>
      <c r="CD197" s="4"/>
      <c r="CE197" s="4"/>
      <c r="CF197" s="4"/>
      <c r="CG197" s="4"/>
      <c r="CH197" s="4"/>
      <c r="CI197" s="4"/>
      <c r="CJ197" s="4"/>
      <c r="CK197" s="4"/>
      <c r="CL197" s="4"/>
      <c r="CM197" s="4"/>
      <c r="CN197" s="4"/>
      <c r="CO197" s="4"/>
      <c r="CP197" s="4"/>
      <c r="CQ197" s="4"/>
      <c r="CR197" s="4"/>
      <c r="CS197" s="4"/>
      <c r="CT197" s="4"/>
      <c r="CU197" s="4"/>
      <c r="CV197" s="4"/>
      <c r="CW197" s="4"/>
      <c r="CX197" s="4"/>
      <c r="CY197" s="4"/>
      <c r="CZ197" s="4"/>
      <c r="DA197" s="4"/>
      <c r="DB197" s="4"/>
      <c r="DC197" s="4"/>
      <c r="DD197" s="4"/>
      <c r="DE197" s="4"/>
      <c r="DF197" s="4"/>
      <c r="DG197" s="4"/>
      <c r="DH197" s="4"/>
      <c r="DI197" s="4"/>
      <c r="DJ197" s="4"/>
      <c r="DK197" s="4"/>
      <c r="DL197" s="4"/>
      <c r="DM197" s="4"/>
      <c r="DN197" s="4"/>
      <c r="DO197" s="4"/>
      <c r="DP197" s="4"/>
      <c r="DQ197" s="4"/>
      <c r="DR197" s="4"/>
      <c r="DS197" s="4"/>
      <c r="DT197" s="4"/>
      <c r="DU197" s="4"/>
      <c r="EZ197" s="69"/>
      <c r="FA197" s="69"/>
      <c r="FB197" s="69"/>
      <c r="FC197" s="69"/>
      <c r="FD197" s="69"/>
      <c r="FE197" s="69"/>
      <c r="FF197" s="69"/>
      <c r="FG197" s="69"/>
      <c r="FH197" s="69"/>
      <c r="FI197" s="46"/>
    </row>
    <row r="198" s="3" customFormat="1" ht="15.9" customHeight="1" spans="1:165">
      <c r="A198" s="21">
        <v>196</v>
      </c>
      <c r="B198" s="28"/>
      <c r="C198" s="21"/>
      <c r="D198" s="21"/>
      <c r="E198" s="29" t="s">
        <v>188</v>
      </c>
      <c r="F198" s="21" t="s">
        <v>15</v>
      </c>
      <c r="G198" s="21">
        <v>0.9</v>
      </c>
      <c r="H198" s="21">
        <v>1</v>
      </c>
      <c r="I198" s="21">
        <v>2</v>
      </c>
      <c r="J198" s="42"/>
      <c r="K198" s="4"/>
      <c r="L198" s="4"/>
      <c r="M198" s="4"/>
      <c r="N198" s="4"/>
      <c r="O198" s="4"/>
      <c r="P198" s="4"/>
      <c r="Q198" s="4"/>
      <c r="R198" s="4"/>
      <c r="S198" s="4"/>
      <c r="T198" s="4"/>
      <c r="U198" s="4"/>
      <c r="V198" s="4"/>
      <c r="W198" s="4"/>
      <c r="X198" s="4"/>
      <c r="Y198" s="4"/>
      <c r="Z198" s="4"/>
      <c r="AA198" s="4"/>
      <c r="AB198" s="4"/>
      <c r="AC198" s="4"/>
      <c r="AD198" s="4"/>
      <c r="AE198" s="4"/>
      <c r="AF198" s="4"/>
      <c r="AG198" s="4"/>
      <c r="AH198" s="4"/>
      <c r="AI198" s="4"/>
      <c r="AJ198" s="4"/>
      <c r="AK198" s="4"/>
      <c r="AL198" s="4"/>
      <c r="AM198" s="4"/>
      <c r="AN198" s="4"/>
      <c r="AO198" s="4"/>
      <c r="AP198" s="4"/>
      <c r="AQ198" s="4"/>
      <c r="AR198" s="4"/>
      <c r="AS198" s="4"/>
      <c r="AT198" s="4"/>
      <c r="AU198" s="4"/>
      <c r="AV198" s="4"/>
      <c r="AW198" s="4"/>
      <c r="AX198" s="4"/>
      <c r="AY198" s="4"/>
      <c r="AZ198" s="4"/>
      <c r="BA198" s="4"/>
      <c r="BB198" s="4"/>
      <c r="BC198" s="4"/>
      <c r="BD198" s="4"/>
      <c r="BE198" s="4"/>
      <c r="BF198" s="4"/>
      <c r="BG198" s="4"/>
      <c r="BH198" s="4"/>
      <c r="BI198" s="4"/>
      <c r="BJ198" s="4"/>
      <c r="BK198" s="4"/>
      <c r="BL198" s="4"/>
      <c r="BM198" s="4"/>
      <c r="BN198" s="4"/>
      <c r="BO198" s="4"/>
      <c r="BP198" s="4"/>
      <c r="BQ198" s="4"/>
      <c r="BR198" s="4"/>
      <c r="BS198" s="4"/>
      <c r="BT198" s="4"/>
      <c r="BU198" s="4"/>
      <c r="BV198" s="4"/>
      <c r="BW198" s="4"/>
      <c r="BX198" s="4"/>
      <c r="BY198" s="4"/>
      <c r="BZ198" s="4"/>
      <c r="CA198" s="4"/>
      <c r="CB198" s="4"/>
      <c r="CC198" s="4"/>
      <c r="CD198" s="4"/>
      <c r="CE198" s="4"/>
      <c r="CF198" s="4"/>
      <c r="CG198" s="4"/>
      <c r="CH198" s="4"/>
      <c r="CI198" s="4"/>
      <c r="CJ198" s="4"/>
      <c r="CK198" s="4"/>
      <c r="CL198" s="4"/>
      <c r="CM198" s="4"/>
      <c r="CN198" s="4"/>
      <c r="CO198" s="4"/>
      <c r="CP198" s="4"/>
      <c r="CQ198" s="4"/>
      <c r="CR198" s="4"/>
      <c r="CS198" s="4"/>
      <c r="CT198" s="4"/>
      <c r="CU198" s="4"/>
      <c r="CV198" s="4"/>
      <c r="CW198" s="4"/>
      <c r="CX198" s="4"/>
      <c r="CY198" s="4"/>
      <c r="CZ198" s="4"/>
      <c r="DA198" s="4"/>
      <c r="DB198" s="4"/>
      <c r="DC198" s="4"/>
      <c r="DD198" s="4"/>
      <c r="DE198" s="4"/>
      <c r="DF198" s="4"/>
      <c r="DG198" s="4"/>
      <c r="DH198" s="4"/>
      <c r="DI198" s="4"/>
      <c r="DJ198" s="4"/>
      <c r="DK198" s="4"/>
      <c r="DL198" s="4"/>
      <c r="DM198" s="4"/>
      <c r="DN198" s="4"/>
      <c r="DO198" s="4"/>
      <c r="DP198" s="4"/>
      <c r="DQ198" s="4"/>
      <c r="DR198" s="4"/>
      <c r="DS198" s="4"/>
      <c r="DT198" s="4"/>
      <c r="DU198" s="4"/>
      <c r="EZ198" s="69"/>
      <c r="FA198" s="69"/>
      <c r="FB198" s="69"/>
      <c r="FC198" s="69"/>
      <c r="FD198" s="69"/>
      <c r="FE198" s="69"/>
      <c r="FF198" s="69"/>
      <c r="FG198" s="69"/>
      <c r="FH198" s="69"/>
      <c r="FI198" s="46"/>
    </row>
    <row r="199" ht="15.9" customHeight="1" spans="1:164">
      <c r="A199" s="21">
        <v>197</v>
      </c>
      <c r="B199" s="28"/>
      <c r="C199" s="21"/>
      <c r="D199" s="21"/>
      <c r="E199" s="24" t="s">
        <v>189</v>
      </c>
      <c r="F199" s="21" t="s">
        <v>15</v>
      </c>
      <c r="G199" s="21">
        <v>1</v>
      </c>
      <c r="H199" s="21">
        <v>1</v>
      </c>
      <c r="I199" s="21">
        <v>2</v>
      </c>
      <c r="J199" s="42"/>
      <c r="K199" s="4"/>
      <c r="L199" s="4"/>
      <c r="M199" s="4"/>
      <c r="N199" s="4"/>
      <c r="O199" s="4"/>
      <c r="P199" s="4"/>
      <c r="Q199" s="4"/>
      <c r="R199" s="4"/>
      <c r="S199" s="4"/>
      <c r="T199" s="4"/>
      <c r="U199" s="4"/>
      <c r="V199" s="4"/>
      <c r="W199" s="4"/>
      <c r="X199" s="4"/>
      <c r="Y199" s="4"/>
      <c r="Z199" s="4"/>
      <c r="AA199" s="4"/>
      <c r="AB199" s="4"/>
      <c r="AC199" s="4"/>
      <c r="AD199" s="4"/>
      <c r="AE199" s="4"/>
      <c r="AF199" s="4"/>
      <c r="AG199" s="4"/>
      <c r="AH199" s="4"/>
      <c r="AI199" s="4"/>
      <c r="AJ199" s="4"/>
      <c r="AK199" s="4"/>
      <c r="AL199" s="4"/>
      <c r="AM199" s="4"/>
      <c r="AN199" s="4"/>
      <c r="AO199" s="4"/>
      <c r="AP199" s="4"/>
      <c r="AQ199" s="4"/>
      <c r="AR199" s="4"/>
      <c r="AS199" s="4"/>
      <c r="AT199" s="4"/>
      <c r="AU199" s="4"/>
      <c r="AV199" s="4"/>
      <c r="AW199" s="4"/>
      <c r="AX199" s="4"/>
      <c r="AY199" s="4"/>
      <c r="AZ199" s="4"/>
      <c r="BA199" s="4"/>
      <c r="BB199" s="4"/>
      <c r="BC199" s="4"/>
      <c r="BD199" s="4"/>
      <c r="BE199" s="4"/>
      <c r="BF199" s="4"/>
      <c r="BG199" s="4"/>
      <c r="BH199" s="4"/>
      <c r="BI199" s="4"/>
      <c r="BJ199" s="4"/>
      <c r="BK199" s="4"/>
      <c r="BL199" s="4"/>
      <c r="BM199" s="4"/>
      <c r="BN199" s="4"/>
      <c r="BO199" s="4"/>
      <c r="BP199" s="4"/>
      <c r="BQ199" s="4"/>
      <c r="BR199" s="4"/>
      <c r="BS199" s="4"/>
      <c r="BT199" s="4"/>
      <c r="BU199" s="4"/>
      <c r="BV199" s="4"/>
      <c r="BW199" s="4"/>
      <c r="BX199" s="4"/>
      <c r="BY199" s="4"/>
      <c r="BZ199" s="4"/>
      <c r="CA199" s="4"/>
      <c r="CB199" s="4"/>
      <c r="CC199" s="4"/>
      <c r="CD199" s="4"/>
      <c r="CE199" s="4"/>
      <c r="CF199" s="4"/>
      <c r="CG199" s="4"/>
      <c r="CH199" s="4"/>
      <c r="CI199" s="4"/>
      <c r="CJ199" s="4"/>
      <c r="CK199" s="4"/>
      <c r="CL199" s="4"/>
      <c r="CM199" s="4"/>
      <c r="CN199" s="4"/>
      <c r="CO199" s="4"/>
      <c r="CP199" s="4"/>
      <c r="CQ199" s="4"/>
      <c r="CR199" s="4"/>
      <c r="CS199" s="4"/>
      <c r="CT199" s="4"/>
      <c r="CU199" s="4"/>
      <c r="CV199" s="4"/>
      <c r="CW199" s="4"/>
      <c r="CX199" s="4"/>
      <c r="CY199" s="4"/>
      <c r="CZ199" s="4"/>
      <c r="DA199" s="4"/>
      <c r="DB199" s="4"/>
      <c r="DC199" s="4"/>
      <c r="DD199" s="4"/>
      <c r="DE199" s="4"/>
      <c r="DF199" s="4"/>
      <c r="DG199" s="4"/>
      <c r="DH199" s="4"/>
      <c r="DI199" s="4"/>
      <c r="DJ199" s="4"/>
      <c r="DK199" s="4"/>
      <c r="DL199" s="4"/>
      <c r="DM199" s="4"/>
      <c r="DN199" s="4"/>
      <c r="DO199" s="4"/>
      <c r="DP199" s="4"/>
      <c r="DQ199" s="4"/>
      <c r="DR199" s="4"/>
      <c r="DS199" s="4"/>
      <c r="DT199" s="4"/>
      <c r="DU199" s="4"/>
      <c r="EZ199" s="6"/>
      <c r="FA199" s="6"/>
      <c r="FB199" s="6"/>
      <c r="FC199" s="6"/>
      <c r="FD199" s="6"/>
      <c r="FE199" s="6"/>
      <c r="FF199" s="6"/>
      <c r="FG199" s="6"/>
      <c r="FH199" s="6"/>
    </row>
    <row r="200" s="3" customFormat="1" ht="15.9" customHeight="1" spans="1:165">
      <c r="A200" s="21">
        <v>198</v>
      </c>
      <c r="B200" s="28"/>
      <c r="C200" s="21"/>
      <c r="D200" s="21"/>
      <c r="E200" s="30" t="s">
        <v>46</v>
      </c>
      <c r="F200" s="21" t="s">
        <v>25</v>
      </c>
      <c r="G200" s="21">
        <v>1</v>
      </c>
      <c r="H200" s="21">
        <v>1</v>
      </c>
      <c r="I200" s="21">
        <v>2</v>
      </c>
      <c r="J200" s="42"/>
      <c r="K200" s="4"/>
      <c r="L200" s="4"/>
      <c r="M200" s="4"/>
      <c r="N200" s="4"/>
      <c r="O200" s="4"/>
      <c r="P200" s="4"/>
      <c r="Q200" s="4"/>
      <c r="R200" s="4"/>
      <c r="S200" s="4"/>
      <c r="T200" s="4"/>
      <c r="U200" s="4"/>
      <c r="V200" s="4"/>
      <c r="W200" s="4"/>
      <c r="X200" s="4"/>
      <c r="Y200" s="4"/>
      <c r="Z200" s="4"/>
      <c r="AA200" s="4"/>
      <c r="AB200" s="4"/>
      <c r="AC200" s="4"/>
      <c r="AD200" s="4"/>
      <c r="AE200" s="4"/>
      <c r="AF200" s="4"/>
      <c r="AG200" s="4"/>
      <c r="AH200" s="4"/>
      <c r="AI200" s="4"/>
      <c r="AJ200" s="4"/>
      <c r="AK200" s="4"/>
      <c r="AL200" s="4"/>
      <c r="AM200" s="4"/>
      <c r="AN200" s="4"/>
      <c r="AO200" s="4"/>
      <c r="AP200" s="4"/>
      <c r="AQ200" s="4"/>
      <c r="AR200" s="4"/>
      <c r="AS200" s="4"/>
      <c r="AT200" s="4"/>
      <c r="AU200" s="4"/>
      <c r="AV200" s="4"/>
      <c r="AW200" s="4"/>
      <c r="AX200" s="4"/>
      <c r="AY200" s="4"/>
      <c r="AZ200" s="4"/>
      <c r="BA200" s="4"/>
      <c r="BB200" s="4"/>
      <c r="BC200" s="4"/>
      <c r="BD200" s="4"/>
      <c r="BE200" s="4"/>
      <c r="BF200" s="4"/>
      <c r="BG200" s="4"/>
      <c r="BH200" s="4"/>
      <c r="BI200" s="4"/>
      <c r="BJ200" s="4"/>
      <c r="BK200" s="4"/>
      <c r="BL200" s="4"/>
      <c r="BM200" s="4"/>
      <c r="BN200" s="4"/>
      <c r="BO200" s="4"/>
      <c r="BP200" s="4"/>
      <c r="BQ200" s="4"/>
      <c r="BR200" s="4"/>
      <c r="BS200" s="4"/>
      <c r="BT200" s="4"/>
      <c r="BU200" s="4"/>
      <c r="BV200" s="4"/>
      <c r="BW200" s="4"/>
      <c r="BX200" s="4"/>
      <c r="BY200" s="4"/>
      <c r="BZ200" s="4"/>
      <c r="CA200" s="4"/>
      <c r="CB200" s="4"/>
      <c r="CC200" s="4"/>
      <c r="CD200" s="4"/>
      <c r="CE200" s="4"/>
      <c r="CF200" s="4"/>
      <c r="CG200" s="4"/>
      <c r="CH200" s="4"/>
      <c r="CI200" s="4"/>
      <c r="CJ200" s="4"/>
      <c r="CK200" s="4"/>
      <c r="CL200" s="4"/>
      <c r="CM200" s="4"/>
      <c r="CN200" s="4"/>
      <c r="CO200" s="4"/>
      <c r="CP200" s="4"/>
      <c r="CQ200" s="4"/>
      <c r="CR200" s="4"/>
      <c r="CS200" s="4"/>
      <c r="CT200" s="4"/>
      <c r="CU200" s="4"/>
      <c r="CV200" s="4"/>
      <c r="CW200" s="4"/>
      <c r="CX200" s="4"/>
      <c r="CY200" s="4"/>
      <c r="CZ200" s="4"/>
      <c r="DA200" s="4"/>
      <c r="DB200" s="4"/>
      <c r="DC200" s="4"/>
      <c r="DD200" s="4"/>
      <c r="DE200" s="4"/>
      <c r="DF200" s="4"/>
      <c r="DG200" s="4"/>
      <c r="DH200" s="4"/>
      <c r="DI200" s="4"/>
      <c r="DJ200" s="4"/>
      <c r="DK200" s="4"/>
      <c r="DL200" s="4"/>
      <c r="DM200" s="4"/>
      <c r="DN200" s="4"/>
      <c r="DO200" s="4"/>
      <c r="DP200" s="4"/>
      <c r="DQ200" s="4"/>
      <c r="DR200" s="4"/>
      <c r="DS200" s="4"/>
      <c r="DT200" s="4"/>
      <c r="DU200" s="4"/>
      <c r="EZ200" s="69"/>
      <c r="FA200" s="69"/>
      <c r="FB200" s="69"/>
      <c r="FC200" s="69"/>
      <c r="FD200" s="69"/>
      <c r="FE200" s="69"/>
      <c r="FF200" s="69"/>
      <c r="FG200" s="69"/>
      <c r="FH200" s="69"/>
      <c r="FI200" s="46"/>
    </row>
    <row r="201" s="3" customFormat="1" ht="15.9" customHeight="1" spans="1:165">
      <c r="A201" s="21">
        <v>199</v>
      </c>
      <c r="B201" s="28"/>
      <c r="C201" s="21"/>
      <c r="D201" s="21"/>
      <c r="E201" s="30" t="s">
        <v>47</v>
      </c>
      <c r="F201" s="21" t="s">
        <v>48</v>
      </c>
      <c r="G201" s="21">
        <v>1</v>
      </c>
      <c r="H201" s="21">
        <v>1</v>
      </c>
      <c r="I201" s="21">
        <v>2</v>
      </c>
      <c r="J201" s="42"/>
      <c r="K201" s="4"/>
      <c r="L201" s="4"/>
      <c r="M201" s="4"/>
      <c r="N201" s="4"/>
      <c r="O201" s="4"/>
      <c r="P201" s="4"/>
      <c r="Q201" s="4"/>
      <c r="R201" s="4"/>
      <c r="S201" s="4"/>
      <c r="T201" s="4"/>
      <c r="U201" s="4"/>
      <c r="V201" s="4"/>
      <c r="W201" s="4"/>
      <c r="X201" s="4"/>
      <c r="Y201" s="4"/>
      <c r="Z201" s="4"/>
      <c r="AA201" s="4"/>
      <c r="AB201" s="4"/>
      <c r="AC201" s="4"/>
      <c r="AD201" s="4"/>
      <c r="AE201" s="4"/>
      <c r="AF201" s="4"/>
      <c r="AG201" s="4"/>
      <c r="AH201" s="4"/>
      <c r="AI201" s="4"/>
      <c r="AJ201" s="4"/>
      <c r="AK201" s="4"/>
      <c r="AL201" s="4"/>
      <c r="AM201" s="4"/>
      <c r="AN201" s="4"/>
      <c r="AO201" s="4"/>
      <c r="AP201" s="4"/>
      <c r="AQ201" s="4"/>
      <c r="AR201" s="4"/>
      <c r="AS201" s="4"/>
      <c r="AT201" s="4"/>
      <c r="AU201" s="4"/>
      <c r="AV201" s="4"/>
      <c r="AW201" s="4"/>
      <c r="AX201" s="4"/>
      <c r="AY201" s="4"/>
      <c r="AZ201" s="4"/>
      <c r="BA201" s="4"/>
      <c r="BB201" s="4"/>
      <c r="BC201" s="4"/>
      <c r="BD201" s="4"/>
      <c r="BE201" s="4"/>
      <c r="BF201" s="4"/>
      <c r="BG201" s="4"/>
      <c r="BH201" s="4"/>
      <c r="BI201" s="4"/>
      <c r="BJ201" s="4"/>
      <c r="BK201" s="4"/>
      <c r="BL201" s="4"/>
      <c r="BM201" s="4"/>
      <c r="BN201" s="4"/>
      <c r="BO201" s="4"/>
      <c r="BP201" s="4"/>
      <c r="BQ201" s="4"/>
      <c r="BR201" s="4"/>
      <c r="BS201" s="4"/>
      <c r="BT201" s="4"/>
      <c r="BU201" s="4"/>
      <c r="BV201" s="4"/>
      <c r="BW201" s="4"/>
      <c r="BX201" s="4"/>
      <c r="BY201" s="4"/>
      <c r="BZ201" s="4"/>
      <c r="CA201" s="4"/>
      <c r="CB201" s="4"/>
      <c r="CC201" s="4"/>
      <c r="CD201" s="4"/>
      <c r="CE201" s="4"/>
      <c r="CF201" s="4"/>
      <c r="CG201" s="4"/>
      <c r="CH201" s="4"/>
      <c r="CI201" s="4"/>
      <c r="CJ201" s="4"/>
      <c r="CK201" s="4"/>
      <c r="CL201" s="4"/>
      <c r="CM201" s="4"/>
      <c r="CN201" s="4"/>
      <c r="CO201" s="4"/>
      <c r="CP201" s="4"/>
      <c r="CQ201" s="4"/>
      <c r="CR201" s="4"/>
      <c r="CS201" s="4"/>
      <c r="CT201" s="4"/>
      <c r="CU201" s="4"/>
      <c r="CV201" s="4"/>
      <c r="CW201" s="4"/>
      <c r="CX201" s="4"/>
      <c r="CY201" s="4"/>
      <c r="CZ201" s="4"/>
      <c r="DA201" s="4"/>
      <c r="DB201" s="4"/>
      <c r="DC201" s="4"/>
      <c r="DD201" s="4"/>
      <c r="DE201" s="4"/>
      <c r="DF201" s="4"/>
      <c r="DG201" s="4"/>
      <c r="DH201" s="4"/>
      <c r="DI201" s="4"/>
      <c r="DJ201" s="4"/>
      <c r="DK201" s="4"/>
      <c r="DL201" s="4"/>
      <c r="DM201" s="4"/>
      <c r="DN201" s="4"/>
      <c r="DO201" s="4"/>
      <c r="DP201" s="4"/>
      <c r="DQ201" s="4"/>
      <c r="DR201" s="4"/>
      <c r="DS201" s="4"/>
      <c r="DT201" s="4"/>
      <c r="DU201" s="4"/>
      <c r="EZ201" s="69"/>
      <c r="FA201" s="69"/>
      <c r="FB201" s="69"/>
      <c r="FC201" s="69"/>
      <c r="FD201" s="69"/>
      <c r="FE201" s="69"/>
      <c r="FF201" s="69"/>
      <c r="FG201" s="69"/>
      <c r="FH201" s="69"/>
      <c r="FI201" s="46"/>
    </row>
    <row r="202" s="3" customFormat="1" ht="15.9" customHeight="1" spans="1:165">
      <c r="A202" s="21">
        <v>200</v>
      </c>
      <c r="B202" s="28"/>
      <c r="C202" s="21"/>
      <c r="D202" s="21"/>
      <c r="E202" s="30" t="s">
        <v>190</v>
      </c>
      <c r="F202" s="21" t="s">
        <v>25</v>
      </c>
      <c r="G202" s="21">
        <v>1</v>
      </c>
      <c r="H202" s="21">
        <v>1</v>
      </c>
      <c r="I202" s="21">
        <v>2</v>
      </c>
      <c r="J202" s="42"/>
      <c r="K202" s="4"/>
      <c r="L202" s="4"/>
      <c r="M202" s="4"/>
      <c r="N202" s="4"/>
      <c r="O202" s="4"/>
      <c r="P202" s="4"/>
      <c r="Q202" s="4"/>
      <c r="R202" s="4"/>
      <c r="S202" s="4"/>
      <c r="T202" s="4"/>
      <c r="U202" s="4"/>
      <c r="V202" s="4"/>
      <c r="W202" s="4"/>
      <c r="X202" s="4"/>
      <c r="Y202" s="4"/>
      <c r="Z202" s="4"/>
      <c r="AA202" s="4"/>
      <c r="AB202" s="4"/>
      <c r="AC202" s="4"/>
      <c r="AD202" s="4"/>
      <c r="AE202" s="4"/>
      <c r="AF202" s="4"/>
      <c r="AG202" s="4"/>
      <c r="AH202" s="4"/>
      <c r="AI202" s="4"/>
      <c r="AJ202" s="4"/>
      <c r="AK202" s="4"/>
      <c r="AL202" s="4"/>
      <c r="AM202" s="4"/>
      <c r="AN202" s="4"/>
      <c r="AO202" s="4"/>
      <c r="AP202" s="4"/>
      <c r="AQ202" s="4"/>
      <c r="AR202" s="4"/>
      <c r="AS202" s="4"/>
      <c r="AT202" s="4"/>
      <c r="AU202" s="4"/>
      <c r="AV202" s="4"/>
      <c r="AW202" s="4"/>
      <c r="AX202" s="4"/>
      <c r="AY202" s="4"/>
      <c r="AZ202" s="4"/>
      <c r="BA202" s="4"/>
      <c r="BB202" s="4"/>
      <c r="BC202" s="4"/>
      <c r="BD202" s="4"/>
      <c r="BE202" s="4"/>
      <c r="BF202" s="4"/>
      <c r="BG202" s="4"/>
      <c r="BH202" s="4"/>
      <c r="BI202" s="4"/>
      <c r="BJ202" s="4"/>
      <c r="BK202" s="4"/>
      <c r="BL202" s="4"/>
      <c r="BM202" s="4"/>
      <c r="BN202" s="4"/>
      <c r="BO202" s="4"/>
      <c r="BP202" s="4"/>
      <c r="BQ202" s="4"/>
      <c r="BR202" s="4"/>
      <c r="BS202" s="4"/>
      <c r="BT202" s="4"/>
      <c r="BU202" s="4"/>
      <c r="BV202" s="4"/>
      <c r="BW202" s="4"/>
      <c r="BX202" s="4"/>
      <c r="BY202" s="4"/>
      <c r="BZ202" s="4"/>
      <c r="CA202" s="4"/>
      <c r="CB202" s="4"/>
      <c r="CC202" s="4"/>
      <c r="CD202" s="4"/>
      <c r="CE202" s="4"/>
      <c r="CF202" s="4"/>
      <c r="CG202" s="4"/>
      <c r="CH202" s="4"/>
      <c r="CI202" s="4"/>
      <c r="CJ202" s="4"/>
      <c r="CK202" s="4"/>
      <c r="CL202" s="4"/>
      <c r="CM202" s="4"/>
      <c r="CN202" s="4"/>
      <c r="CO202" s="4"/>
      <c r="CP202" s="4"/>
      <c r="CQ202" s="4"/>
      <c r="CR202" s="4"/>
      <c r="CS202" s="4"/>
      <c r="CT202" s="4"/>
      <c r="CU202" s="4"/>
      <c r="CV202" s="4"/>
      <c r="CW202" s="4"/>
      <c r="CX202" s="4"/>
      <c r="CY202" s="4"/>
      <c r="CZ202" s="4"/>
      <c r="DA202" s="4"/>
      <c r="DB202" s="4"/>
      <c r="DC202" s="4"/>
      <c r="DD202" s="4"/>
      <c r="DE202" s="4"/>
      <c r="DF202" s="4"/>
      <c r="DG202" s="4"/>
      <c r="DH202" s="4"/>
      <c r="DI202" s="4"/>
      <c r="DJ202" s="4"/>
      <c r="DK202" s="4"/>
      <c r="DL202" s="4"/>
      <c r="DM202" s="4"/>
      <c r="DN202" s="4"/>
      <c r="DO202" s="4"/>
      <c r="DP202" s="4"/>
      <c r="DQ202" s="4"/>
      <c r="DR202" s="4"/>
      <c r="DS202" s="4"/>
      <c r="DT202" s="4"/>
      <c r="DU202" s="4"/>
      <c r="EZ202" s="69"/>
      <c r="FA202" s="69"/>
      <c r="FB202" s="69"/>
      <c r="FC202" s="69"/>
      <c r="FD202" s="69"/>
      <c r="FE202" s="69"/>
      <c r="FF202" s="69"/>
      <c r="FG202" s="69"/>
      <c r="FH202" s="69"/>
      <c r="FI202" s="46"/>
    </row>
    <row r="203" s="3" customFormat="1" ht="15.9" customHeight="1" spans="1:165">
      <c r="A203" s="21">
        <v>201</v>
      </c>
      <c r="B203" s="28"/>
      <c r="C203" s="21"/>
      <c r="D203" s="21"/>
      <c r="E203" s="29" t="s">
        <v>49</v>
      </c>
      <c r="F203" s="21" t="s">
        <v>30</v>
      </c>
      <c r="G203" s="21">
        <v>6</v>
      </c>
      <c r="H203" s="21">
        <v>1</v>
      </c>
      <c r="I203" s="21">
        <v>2</v>
      </c>
      <c r="J203" s="42"/>
      <c r="K203" s="4"/>
      <c r="L203" s="4"/>
      <c r="M203" s="4"/>
      <c r="N203" s="4"/>
      <c r="O203" s="4"/>
      <c r="P203" s="4"/>
      <c r="Q203" s="4"/>
      <c r="R203" s="4"/>
      <c r="S203" s="4"/>
      <c r="T203" s="4"/>
      <c r="U203" s="4"/>
      <c r="V203" s="4"/>
      <c r="W203" s="4"/>
      <c r="X203" s="4"/>
      <c r="Y203" s="4"/>
      <c r="Z203" s="4"/>
      <c r="AA203" s="4"/>
      <c r="AB203" s="4"/>
      <c r="AC203" s="4"/>
      <c r="AD203" s="4"/>
      <c r="AE203" s="4"/>
      <c r="AF203" s="4"/>
      <c r="AG203" s="4"/>
      <c r="AH203" s="4"/>
      <c r="AI203" s="4"/>
      <c r="AJ203" s="4"/>
      <c r="AK203" s="4"/>
      <c r="AL203" s="4"/>
      <c r="AM203" s="4"/>
      <c r="AN203" s="4"/>
      <c r="AO203" s="4"/>
      <c r="AP203" s="4"/>
      <c r="AQ203" s="4"/>
      <c r="AR203" s="4"/>
      <c r="AS203" s="4"/>
      <c r="AT203" s="4"/>
      <c r="AU203" s="4"/>
      <c r="AV203" s="4"/>
      <c r="AW203" s="4"/>
      <c r="AX203" s="4"/>
      <c r="AY203" s="4"/>
      <c r="AZ203" s="4"/>
      <c r="BA203" s="4"/>
      <c r="BB203" s="4"/>
      <c r="BC203" s="4"/>
      <c r="BD203" s="4"/>
      <c r="BE203" s="4"/>
      <c r="BF203" s="4"/>
      <c r="BG203" s="4"/>
      <c r="BH203" s="4"/>
      <c r="BI203" s="4"/>
      <c r="BJ203" s="4"/>
      <c r="BK203" s="4"/>
      <c r="BL203" s="4"/>
      <c r="BM203" s="4"/>
      <c r="BN203" s="4"/>
      <c r="BO203" s="4"/>
      <c r="BP203" s="4"/>
      <c r="BQ203" s="4"/>
      <c r="BR203" s="4"/>
      <c r="BS203" s="4"/>
      <c r="BT203" s="4"/>
      <c r="BU203" s="4"/>
      <c r="BV203" s="4"/>
      <c r="BW203" s="4"/>
      <c r="BX203" s="4"/>
      <c r="BY203" s="4"/>
      <c r="BZ203" s="4"/>
      <c r="CA203" s="4"/>
      <c r="CB203" s="4"/>
      <c r="CC203" s="4"/>
      <c r="CD203" s="4"/>
      <c r="CE203" s="4"/>
      <c r="CF203" s="4"/>
      <c r="CG203" s="4"/>
      <c r="CH203" s="4"/>
      <c r="CI203" s="4"/>
      <c r="CJ203" s="4"/>
      <c r="CK203" s="4"/>
      <c r="CL203" s="4"/>
      <c r="CM203" s="4"/>
      <c r="CN203" s="4"/>
      <c r="CO203" s="4"/>
      <c r="CP203" s="4"/>
      <c r="CQ203" s="4"/>
      <c r="CR203" s="4"/>
      <c r="CS203" s="4"/>
      <c r="CT203" s="4"/>
      <c r="CU203" s="4"/>
      <c r="CV203" s="4"/>
      <c r="CW203" s="4"/>
      <c r="CX203" s="4"/>
      <c r="CY203" s="4"/>
      <c r="CZ203" s="4"/>
      <c r="DA203" s="4"/>
      <c r="DB203" s="4"/>
      <c r="DC203" s="4"/>
      <c r="DD203" s="4"/>
      <c r="DE203" s="4"/>
      <c r="DF203" s="4"/>
      <c r="DG203" s="4"/>
      <c r="DH203" s="4"/>
      <c r="DI203" s="4"/>
      <c r="DJ203" s="4"/>
      <c r="DK203" s="4"/>
      <c r="DL203" s="4"/>
      <c r="DM203" s="4"/>
      <c r="DN203" s="4"/>
      <c r="DO203" s="4"/>
      <c r="DP203" s="4"/>
      <c r="DQ203" s="4"/>
      <c r="DR203" s="4"/>
      <c r="DS203" s="4"/>
      <c r="DT203" s="4"/>
      <c r="DU203" s="4"/>
      <c r="EZ203" s="69"/>
      <c r="FA203" s="69"/>
      <c r="FB203" s="69"/>
      <c r="FC203" s="69"/>
      <c r="FD203" s="69"/>
      <c r="FE203" s="69"/>
      <c r="FF203" s="69"/>
      <c r="FG203" s="69"/>
      <c r="FH203" s="69"/>
      <c r="FI203" s="46"/>
    </row>
    <row r="204" ht="15.9" customHeight="1" spans="1:165">
      <c r="A204" s="21">
        <v>202</v>
      </c>
      <c r="B204" s="28"/>
      <c r="C204" s="21"/>
      <c r="D204" s="21"/>
      <c r="E204" s="32" t="s">
        <v>50</v>
      </c>
      <c r="F204" s="33" t="s">
        <v>51</v>
      </c>
      <c r="G204" s="21">
        <v>4</v>
      </c>
      <c r="H204" s="21">
        <v>1</v>
      </c>
      <c r="I204" s="21">
        <v>2</v>
      </c>
      <c r="J204" s="42"/>
      <c r="K204" s="4"/>
      <c r="L204" s="4"/>
      <c r="M204" s="4"/>
      <c r="N204" s="4"/>
      <c r="O204" s="4"/>
      <c r="P204" s="4"/>
      <c r="Q204" s="4"/>
      <c r="R204" s="4"/>
      <c r="S204" s="4"/>
      <c r="T204" s="4"/>
      <c r="U204" s="4"/>
      <c r="V204" s="4"/>
      <c r="W204" s="4"/>
      <c r="X204" s="4"/>
      <c r="Y204" s="4"/>
      <c r="Z204" s="4"/>
      <c r="AA204" s="4"/>
      <c r="AB204" s="4"/>
      <c r="AC204" s="4"/>
      <c r="AD204" s="4"/>
      <c r="AE204" s="4"/>
      <c r="AF204" s="4"/>
      <c r="AG204" s="4"/>
      <c r="AH204" s="4"/>
      <c r="AI204" s="4"/>
      <c r="AJ204" s="4"/>
      <c r="AK204" s="4"/>
      <c r="AL204" s="4"/>
      <c r="AM204" s="4"/>
      <c r="AN204" s="4"/>
      <c r="AO204" s="4"/>
      <c r="AP204" s="4"/>
      <c r="AQ204" s="4"/>
      <c r="AR204" s="4"/>
      <c r="AS204" s="4"/>
      <c r="AT204" s="4"/>
      <c r="AU204" s="4"/>
      <c r="AV204" s="4"/>
      <c r="AW204" s="4"/>
      <c r="AX204" s="4"/>
      <c r="AY204" s="4"/>
      <c r="AZ204" s="4"/>
      <c r="BA204" s="4"/>
      <c r="BB204" s="4"/>
      <c r="BC204" s="4"/>
      <c r="BD204" s="4"/>
      <c r="BE204" s="4"/>
      <c r="BF204" s="4"/>
      <c r="BG204" s="4"/>
      <c r="BH204" s="4"/>
      <c r="BI204" s="4"/>
      <c r="BJ204" s="4"/>
      <c r="BK204" s="4"/>
      <c r="BL204" s="4"/>
      <c r="BM204" s="4"/>
      <c r="BN204" s="4"/>
      <c r="BO204" s="4"/>
      <c r="BP204" s="4"/>
      <c r="BQ204" s="4"/>
      <c r="BR204" s="4"/>
      <c r="BS204" s="4"/>
      <c r="BT204" s="4"/>
      <c r="BU204" s="4"/>
      <c r="BV204" s="4"/>
      <c r="BW204" s="4"/>
      <c r="BX204" s="4"/>
      <c r="BY204" s="4"/>
      <c r="BZ204" s="4"/>
      <c r="CA204" s="4"/>
      <c r="CB204" s="4"/>
      <c r="CC204" s="4"/>
      <c r="CD204" s="4"/>
      <c r="CE204" s="4"/>
      <c r="CF204" s="4"/>
      <c r="CG204" s="4"/>
      <c r="CH204" s="4"/>
      <c r="CI204" s="4"/>
      <c r="CJ204" s="4"/>
      <c r="CK204" s="4"/>
      <c r="CL204" s="4"/>
      <c r="CM204" s="4"/>
      <c r="CN204" s="4"/>
      <c r="CO204" s="4"/>
      <c r="CP204" s="4"/>
      <c r="CQ204" s="4"/>
      <c r="CR204" s="4"/>
      <c r="CS204" s="4"/>
      <c r="CT204" s="4"/>
      <c r="CU204" s="4"/>
      <c r="CV204" s="4"/>
      <c r="CW204" s="4"/>
      <c r="CX204" s="4"/>
      <c r="CY204" s="4"/>
      <c r="CZ204" s="4"/>
      <c r="DA204" s="4"/>
      <c r="DB204" s="4"/>
      <c r="DC204" s="4"/>
      <c r="DD204" s="4"/>
      <c r="DE204" s="4"/>
      <c r="DF204" s="4"/>
      <c r="DG204" s="4"/>
      <c r="DH204" s="4"/>
      <c r="DI204" s="4"/>
      <c r="DJ204" s="4"/>
      <c r="DK204" s="4"/>
      <c r="DL204" s="4"/>
      <c r="DM204" s="4"/>
      <c r="DN204" s="4"/>
      <c r="DO204" s="4"/>
      <c r="DP204" s="4"/>
      <c r="DQ204" s="4"/>
      <c r="DR204" s="4"/>
      <c r="DS204" s="4"/>
      <c r="DT204" s="4"/>
      <c r="DU204" s="4"/>
      <c r="EZ204" s="6"/>
      <c r="FA204" s="6"/>
      <c r="FB204" s="6"/>
      <c r="FC204" s="6"/>
      <c r="FD204" s="6"/>
      <c r="FE204" s="6"/>
      <c r="FF204" s="6"/>
      <c r="FG204" s="6"/>
      <c r="FH204" s="6"/>
      <c r="FI204" s="47"/>
    </row>
    <row r="205" s="3" customFormat="1" ht="15.9" customHeight="1" spans="1:165">
      <c r="A205" s="21">
        <v>203</v>
      </c>
      <c r="B205" s="28"/>
      <c r="C205" s="21"/>
      <c r="D205" s="21"/>
      <c r="E205" s="29" t="s">
        <v>52</v>
      </c>
      <c r="F205" s="21" t="s">
        <v>15</v>
      </c>
      <c r="G205" s="21">
        <f>4.3+4.63+2.2</f>
        <v>11.13</v>
      </c>
      <c r="H205" s="21">
        <v>1</v>
      </c>
      <c r="I205" s="21">
        <v>2</v>
      </c>
      <c r="J205" s="42"/>
      <c r="K205" s="4"/>
      <c r="L205" s="4"/>
      <c r="M205" s="4"/>
      <c r="N205" s="4"/>
      <c r="O205" s="4"/>
      <c r="P205" s="4"/>
      <c r="Q205" s="4"/>
      <c r="R205" s="4"/>
      <c r="S205" s="4"/>
      <c r="T205" s="4"/>
      <c r="U205" s="4"/>
      <c r="V205" s="4"/>
      <c r="W205" s="4"/>
      <c r="X205" s="4"/>
      <c r="Y205" s="4"/>
      <c r="Z205" s="4"/>
      <c r="AA205" s="4"/>
      <c r="AB205" s="4"/>
      <c r="AC205" s="4"/>
      <c r="AD205" s="4"/>
      <c r="AE205" s="4"/>
      <c r="AF205" s="4"/>
      <c r="AG205" s="4"/>
      <c r="AH205" s="4"/>
      <c r="AI205" s="4"/>
      <c r="AJ205" s="4"/>
      <c r="AK205" s="4"/>
      <c r="AL205" s="4"/>
      <c r="AM205" s="4"/>
      <c r="AN205" s="4"/>
      <c r="AO205" s="4"/>
      <c r="AP205" s="4"/>
      <c r="AQ205" s="4"/>
      <c r="AR205" s="4"/>
      <c r="AS205" s="4"/>
      <c r="AT205" s="4"/>
      <c r="AU205" s="4"/>
      <c r="AV205" s="4"/>
      <c r="AW205" s="4"/>
      <c r="AX205" s="4"/>
      <c r="AY205" s="4"/>
      <c r="AZ205" s="4"/>
      <c r="BA205" s="4"/>
      <c r="BB205" s="4"/>
      <c r="BC205" s="4"/>
      <c r="BD205" s="4"/>
      <c r="BE205" s="4"/>
      <c r="BF205" s="4"/>
      <c r="BG205" s="4"/>
      <c r="BH205" s="4"/>
      <c r="BI205" s="4"/>
      <c r="BJ205" s="4"/>
      <c r="BK205" s="4"/>
      <c r="BL205" s="4"/>
      <c r="BM205" s="4"/>
      <c r="BN205" s="4"/>
      <c r="BO205" s="4"/>
      <c r="BP205" s="4"/>
      <c r="BQ205" s="4"/>
      <c r="BR205" s="4"/>
      <c r="BS205" s="4"/>
      <c r="BT205" s="4"/>
      <c r="BU205" s="4"/>
      <c r="BV205" s="4"/>
      <c r="BW205" s="4"/>
      <c r="BX205" s="4"/>
      <c r="BY205" s="4"/>
      <c r="BZ205" s="4"/>
      <c r="CA205" s="4"/>
      <c r="CB205" s="4"/>
      <c r="CC205" s="4"/>
      <c r="CD205" s="4"/>
      <c r="CE205" s="4"/>
      <c r="CF205" s="4"/>
      <c r="CG205" s="4"/>
      <c r="CH205" s="4"/>
      <c r="CI205" s="4"/>
      <c r="CJ205" s="4"/>
      <c r="CK205" s="4"/>
      <c r="CL205" s="4"/>
      <c r="CM205" s="4"/>
      <c r="CN205" s="4"/>
      <c r="CO205" s="4"/>
      <c r="CP205" s="4"/>
      <c r="CQ205" s="4"/>
      <c r="CR205" s="4"/>
      <c r="CS205" s="4"/>
      <c r="CT205" s="4"/>
      <c r="CU205" s="4"/>
      <c r="CV205" s="4"/>
      <c r="CW205" s="4"/>
      <c r="CX205" s="4"/>
      <c r="CY205" s="4"/>
      <c r="CZ205" s="4"/>
      <c r="DA205" s="4"/>
      <c r="DB205" s="4"/>
      <c r="DC205" s="4"/>
      <c r="DD205" s="4"/>
      <c r="DE205" s="4"/>
      <c r="DF205" s="4"/>
      <c r="DG205" s="4"/>
      <c r="DH205" s="4"/>
      <c r="DI205" s="4"/>
      <c r="DJ205" s="4"/>
      <c r="DK205" s="4"/>
      <c r="DL205" s="4"/>
      <c r="DM205" s="4"/>
      <c r="DN205" s="4"/>
      <c r="DO205" s="4"/>
      <c r="DP205" s="4"/>
      <c r="DQ205" s="4"/>
      <c r="DR205" s="4"/>
      <c r="DS205" s="4"/>
      <c r="DT205" s="4"/>
      <c r="DU205" s="4"/>
      <c r="EZ205" s="69"/>
      <c r="FA205" s="69"/>
      <c r="FB205" s="69"/>
      <c r="FC205" s="69"/>
      <c r="FD205" s="69"/>
      <c r="FE205" s="69"/>
      <c r="FF205" s="69"/>
      <c r="FG205" s="69"/>
      <c r="FH205" s="69"/>
      <c r="FI205" s="46"/>
    </row>
    <row r="206" s="3" customFormat="1" ht="15.9" customHeight="1" spans="1:164">
      <c r="A206" s="21">
        <v>204</v>
      </c>
      <c r="B206" s="28"/>
      <c r="C206" s="21"/>
      <c r="D206" s="21"/>
      <c r="E206" s="29" t="s">
        <v>191</v>
      </c>
      <c r="F206" s="21" t="s">
        <v>15</v>
      </c>
      <c r="G206" s="21">
        <f>4.63+4.33+0.43+1.21+0.52</f>
        <v>11.12</v>
      </c>
      <c r="H206" s="21">
        <v>1</v>
      </c>
      <c r="I206" s="21">
        <v>2</v>
      </c>
      <c r="J206" s="42"/>
      <c r="K206" s="4"/>
      <c r="L206" s="4"/>
      <c r="M206" s="4"/>
      <c r="N206" s="4"/>
      <c r="O206" s="4"/>
      <c r="P206" s="4"/>
      <c r="Q206" s="4"/>
      <c r="R206" s="4"/>
      <c r="S206" s="4"/>
      <c r="T206" s="4"/>
      <c r="U206" s="4"/>
      <c r="V206" s="4"/>
      <c r="W206" s="4"/>
      <c r="X206" s="4"/>
      <c r="Y206" s="4"/>
      <c r="Z206" s="4"/>
      <c r="AA206" s="4"/>
      <c r="AB206" s="4"/>
      <c r="AC206" s="4"/>
      <c r="AD206" s="4"/>
      <c r="AE206" s="4"/>
      <c r="AF206" s="4"/>
      <c r="AG206" s="4"/>
      <c r="AH206" s="4"/>
      <c r="AI206" s="4"/>
      <c r="AJ206" s="4"/>
      <c r="AK206" s="4"/>
      <c r="AL206" s="4"/>
      <c r="AM206" s="4"/>
      <c r="AN206" s="4"/>
      <c r="AO206" s="4"/>
      <c r="AP206" s="4"/>
      <c r="AQ206" s="4"/>
      <c r="AR206" s="4"/>
      <c r="AS206" s="4"/>
      <c r="AT206" s="4"/>
      <c r="AU206" s="4"/>
      <c r="AV206" s="4"/>
      <c r="AW206" s="4"/>
      <c r="AX206" s="4"/>
      <c r="AY206" s="4"/>
      <c r="AZ206" s="4"/>
      <c r="BA206" s="4"/>
      <c r="BB206" s="4"/>
      <c r="BC206" s="4"/>
      <c r="BD206" s="4"/>
      <c r="BE206" s="4"/>
      <c r="BF206" s="4"/>
      <c r="BG206" s="4"/>
      <c r="BH206" s="4"/>
      <c r="BI206" s="4"/>
      <c r="BJ206" s="4"/>
      <c r="BK206" s="4"/>
      <c r="BL206" s="4"/>
      <c r="BM206" s="4"/>
      <c r="BN206" s="4"/>
      <c r="BO206" s="4"/>
      <c r="BP206" s="4"/>
      <c r="BQ206" s="4"/>
      <c r="BR206" s="4"/>
      <c r="BS206" s="4"/>
      <c r="BT206" s="4"/>
      <c r="BU206" s="4"/>
      <c r="BV206" s="4"/>
      <c r="BW206" s="4"/>
      <c r="BX206" s="4"/>
      <c r="BY206" s="4"/>
      <c r="BZ206" s="4"/>
      <c r="CA206" s="4"/>
      <c r="CB206" s="4"/>
      <c r="CC206" s="4"/>
      <c r="CD206" s="4"/>
      <c r="CE206" s="4"/>
      <c r="CF206" s="4"/>
      <c r="CG206" s="4"/>
      <c r="CH206" s="4"/>
      <c r="CI206" s="4"/>
      <c r="CJ206" s="4"/>
      <c r="CK206" s="4"/>
      <c r="CL206" s="4"/>
      <c r="CM206" s="4"/>
      <c r="CN206" s="4"/>
      <c r="CO206" s="4"/>
      <c r="CP206" s="4"/>
      <c r="CQ206" s="4"/>
      <c r="CR206" s="4"/>
      <c r="CS206" s="4"/>
      <c r="CT206" s="4"/>
      <c r="CU206" s="4"/>
      <c r="CV206" s="4"/>
      <c r="CW206" s="4"/>
      <c r="CX206" s="4"/>
      <c r="CY206" s="4"/>
      <c r="CZ206" s="4"/>
      <c r="DA206" s="4"/>
      <c r="DB206" s="4"/>
      <c r="DC206" s="4"/>
      <c r="DD206" s="4"/>
      <c r="DE206" s="4"/>
      <c r="DF206" s="4"/>
      <c r="DG206" s="4"/>
      <c r="DH206" s="4"/>
      <c r="DI206" s="4"/>
      <c r="DJ206" s="4"/>
      <c r="DK206" s="4"/>
      <c r="DL206" s="4"/>
      <c r="DM206" s="4"/>
      <c r="DN206" s="4"/>
      <c r="DO206" s="4"/>
      <c r="DP206" s="4"/>
      <c r="DQ206" s="4"/>
      <c r="DR206" s="4"/>
      <c r="DS206" s="4"/>
      <c r="DT206" s="4"/>
      <c r="DU206" s="4"/>
      <c r="EZ206" s="69"/>
      <c r="FA206" s="69"/>
      <c r="FB206" s="69"/>
      <c r="FC206" s="69"/>
      <c r="FD206" s="69"/>
      <c r="FE206" s="69"/>
      <c r="FF206" s="69"/>
      <c r="FG206" s="69"/>
      <c r="FH206" s="69"/>
    </row>
    <row r="207" s="3" customFormat="1" ht="15.9" customHeight="1" spans="1:164">
      <c r="A207" s="21">
        <v>205</v>
      </c>
      <c r="B207" s="28"/>
      <c r="C207" s="21"/>
      <c r="D207" s="21"/>
      <c r="E207" s="27" t="s">
        <v>192</v>
      </c>
      <c r="F207" s="21" t="s">
        <v>25</v>
      </c>
      <c r="G207" s="21">
        <v>2</v>
      </c>
      <c r="H207" s="21">
        <v>1</v>
      </c>
      <c r="I207" s="21">
        <v>2</v>
      </c>
      <c r="J207" s="42"/>
      <c r="K207" s="4"/>
      <c r="L207" s="4"/>
      <c r="M207" s="4"/>
      <c r="N207" s="4"/>
      <c r="O207" s="4"/>
      <c r="P207" s="4"/>
      <c r="Q207" s="4"/>
      <c r="R207" s="4"/>
      <c r="S207" s="4"/>
      <c r="T207" s="4"/>
      <c r="U207" s="4"/>
      <c r="V207" s="4"/>
      <c r="W207" s="4"/>
      <c r="X207" s="4"/>
      <c r="Y207" s="4"/>
      <c r="Z207" s="4"/>
      <c r="AA207" s="4"/>
      <c r="AB207" s="4"/>
      <c r="AC207" s="4"/>
      <c r="AD207" s="4"/>
      <c r="AE207" s="4"/>
      <c r="AF207" s="4"/>
      <c r="AG207" s="4"/>
      <c r="AH207" s="4"/>
      <c r="AI207" s="4"/>
      <c r="AJ207" s="4"/>
      <c r="AK207" s="4"/>
      <c r="AL207" s="4"/>
      <c r="AM207" s="4"/>
      <c r="AN207" s="4"/>
      <c r="AO207" s="4"/>
      <c r="AP207" s="4"/>
      <c r="AQ207" s="4"/>
      <c r="AR207" s="4"/>
      <c r="AS207" s="4"/>
      <c r="AT207" s="4"/>
      <c r="AU207" s="4"/>
      <c r="AV207" s="4"/>
      <c r="AW207" s="4"/>
      <c r="AX207" s="4"/>
      <c r="AY207" s="4"/>
      <c r="AZ207" s="4"/>
      <c r="BA207" s="4"/>
      <c r="BB207" s="4"/>
      <c r="BC207" s="4"/>
      <c r="BD207" s="4"/>
      <c r="BE207" s="4"/>
      <c r="BF207" s="4"/>
      <c r="BG207" s="4"/>
      <c r="BH207" s="4"/>
      <c r="BI207" s="4"/>
      <c r="BJ207" s="4"/>
      <c r="BK207" s="4"/>
      <c r="BL207" s="4"/>
      <c r="BM207" s="4"/>
      <c r="BN207" s="4"/>
      <c r="BO207" s="4"/>
      <c r="BP207" s="4"/>
      <c r="BQ207" s="4"/>
      <c r="BR207" s="4"/>
      <c r="BS207" s="4"/>
      <c r="BT207" s="4"/>
      <c r="BU207" s="4"/>
      <c r="BV207" s="4"/>
      <c r="BW207" s="4"/>
      <c r="BX207" s="4"/>
      <c r="BY207" s="4"/>
      <c r="BZ207" s="4"/>
      <c r="CA207" s="4"/>
      <c r="CB207" s="4"/>
      <c r="CC207" s="4"/>
      <c r="CD207" s="4"/>
      <c r="CE207" s="4"/>
      <c r="CF207" s="4"/>
      <c r="CG207" s="4"/>
      <c r="CH207" s="4"/>
      <c r="CI207" s="4"/>
      <c r="CJ207" s="4"/>
      <c r="CK207" s="4"/>
      <c r="CL207" s="4"/>
      <c r="CM207" s="4"/>
      <c r="CN207" s="4"/>
      <c r="CO207" s="4"/>
      <c r="CP207" s="4"/>
      <c r="CQ207" s="4"/>
      <c r="CR207" s="4"/>
      <c r="CS207" s="4"/>
      <c r="CT207" s="4"/>
      <c r="CU207" s="4"/>
      <c r="CV207" s="4"/>
      <c r="CW207" s="4"/>
      <c r="CX207" s="4"/>
      <c r="CY207" s="4"/>
      <c r="CZ207" s="4"/>
      <c r="DA207" s="4"/>
      <c r="DB207" s="4"/>
      <c r="DC207" s="4"/>
      <c r="DD207" s="4"/>
      <c r="DE207" s="4"/>
      <c r="DF207" s="4"/>
      <c r="DG207" s="4"/>
      <c r="DH207" s="4"/>
      <c r="DI207" s="4"/>
      <c r="DJ207" s="4"/>
      <c r="DK207" s="4"/>
      <c r="DL207" s="4"/>
      <c r="DM207" s="4"/>
      <c r="DN207" s="4"/>
      <c r="DO207" s="4"/>
      <c r="DP207" s="4"/>
      <c r="DQ207" s="4"/>
      <c r="DR207" s="4"/>
      <c r="DS207" s="4"/>
      <c r="DT207" s="4"/>
      <c r="DU207" s="4"/>
      <c r="EZ207" s="69"/>
      <c r="FA207" s="69"/>
      <c r="FB207" s="69"/>
      <c r="FC207" s="69"/>
      <c r="FD207" s="69"/>
      <c r="FE207" s="69"/>
      <c r="FF207" s="69"/>
      <c r="FG207" s="69"/>
      <c r="FH207" s="69"/>
    </row>
    <row r="208" ht="15.9" customHeight="1" spans="1:164">
      <c r="A208" s="21">
        <v>206</v>
      </c>
      <c r="B208" s="28" t="s">
        <v>193</v>
      </c>
      <c r="C208" s="34"/>
      <c r="D208" s="34"/>
      <c r="E208" s="24" t="s">
        <v>194</v>
      </c>
      <c r="F208" s="21" t="s">
        <v>15</v>
      </c>
      <c r="G208" s="21">
        <v>3.53</v>
      </c>
      <c r="H208" s="21">
        <v>1</v>
      </c>
      <c r="I208" s="21">
        <v>2</v>
      </c>
      <c r="J208" s="43" t="s">
        <v>56</v>
      </c>
      <c r="K208" s="4"/>
      <c r="L208" s="4"/>
      <c r="M208" s="4"/>
      <c r="N208" s="4"/>
      <c r="O208" s="4"/>
      <c r="P208" s="4"/>
      <c r="Q208" s="4"/>
      <c r="R208" s="4"/>
      <c r="S208" s="4"/>
      <c r="T208" s="4"/>
      <c r="U208" s="4"/>
      <c r="V208" s="4"/>
      <c r="W208" s="4"/>
      <c r="X208" s="4"/>
      <c r="Y208" s="4"/>
      <c r="Z208" s="4"/>
      <c r="AA208" s="4"/>
      <c r="AB208" s="4"/>
      <c r="AC208" s="4"/>
      <c r="AD208" s="4"/>
      <c r="AE208" s="4"/>
      <c r="AF208" s="4"/>
      <c r="AG208" s="4"/>
      <c r="AH208" s="4"/>
      <c r="AI208" s="4"/>
      <c r="AJ208" s="4"/>
      <c r="AK208" s="4"/>
      <c r="AL208" s="4"/>
      <c r="AM208" s="4"/>
      <c r="AN208" s="4"/>
      <c r="AO208" s="4"/>
      <c r="AP208" s="4"/>
      <c r="AQ208" s="4"/>
      <c r="AR208" s="4"/>
      <c r="AS208" s="4"/>
      <c r="AT208" s="4"/>
      <c r="AU208" s="4"/>
      <c r="AV208" s="4"/>
      <c r="AW208" s="4"/>
      <c r="AX208" s="4"/>
      <c r="AY208" s="4"/>
      <c r="AZ208" s="4"/>
      <c r="BA208" s="4"/>
      <c r="BB208" s="4"/>
      <c r="BC208" s="4"/>
      <c r="BD208" s="4"/>
      <c r="BE208" s="4"/>
      <c r="BF208" s="4"/>
      <c r="BG208" s="4"/>
      <c r="BH208" s="4"/>
      <c r="BI208" s="4"/>
      <c r="BJ208" s="4"/>
      <c r="BK208" s="4"/>
      <c r="BL208" s="4"/>
      <c r="BM208" s="4"/>
      <c r="BN208" s="4"/>
      <c r="BO208" s="4"/>
      <c r="BP208" s="4"/>
      <c r="BQ208" s="4"/>
      <c r="BR208" s="4"/>
      <c r="BS208" s="4"/>
      <c r="BT208" s="4"/>
      <c r="BU208" s="4"/>
      <c r="BV208" s="4"/>
      <c r="BW208" s="4"/>
      <c r="BX208" s="4"/>
      <c r="BY208" s="4"/>
      <c r="BZ208" s="4"/>
      <c r="CA208" s="4"/>
      <c r="CB208" s="4"/>
      <c r="CC208" s="4"/>
      <c r="CD208" s="4"/>
      <c r="CE208" s="4"/>
      <c r="CF208" s="4"/>
      <c r="CG208" s="4"/>
      <c r="CH208" s="4"/>
      <c r="CI208" s="4"/>
      <c r="CJ208" s="4"/>
      <c r="CK208" s="4"/>
      <c r="CL208" s="4"/>
      <c r="CM208" s="4"/>
      <c r="CN208" s="4"/>
      <c r="CO208" s="4"/>
      <c r="CP208" s="4"/>
      <c r="CQ208" s="4"/>
      <c r="CR208" s="4"/>
      <c r="CS208" s="4"/>
      <c r="CT208" s="4"/>
      <c r="CU208" s="4"/>
      <c r="CV208" s="4"/>
      <c r="CW208" s="4"/>
      <c r="CX208" s="4"/>
      <c r="CY208" s="4"/>
      <c r="CZ208" s="4"/>
      <c r="DA208" s="4"/>
      <c r="DB208" s="4"/>
      <c r="DC208" s="4"/>
      <c r="DD208" s="4"/>
      <c r="DE208" s="4"/>
      <c r="DF208" s="4"/>
      <c r="DG208" s="4"/>
      <c r="DH208" s="4"/>
      <c r="DI208" s="4"/>
      <c r="DJ208" s="4"/>
      <c r="DK208" s="4"/>
      <c r="DL208" s="4"/>
      <c r="DM208" s="4"/>
      <c r="DN208" s="4"/>
      <c r="DO208" s="4"/>
      <c r="DP208" s="4"/>
      <c r="DQ208" s="4"/>
      <c r="DR208" s="4"/>
      <c r="DS208" s="4"/>
      <c r="DT208" s="4"/>
      <c r="DU208" s="4"/>
      <c r="EZ208" s="6"/>
      <c r="FA208" s="6"/>
      <c r="FB208" s="6"/>
      <c r="FC208" s="6"/>
      <c r="FD208" s="6"/>
      <c r="FE208" s="6"/>
      <c r="FF208" s="6"/>
      <c r="FG208" s="6"/>
      <c r="FH208" s="6"/>
    </row>
    <row r="209" ht="15.9" customHeight="1" spans="1:164">
      <c r="A209" s="21">
        <v>207</v>
      </c>
      <c r="B209" s="28"/>
      <c r="C209" s="34"/>
      <c r="D209" s="34"/>
      <c r="E209" s="24" t="s">
        <v>57</v>
      </c>
      <c r="F209" s="21" t="s">
        <v>15</v>
      </c>
      <c r="G209" s="21">
        <v>1.1</v>
      </c>
      <c r="H209" s="21">
        <v>1</v>
      </c>
      <c r="I209" s="21">
        <v>2</v>
      </c>
      <c r="J209" s="43"/>
      <c r="K209" s="4"/>
      <c r="L209" s="4"/>
      <c r="M209" s="4"/>
      <c r="N209" s="4"/>
      <c r="O209" s="4"/>
      <c r="P209" s="4"/>
      <c r="Q209" s="4"/>
      <c r="R209" s="4"/>
      <c r="S209" s="4"/>
      <c r="T209" s="4"/>
      <c r="U209" s="4"/>
      <c r="V209" s="4"/>
      <c r="W209" s="4"/>
      <c r="X209" s="4"/>
      <c r="Y209" s="4"/>
      <c r="Z209" s="4"/>
      <c r="AA209" s="4"/>
      <c r="AB209" s="4"/>
      <c r="AC209" s="4"/>
      <c r="AD209" s="4"/>
      <c r="AE209" s="4"/>
      <c r="AF209" s="4"/>
      <c r="AG209" s="4"/>
      <c r="AH209" s="4"/>
      <c r="AI209" s="4"/>
      <c r="AJ209" s="4"/>
      <c r="AK209" s="4"/>
      <c r="AL209" s="4"/>
      <c r="AM209" s="4"/>
      <c r="AN209" s="4"/>
      <c r="AO209" s="4"/>
      <c r="AP209" s="4"/>
      <c r="AQ209" s="4"/>
      <c r="AR209" s="4"/>
      <c r="AS209" s="4"/>
      <c r="AT209" s="4"/>
      <c r="AU209" s="4"/>
      <c r="AV209" s="4"/>
      <c r="AW209" s="4"/>
      <c r="AX209" s="4"/>
      <c r="AY209" s="4"/>
      <c r="AZ209" s="4"/>
      <c r="BA209" s="4"/>
      <c r="BB209" s="4"/>
      <c r="BC209" s="4"/>
      <c r="BD209" s="4"/>
      <c r="BE209" s="4"/>
      <c r="BF209" s="4"/>
      <c r="BG209" s="4"/>
      <c r="BH209" s="4"/>
      <c r="BI209" s="4"/>
      <c r="BJ209" s="4"/>
      <c r="BK209" s="4"/>
      <c r="BL209" s="4"/>
      <c r="BM209" s="4"/>
      <c r="BN209" s="4"/>
      <c r="BO209" s="4"/>
      <c r="BP209" s="4"/>
      <c r="BQ209" s="4"/>
      <c r="BR209" s="4"/>
      <c r="BS209" s="4"/>
      <c r="BT209" s="4"/>
      <c r="BU209" s="4"/>
      <c r="BV209" s="4"/>
      <c r="BW209" s="4"/>
      <c r="BX209" s="4"/>
      <c r="BY209" s="4"/>
      <c r="BZ209" s="4"/>
      <c r="CA209" s="4"/>
      <c r="CB209" s="4"/>
      <c r="CC209" s="4"/>
      <c r="CD209" s="4"/>
      <c r="CE209" s="4"/>
      <c r="CF209" s="4"/>
      <c r="CG209" s="4"/>
      <c r="CH209" s="4"/>
      <c r="CI209" s="4"/>
      <c r="CJ209" s="4"/>
      <c r="CK209" s="4"/>
      <c r="CL209" s="4"/>
      <c r="CM209" s="4"/>
      <c r="CN209" s="4"/>
      <c r="CO209" s="4"/>
      <c r="CP209" s="4"/>
      <c r="CQ209" s="4"/>
      <c r="CR209" s="4"/>
      <c r="CS209" s="4"/>
      <c r="CT209" s="4"/>
      <c r="CU209" s="4"/>
      <c r="CV209" s="4"/>
      <c r="CW209" s="4"/>
      <c r="CX209" s="4"/>
      <c r="CY209" s="4"/>
      <c r="CZ209" s="4"/>
      <c r="DA209" s="4"/>
      <c r="DB209" s="4"/>
      <c r="DC209" s="4"/>
      <c r="DD209" s="4"/>
      <c r="DE209" s="4"/>
      <c r="DF209" s="4"/>
      <c r="DG209" s="4"/>
      <c r="DH209" s="4"/>
      <c r="DI209" s="4"/>
      <c r="DJ209" s="4"/>
      <c r="DK209" s="4"/>
      <c r="DL209" s="4"/>
      <c r="DM209" s="4"/>
      <c r="DN209" s="4"/>
      <c r="DO209" s="4"/>
      <c r="DP209" s="4"/>
      <c r="DQ209" s="4"/>
      <c r="DR209" s="4"/>
      <c r="DS209" s="4"/>
      <c r="DT209" s="4"/>
      <c r="DU209" s="4"/>
      <c r="EZ209" s="6"/>
      <c r="FA209" s="6"/>
      <c r="FB209" s="6"/>
      <c r="FC209" s="6"/>
      <c r="FD209" s="6"/>
      <c r="FE209" s="6"/>
      <c r="FF209" s="6"/>
      <c r="FG209" s="6"/>
      <c r="FH209" s="6"/>
    </row>
    <row r="210" ht="15.9" customHeight="1" spans="1:164">
      <c r="A210" s="21">
        <v>208</v>
      </c>
      <c r="B210" s="28"/>
      <c r="C210" s="34"/>
      <c r="D210" s="34"/>
      <c r="E210" s="24" t="s">
        <v>116</v>
      </c>
      <c r="F210" s="21" t="s">
        <v>15</v>
      </c>
      <c r="G210" s="21">
        <v>2.5</v>
      </c>
      <c r="H210" s="21">
        <v>1</v>
      </c>
      <c r="I210" s="21">
        <v>2</v>
      </c>
      <c r="J210" s="43"/>
      <c r="K210" s="4"/>
      <c r="L210" s="4"/>
      <c r="M210" s="4"/>
      <c r="N210" s="4"/>
      <c r="O210" s="4"/>
      <c r="P210" s="4"/>
      <c r="Q210" s="4"/>
      <c r="R210" s="4"/>
      <c r="S210" s="4"/>
      <c r="T210" s="4"/>
      <c r="U210" s="4"/>
      <c r="V210" s="4"/>
      <c r="W210" s="4"/>
      <c r="X210" s="4"/>
      <c r="Y210" s="4"/>
      <c r="Z210" s="4"/>
      <c r="AA210" s="4"/>
      <c r="AB210" s="4"/>
      <c r="AC210" s="4"/>
      <c r="AD210" s="4"/>
      <c r="AE210" s="4"/>
      <c r="AF210" s="4"/>
      <c r="AG210" s="4"/>
      <c r="AH210" s="4"/>
      <c r="AI210" s="4"/>
      <c r="AJ210" s="4"/>
      <c r="AK210" s="4"/>
      <c r="AL210" s="4"/>
      <c r="AM210" s="4"/>
      <c r="AN210" s="4"/>
      <c r="AO210" s="4"/>
      <c r="AP210" s="4"/>
      <c r="AQ210" s="4"/>
      <c r="AR210" s="4"/>
      <c r="AS210" s="4"/>
      <c r="AT210" s="4"/>
      <c r="AU210" s="4"/>
      <c r="AV210" s="4"/>
      <c r="AW210" s="4"/>
      <c r="AX210" s="4"/>
      <c r="AY210" s="4"/>
      <c r="AZ210" s="4"/>
      <c r="BA210" s="4"/>
      <c r="BB210" s="4"/>
      <c r="BC210" s="4"/>
      <c r="BD210" s="4"/>
      <c r="BE210" s="4"/>
      <c r="BF210" s="4"/>
      <c r="BG210" s="4"/>
      <c r="BH210" s="4"/>
      <c r="BI210" s="4"/>
      <c r="BJ210" s="4"/>
      <c r="BK210" s="4"/>
      <c r="BL210" s="4"/>
      <c r="BM210" s="4"/>
      <c r="BN210" s="4"/>
      <c r="BO210" s="4"/>
      <c r="BP210" s="4"/>
      <c r="BQ210" s="4"/>
      <c r="BR210" s="4"/>
      <c r="BS210" s="4"/>
      <c r="BT210" s="4"/>
      <c r="BU210" s="4"/>
      <c r="BV210" s="4"/>
      <c r="BW210" s="4"/>
      <c r="BX210" s="4"/>
      <c r="BY210" s="4"/>
      <c r="BZ210" s="4"/>
      <c r="CA210" s="4"/>
      <c r="CB210" s="4"/>
      <c r="CC210" s="4"/>
      <c r="CD210" s="4"/>
      <c r="CE210" s="4"/>
      <c r="CF210" s="4"/>
      <c r="CG210" s="4"/>
      <c r="CH210" s="4"/>
      <c r="CI210" s="4"/>
      <c r="CJ210" s="4"/>
      <c r="CK210" s="4"/>
      <c r="CL210" s="4"/>
      <c r="CM210" s="4"/>
      <c r="CN210" s="4"/>
      <c r="CO210" s="4"/>
      <c r="CP210" s="4"/>
      <c r="CQ210" s="4"/>
      <c r="CR210" s="4"/>
      <c r="CS210" s="4"/>
      <c r="CT210" s="4"/>
      <c r="CU210" s="4"/>
      <c r="CV210" s="4"/>
      <c r="CW210" s="4"/>
      <c r="CX210" s="4"/>
      <c r="CY210" s="4"/>
      <c r="CZ210" s="4"/>
      <c r="DA210" s="4"/>
      <c r="DB210" s="4"/>
      <c r="DC210" s="4"/>
      <c r="DD210" s="4"/>
      <c r="DE210" s="4"/>
      <c r="DF210" s="4"/>
      <c r="DG210" s="4"/>
      <c r="DH210" s="4"/>
      <c r="DI210" s="4"/>
      <c r="DJ210" s="4"/>
      <c r="DK210" s="4"/>
      <c r="DL210" s="4"/>
      <c r="DM210" s="4"/>
      <c r="DN210" s="4"/>
      <c r="DO210" s="4"/>
      <c r="DP210" s="4"/>
      <c r="DQ210" s="4"/>
      <c r="DR210" s="4"/>
      <c r="DS210" s="4"/>
      <c r="DT210" s="4"/>
      <c r="DU210" s="4"/>
      <c r="EZ210" s="6"/>
      <c r="FA210" s="6"/>
      <c r="FB210" s="6"/>
      <c r="FC210" s="6"/>
      <c r="FD210" s="6"/>
      <c r="FE210" s="6"/>
      <c r="FF210" s="6"/>
      <c r="FG210" s="6"/>
      <c r="FH210" s="6"/>
    </row>
    <row r="211" ht="15.9" customHeight="1" spans="1:164">
      <c r="A211" s="21">
        <v>209</v>
      </c>
      <c r="B211" s="28"/>
      <c r="C211" s="34"/>
      <c r="D211" s="34"/>
      <c r="E211" s="24" t="s">
        <v>59</v>
      </c>
      <c r="F211" s="21" t="s">
        <v>25</v>
      </c>
      <c r="G211" s="21">
        <v>5</v>
      </c>
      <c r="H211" s="21">
        <v>1</v>
      </c>
      <c r="I211" s="21">
        <v>2</v>
      </c>
      <c r="J211" s="43"/>
      <c r="K211" s="4"/>
      <c r="L211" s="4"/>
      <c r="M211" s="4"/>
      <c r="N211" s="4"/>
      <c r="O211" s="4"/>
      <c r="P211" s="4"/>
      <c r="Q211" s="4"/>
      <c r="R211" s="4"/>
      <c r="S211" s="4"/>
      <c r="T211" s="4"/>
      <c r="U211" s="4"/>
      <c r="V211" s="4"/>
      <c r="W211" s="4"/>
      <c r="X211" s="4"/>
      <c r="Y211" s="4"/>
      <c r="Z211" s="4"/>
      <c r="AA211" s="4"/>
      <c r="AB211" s="4"/>
      <c r="AC211" s="4"/>
      <c r="AD211" s="4"/>
      <c r="AE211" s="4"/>
      <c r="AF211" s="4"/>
      <c r="AG211" s="4"/>
      <c r="AH211" s="4"/>
      <c r="AI211" s="4"/>
      <c r="AJ211" s="4"/>
      <c r="AK211" s="4"/>
      <c r="AL211" s="4"/>
      <c r="AM211" s="4"/>
      <c r="AN211" s="4"/>
      <c r="AO211" s="4"/>
      <c r="AP211" s="4"/>
      <c r="AQ211" s="4"/>
      <c r="AR211" s="4"/>
      <c r="AS211" s="4"/>
      <c r="AT211" s="4"/>
      <c r="AU211" s="4"/>
      <c r="AV211" s="4"/>
      <c r="AW211" s="4"/>
      <c r="AX211" s="4"/>
      <c r="AY211" s="4"/>
      <c r="AZ211" s="4"/>
      <c r="BA211" s="4"/>
      <c r="BB211" s="4"/>
      <c r="BC211" s="4"/>
      <c r="BD211" s="4"/>
      <c r="BE211" s="4"/>
      <c r="BF211" s="4"/>
      <c r="BG211" s="4"/>
      <c r="BH211" s="4"/>
      <c r="BI211" s="4"/>
      <c r="BJ211" s="4"/>
      <c r="BK211" s="4"/>
      <c r="BL211" s="4"/>
      <c r="BM211" s="4"/>
      <c r="BN211" s="4"/>
      <c r="BO211" s="4"/>
      <c r="BP211" s="4"/>
      <c r="BQ211" s="4"/>
      <c r="BR211" s="4"/>
      <c r="BS211" s="4"/>
      <c r="BT211" s="4"/>
      <c r="BU211" s="4"/>
      <c r="BV211" s="4"/>
      <c r="BW211" s="4"/>
      <c r="BX211" s="4"/>
      <c r="BY211" s="4"/>
      <c r="BZ211" s="4"/>
      <c r="CA211" s="4"/>
      <c r="CB211" s="4"/>
      <c r="CC211" s="4"/>
      <c r="CD211" s="4"/>
      <c r="CE211" s="4"/>
      <c r="CF211" s="4"/>
      <c r="CG211" s="4"/>
      <c r="CH211" s="4"/>
      <c r="CI211" s="4"/>
      <c r="CJ211" s="4"/>
      <c r="CK211" s="4"/>
      <c r="CL211" s="4"/>
      <c r="CM211" s="4"/>
      <c r="CN211" s="4"/>
      <c r="CO211" s="4"/>
      <c r="CP211" s="4"/>
      <c r="CQ211" s="4"/>
      <c r="CR211" s="4"/>
      <c r="CS211" s="4"/>
      <c r="CT211" s="4"/>
      <c r="CU211" s="4"/>
      <c r="CV211" s="4"/>
      <c r="CW211" s="4"/>
      <c r="CX211" s="4"/>
      <c r="CY211" s="4"/>
      <c r="CZ211" s="4"/>
      <c r="DA211" s="4"/>
      <c r="DB211" s="4"/>
      <c r="DC211" s="4"/>
      <c r="DD211" s="4"/>
      <c r="DE211" s="4"/>
      <c r="DF211" s="4"/>
      <c r="DG211" s="4"/>
      <c r="DH211" s="4"/>
      <c r="DI211" s="4"/>
      <c r="DJ211" s="4"/>
      <c r="DK211" s="4"/>
      <c r="DL211" s="4"/>
      <c r="DM211" s="4"/>
      <c r="DN211" s="4"/>
      <c r="DO211" s="4"/>
      <c r="DP211" s="4"/>
      <c r="DQ211" s="4"/>
      <c r="DR211" s="4"/>
      <c r="DS211" s="4"/>
      <c r="DT211" s="4"/>
      <c r="DU211" s="4"/>
      <c r="EZ211" s="6"/>
      <c r="FA211" s="6"/>
      <c r="FB211" s="6"/>
      <c r="FC211" s="6"/>
      <c r="FD211" s="6"/>
      <c r="FE211" s="6"/>
      <c r="FF211" s="6"/>
      <c r="FG211" s="6"/>
      <c r="FH211" s="6"/>
    </row>
    <row r="212" ht="15.9" customHeight="1" spans="1:164">
      <c r="A212" s="21">
        <v>210</v>
      </c>
      <c r="B212" s="28"/>
      <c r="C212" s="34"/>
      <c r="D212" s="34"/>
      <c r="E212" s="24" t="s">
        <v>60</v>
      </c>
      <c r="F212" s="21" t="s">
        <v>15</v>
      </c>
      <c r="G212" s="21">
        <v>3.53</v>
      </c>
      <c r="H212" s="21">
        <v>1</v>
      </c>
      <c r="I212" s="21">
        <v>2</v>
      </c>
      <c r="J212" s="43"/>
      <c r="K212" s="4"/>
      <c r="L212" s="4"/>
      <c r="M212" s="4"/>
      <c r="N212" s="4"/>
      <c r="O212" s="4"/>
      <c r="P212" s="4"/>
      <c r="Q212" s="4"/>
      <c r="R212" s="4"/>
      <c r="S212" s="4"/>
      <c r="T212" s="4"/>
      <c r="U212" s="4"/>
      <c r="V212" s="4"/>
      <c r="W212" s="4"/>
      <c r="X212" s="4"/>
      <c r="Y212" s="4"/>
      <c r="Z212" s="4"/>
      <c r="AA212" s="4"/>
      <c r="AB212" s="4"/>
      <c r="AC212" s="4"/>
      <c r="AD212" s="4"/>
      <c r="AE212" s="4"/>
      <c r="AF212" s="4"/>
      <c r="AG212" s="4"/>
      <c r="AH212" s="4"/>
      <c r="AI212" s="4"/>
      <c r="AJ212" s="4"/>
      <c r="AK212" s="4"/>
      <c r="AL212" s="4"/>
      <c r="AM212" s="4"/>
      <c r="AN212" s="4"/>
      <c r="AO212" s="4"/>
      <c r="AP212" s="4"/>
      <c r="AQ212" s="4"/>
      <c r="AR212" s="4"/>
      <c r="AS212" s="4"/>
      <c r="AT212" s="4"/>
      <c r="AU212" s="4"/>
      <c r="AV212" s="4"/>
      <c r="AW212" s="4"/>
      <c r="AX212" s="4"/>
      <c r="AY212" s="4"/>
      <c r="AZ212" s="4"/>
      <c r="BA212" s="4"/>
      <c r="BB212" s="4"/>
      <c r="BC212" s="4"/>
      <c r="BD212" s="4"/>
      <c r="BE212" s="4"/>
      <c r="BF212" s="4"/>
      <c r="BG212" s="4"/>
      <c r="BH212" s="4"/>
      <c r="BI212" s="4"/>
      <c r="BJ212" s="4"/>
      <c r="BK212" s="4"/>
      <c r="BL212" s="4"/>
      <c r="BM212" s="4"/>
      <c r="BN212" s="4"/>
      <c r="BO212" s="4"/>
      <c r="BP212" s="4"/>
      <c r="BQ212" s="4"/>
      <c r="BR212" s="4"/>
      <c r="BS212" s="4"/>
      <c r="BT212" s="4"/>
      <c r="BU212" s="4"/>
      <c r="BV212" s="4"/>
      <c r="BW212" s="4"/>
      <c r="BX212" s="4"/>
      <c r="BY212" s="4"/>
      <c r="BZ212" s="4"/>
      <c r="CA212" s="4"/>
      <c r="CB212" s="4"/>
      <c r="CC212" s="4"/>
      <c r="CD212" s="4"/>
      <c r="CE212" s="4"/>
      <c r="CF212" s="4"/>
      <c r="CG212" s="4"/>
      <c r="CH212" s="4"/>
      <c r="CI212" s="4"/>
      <c r="CJ212" s="4"/>
      <c r="CK212" s="4"/>
      <c r="CL212" s="4"/>
      <c r="CM212" s="4"/>
      <c r="CN212" s="4"/>
      <c r="CO212" s="4"/>
      <c r="CP212" s="4"/>
      <c r="CQ212" s="4"/>
      <c r="CR212" s="4"/>
      <c r="CS212" s="4"/>
      <c r="CT212" s="4"/>
      <c r="CU212" s="4"/>
      <c r="CV212" s="4"/>
      <c r="CW212" s="4"/>
      <c r="CX212" s="4"/>
      <c r="CY212" s="4"/>
      <c r="CZ212" s="4"/>
      <c r="DA212" s="4"/>
      <c r="DB212" s="4"/>
      <c r="DC212" s="4"/>
      <c r="DD212" s="4"/>
      <c r="DE212" s="4"/>
      <c r="DF212" s="4"/>
      <c r="DG212" s="4"/>
      <c r="DH212" s="4"/>
      <c r="DI212" s="4"/>
      <c r="DJ212" s="4"/>
      <c r="DK212" s="4"/>
      <c r="DL212" s="4"/>
      <c r="DM212" s="4"/>
      <c r="DN212" s="4"/>
      <c r="DO212" s="4"/>
      <c r="DP212" s="4"/>
      <c r="DQ212" s="4"/>
      <c r="DR212" s="4"/>
      <c r="DS212" s="4"/>
      <c r="DT212" s="4"/>
      <c r="DU212" s="4"/>
      <c r="EZ212" s="6"/>
      <c r="FA212" s="6"/>
      <c r="FB212" s="6"/>
      <c r="FC212" s="6"/>
      <c r="FD212" s="6"/>
      <c r="FE212" s="6"/>
      <c r="FF212" s="6"/>
      <c r="FG212" s="6"/>
      <c r="FH212" s="6"/>
    </row>
    <row r="213" ht="15.9" customHeight="1" spans="1:164">
      <c r="A213" s="21">
        <v>211</v>
      </c>
      <c r="B213" s="28"/>
      <c r="C213" s="34"/>
      <c r="D213" s="34"/>
      <c r="E213" s="24" t="s">
        <v>195</v>
      </c>
      <c r="F213" s="21" t="s">
        <v>15</v>
      </c>
      <c r="G213" s="21">
        <v>3.53</v>
      </c>
      <c r="H213" s="21">
        <v>1</v>
      </c>
      <c r="I213" s="21">
        <v>2</v>
      </c>
      <c r="J213" s="43"/>
      <c r="K213" s="4"/>
      <c r="L213" s="4"/>
      <c r="M213" s="4"/>
      <c r="N213" s="4"/>
      <c r="O213" s="4"/>
      <c r="P213" s="4"/>
      <c r="Q213" s="4"/>
      <c r="R213" s="4"/>
      <c r="S213" s="4"/>
      <c r="T213" s="4"/>
      <c r="U213" s="4"/>
      <c r="V213" s="4"/>
      <c r="W213" s="4"/>
      <c r="X213" s="4"/>
      <c r="Y213" s="4"/>
      <c r="Z213" s="4"/>
      <c r="AA213" s="4"/>
      <c r="AB213" s="4"/>
      <c r="AC213" s="4"/>
      <c r="AD213" s="4"/>
      <c r="AE213" s="4"/>
      <c r="AF213" s="4"/>
      <c r="AG213" s="4"/>
      <c r="AH213" s="4"/>
      <c r="AI213" s="4"/>
      <c r="AJ213" s="4"/>
      <c r="AK213" s="4"/>
      <c r="AL213" s="4"/>
      <c r="AM213" s="4"/>
      <c r="AN213" s="4"/>
      <c r="AO213" s="4"/>
      <c r="AP213" s="4"/>
      <c r="AQ213" s="4"/>
      <c r="AR213" s="4"/>
      <c r="AS213" s="4"/>
      <c r="AT213" s="4"/>
      <c r="AU213" s="4"/>
      <c r="AV213" s="4"/>
      <c r="AW213" s="4"/>
      <c r="AX213" s="4"/>
      <c r="AY213" s="4"/>
      <c r="AZ213" s="4"/>
      <c r="BA213" s="4"/>
      <c r="BB213" s="4"/>
      <c r="BC213" s="4"/>
      <c r="BD213" s="4"/>
      <c r="BE213" s="4"/>
      <c r="BF213" s="4"/>
      <c r="BG213" s="4"/>
      <c r="BH213" s="4"/>
      <c r="BI213" s="4"/>
      <c r="BJ213" s="4"/>
      <c r="BK213" s="4"/>
      <c r="BL213" s="4"/>
      <c r="BM213" s="4"/>
      <c r="BN213" s="4"/>
      <c r="BO213" s="4"/>
      <c r="BP213" s="4"/>
      <c r="BQ213" s="4"/>
      <c r="BR213" s="4"/>
      <c r="BS213" s="4"/>
      <c r="BT213" s="4"/>
      <c r="BU213" s="4"/>
      <c r="BV213" s="4"/>
      <c r="BW213" s="4"/>
      <c r="BX213" s="4"/>
      <c r="BY213" s="4"/>
      <c r="BZ213" s="4"/>
      <c r="CA213" s="4"/>
      <c r="CB213" s="4"/>
      <c r="CC213" s="4"/>
      <c r="CD213" s="4"/>
      <c r="CE213" s="4"/>
      <c r="CF213" s="4"/>
      <c r="CG213" s="4"/>
      <c r="CH213" s="4"/>
      <c r="CI213" s="4"/>
      <c r="CJ213" s="4"/>
      <c r="CK213" s="4"/>
      <c r="CL213" s="4"/>
      <c r="CM213" s="4"/>
      <c r="CN213" s="4"/>
      <c r="CO213" s="4"/>
      <c r="CP213" s="4"/>
      <c r="CQ213" s="4"/>
      <c r="CR213" s="4"/>
      <c r="CS213" s="4"/>
      <c r="CT213" s="4"/>
      <c r="CU213" s="4"/>
      <c r="CV213" s="4"/>
      <c r="CW213" s="4"/>
      <c r="CX213" s="4"/>
      <c r="CY213" s="4"/>
      <c r="CZ213" s="4"/>
      <c r="DA213" s="4"/>
      <c r="DB213" s="4"/>
      <c r="DC213" s="4"/>
      <c r="DD213" s="4"/>
      <c r="DE213" s="4"/>
      <c r="DF213" s="4"/>
      <c r="DG213" s="4"/>
      <c r="DH213" s="4"/>
      <c r="DI213" s="4"/>
      <c r="DJ213" s="4"/>
      <c r="DK213" s="4"/>
      <c r="DL213" s="4"/>
      <c r="DM213" s="4"/>
      <c r="DN213" s="4"/>
      <c r="DO213" s="4"/>
      <c r="DP213" s="4"/>
      <c r="DQ213" s="4"/>
      <c r="DR213" s="4"/>
      <c r="DS213" s="4"/>
      <c r="DT213" s="4"/>
      <c r="DU213" s="4"/>
      <c r="EZ213" s="6"/>
      <c r="FA213" s="6"/>
      <c r="FB213" s="6"/>
      <c r="FC213" s="6"/>
      <c r="FD213" s="6"/>
      <c r="FE213" s="6"/>
      <c r="FF213" s="6"/>
      <c r="FG213" s="6"/>
      <c r="FH213" s="6"/>
    </row>
    <row r="214" s="4" customFormat="1" ht="99.9" customHeight="1" spans="1:164">
      <c r="A214" s="21">
        <v>212</v>
      </c>
      <c r="B214" s="28" t="s">
        <v>62</v>
      </c>
      <c r="C214" s="21"/>
      <c r="D214" s="21"/>
      <c r="E214" s="24" t="s">
        <v>196</v>
      </c>
      <c r="F214" s="21" t="s">
        <v>15</v>
      </c>
      <c r="G214" s="21">
        <v>7.2</v>
      </c>
      <c r="H214" s="21">
        <v>1</v>
      </c>
      <c r="I214" s="21">
        <v>2</v>
      </c>
      <c r="J214" s="44" t="s">
        <v>64</v>
      </c>
      <c r="EZ214" s="71"/>
      <c r="FA214" s="71"/>
      <c r="FB214" s="71"/>
      <c r="FC214" s="71"/>
      <c r="FD214" s="71"/>
      <c r="FE214" s="71"/>
      <c r="FF214" s="71"/>
      <c r="FG214" s="71"/>
      <c r="FH214" s="71"/>
    </row>
    <row r="215" s="4" customFormat="1" ht="99.9" customHeight="1" spans="1:164">
      <c r="A215" s="21">
        <v>213</v>
      </c>
      <c r="B215" s="28"/>
      <c r="C215" s="21"/>
      <c r="D215" s="21"/>
      <c r="E215" s="24" t="s">
        <v>197</v>
      </c>
      <c r="F215" s="21" t="s">
        <v>15</v>
      </c>
      <c r="G215" s="21">
        <v>7.2</v>
      </c>
      <c r="H215" s="21">
        <v>1</v>
      </c>
      <c r="I215" s="21">
        <v>2</v>
      </c>
      <c r="J215" s="43"/>
      <c r="EZ215" s="71"/>
      <c r="FA215" s="71"/>
      <c r="FB215" s="71"/>
      <c r="FC215" s="71"/>
      <c r="FD215" s="71"/>
      <c r="FE215" s="71"/>
      <c r="FF215" s="71"/>
      <c r="FG215" s="71"/>
      <c r="FH215" s="71"/>
    </row>
    <row r="216" ht="103.5" customHeight="1" spans="1:165">
      <c r="A216" s="21">
        <v>214</v>
      </c>
      <c r="B216" s="70" t="s">
        <v>198</v>
      </c>
      <c r="C216" s="70"/>
      <c r="D216" s="70"/>
      <c r="E216" s="32" t="s">
        <v>199</v>
      </c>
      <c r="F216" s="33" t="s">
        <v>25</v>
      </c>
      <c r="G216" s="21">
        <v>18</v>
      </c>
      <c r="H216" s="21">
        <v>1</v>
      </c>
      <c r="I216" s="21">
        <v>2</v>
      </c>
      <c r="J216" s="40" t="s">
        <v>200</v>
      </c>
      <c r="K216" s="4"/>
      <c r="L216" s="4"/>
      <c r="M216" s="4"/>
      <c r="N216" s="4"/>
      <c r="O216" s="4"/>
      <c r="P216" s="4"/>
      <c r="Q216" s="4"/>
      <c r="R216" s="4"/>
      <c r="S216" s="4"/>
      <c r="T216" s="4"/>
      <c r="U216" s="4"/>
      <c r="V216" s="4"/>
      <c r="W216" s="4"/>
      <c r="X216" s="4"/>
      <c r="Y216" s="4"/>
      <c r="Z216" s="4"/>
      <c r="AA216" s="4"/>
      <c r="AB216" s="4"/>
      <c r="AC216" s="4"/>
      <c r="AD216" s="4"/>
      <c r="AE216" s="4"/>
      <c r="AF216" s="4"/>
      <c r="AG216" s="4"/>
      <c r="AH216" s="4"/>
      <c r="AI216" s="4"/>
      <c r="AJ216" s="4"/>
      <c r="AK216" s="4"/>
      <c r="AL216" s="4"/>
      <c r="AM216" s="4"/>
      <c r="AN216" s="4"/>
      <c r="AO216" s="4"/>
      <c r="AP216" s="4"/>
      <c r="AQ216" s="4"/>
      <c r="AR216" s="4"/>
      <c r="AS216" s="4"/>
      <c r="AT216" s="4"/>
      <c r="AU216" s="4"/>
      <c r="AV216" s="4"/>
      <c r="AW216" s="4"/>
      <c r="AX216" s="4"/>
      <c r="AY216" s="4"/>
      <c r="AZ216" s="4"/>
      <c r="BA216" s="4"/>
      <c r="BB216" s="4"/>
      <c r="BC216" s="4"/>
      <c r="BD216" s="4"/>
      <c r="BE216" s="4"/>
      <c r="BF216" s="4"/>
      <c r="BG216" s="4"/>
      <c r="BH216" s="4"/>
      <c r="BI216" s="4"/>
      <c r="BJ216" s="4"/>
      <c r="BK216" s="4"/>
      <c r="BL216" s="4"/>
      <c r="BM216" s="4"/>
      <c r="BN216" s="4"/>
      <c r="BO216" s="4"/>
      <c r="BP216" s="4"/>
      <c r="BQ216" s="4"/>
      <c r="BR216" s="4"/>
      <c r="BS216" s="4"/>
      <c r="BT216" s="4"/>
      <c r="BU216" s="4"/>
      <c r="BV216" s="4"/>
      <c r="BW216" s="4"/>
      <c r="BX216" s="4"/>
      <c r="BY216" s="4"/>
      <c r="BZ216" s="4"/>
      <c r="CA216" s="4"/>
      <c r="CB216" s="4"/>
      <c r="CC216" s="4"/>
      <c r="CD216" s="4"/>
      <c r="CE216" s="4"/>
      <c r="CF216" s="4"/>
      <c r="CG216" s="4"/>
      <c r="CH216" s="4"/>
      <c r="CI216" s="4"/>
      <c r="CJ216" s="4"/>
      <c r="CK216" s="4"/>
      <c r="CL216" s="4"/>
      <c r="CM216" s="4"/>
      <c r="CN216" s="4"/>
      <c r="CO216" s="4"/>
      <c r="CP216" s="4"/>
      <c r="CQ216" s="4"/>
      <c r="CR216" s="4"/>
      <c r="CS216" s="4"/>
      <c r="CT216" s="4"/>
      <c r="CU216" s="4"/>
      <c r="CV216" s="4"/>
      <c r="CW216" s="4"/>
      <c r="CX216" s="4"/>
      <c r="CY216" s="4"/>
      <c r="CZ216" s="4"/>
      <c r="DA216" s="4"/>
      <c r="DB216" s="4"/>
      <c r="DC216" s="4"/>
      <c r="DD216" s="4"/>
      <c r="DE216" s="4"/>
      <c r="DF216" s="4"/>
      <c r="DG216" s="4"/>
      <c r="DH216" s="4"/>
      <c r="DI216" s="4"/>
      <c r="DJ216" s="4"/>
      <c r="DK216" s="4"/>
      <c r="DL216" s="4"/>
      <c r="DM216" s="4"/>
      <c r="DN216" s="4"/>
      <c r="DO216" s="4"/>
      <c r="DP216" s="4"/>
      <c r="DQ216" s="4"/>
      <c r="DR216" s="4"/>
      <c r="DS216" s="4"/>
      <c r="DT216" s="4"/>
      <c r="DU216" s="4"/>
      <c r="EZ216" s="6"/>
      <c r="FA216" s="6"/>
      <c r="FB216" s="6"/>
      <c r="FC216" s="6"/>
      <c r="FD216" s="6"/>
      <c r="FE216" s="6"/>
      <c r="FF216" s="6"/>
      <c r="FG216" s="6"/>
      <c r="FH216" s="6"/>
      <c r="FI216" s="47"/>
    </row>
    <row r="217" ht="103.5" customHeight="1" spans="1:165">
      <c r="A217" s="21">
        <v>215</v>
      </c>
      <c r="B217" s="70"/>
      <c r="C217" s="70"/>
      <c r="D217" s="70"/>
      <c r="E217" s="32" t="s">
        <v>201</v>
      </c>
      <c r="F217" s="33" t="s">
        <v>15</v>
      </c>
      <c r="G217" s="21">
        <v>16.2</v>
      </c>
      <c r="H217" s="21">
        <v>1</v>
      </c>
      <c r="I217" s="21">
        <v>2</v>
      </c>
      <c r="J217" s="45"/>
      <c r="K217" s="4"/>
      <c r="L217" s="4"/>
      <c r="M217" s="4"/>
      <c r="N217" s="4"/>
      <c r="O217" s="4"/>
      <c r="P217" s="4"/>
      <c r="Q217" s="4"/>
      <c r="R217" s="4"/>
      <c r="S217" s="4"/>
      <c r="T217" s="4"/>
      <c r="U217" s="4"/>
      <c r="V217" s="4"/>
      <c r="W217" s="4"/>
      <c r="X217" s="4"/>
      <c r="Y217" s="4"/>
      <c r="Z217" s="4"/>
      <c r="AA217" s="4"/>
      <c r="AB217" s="4"/>
      <c r="AC217" s="4"/>
      <c r="AD217" s="4"/>
      <c r="AE217" s="4"/>
      <c r="AF217" s="4"/>
      <c r="AG217" s="4"/>
      <c r="AH217" s="4"/>
      <c r="AI217" s="4"/>
      <c r="AJ217" s="4"/>
      <c r="AK217" s="4"/>
      <c r="AL217" s="4"/>
      <c r="AM217" s="4"/>
      <c r="AN217" s="4"/>
      <c r="AO217" s="4"/>
      <c r="AP217" s="4"/>
      <c r="AQ217" s="4"/>
      <c r="AR217" s="4"/>
      <c r="AS217" s="4"/>
      <c r="AT217" s="4"/>
      <c r="AU217" s="4"/>
      <c r="AV217" s="4"/>
      <c r="AW217" s="4"/>
      <c r="AX217" s="4"/>
      <c r="AY217" s="4"/>
      <c r="AZ217" s="4"/>
      <c r="BA217" s="4"/>
      <c r="BB217" s="4"/>
      <c r="BC217" s="4"/>
      <c r="BD217" s="4"/>
      <c r="BE217" s="4"/>
      <c r="BF217" s="4"/>
      <c r="BG217" s="4"/>
      <c r="BH217" s="4"/>
      <c r="BI217" s="4"/>
      <c r="BJ217" s="4"/>
      <c r="BK217" s="4"/>
      <c r="BL217" s="4"/>
      <c r="BM217" s="4"/>
      <c r="BN217" s="4"/>
      <c r="BO217" s="4"/>
      <c r="BP217" s="4"/>
      <c r="BQ217" s="4"/>
      <c r="BR217" s="4"/>
      <c r="BS217" s="4"/>
      <c r="BT217" s="4"/>
      <c r="BU217" s="4"/>
      <c r="BV217" s="4"/>
      <c r="BW217" s="4"/>
      <c r="BX217" s="4"/>
      <c r="BY217" s="4"/>
      <c r="BZ217" s="4"/>
      <c r="CA217" s="4"/>
      <c r="CB217" s="4"/>
      <c r="CC217" s="4"/>
      <c r="CD217" s="4"/>
      <c r="CE217" s="4"/>
      <c r="CF217" s="4"/>
      <c r="CG217" s="4"/>
      <c r="CH217" s="4"/>
      <c r="CI217" s="4"/>
      <c r="CJ217" s="4"/>
      <c r="CK217" s="4"/>
      <c r="CL217" s="4"/>
      <c r="CM217" s="4"/>
      <c r="CN217" s="4"/>
      <c r="CO217" s="4"/>
      <c r="CP217" s="4"/>
      <c r="CQ217" s="4"/>
      <c r="CR217" s="4"/>
      <c r="CS217" s="4"/>
      <c r="CT217" s="4"/>
      <c r="CU217" s="4"/>
      <c r="CV217" s="4"/>
      <c r="CW217" s="4"/>
      <c r="CX217" s="4"/>
      <c r="CY217" s="4"/>
      <c r="CZ217" s="4"/>
      <c r="DA217" s="4"/>
      <c r="DB217" s="4"/>
      <c r="DC217" s="4"/>
      <c r="DD217" s="4"/>
      <c r="DE217" s="4"/>
      <c r="DF217" s="4"/>
      <c r="DG217" s="4"/>
      <c r="DH217" s="4"/>
      <c r="DI217" s="4"/>
      <c r="DJ217" s="4"/>
      <c r="DK217" s="4"/>
      <c r="DL217" s="4"/>
      <c r="DM217" s="4"/>
      <c r="DN217" s="4"/>
      <c r="DO217" s="4"/>
      <c r="DP217" s="4"/>
      <c r="DQ217" s="4"/>
      <c r="DR217" s="4"/>
      <c r="DS217" s="4"/>
      <c r="DT217" s="4"/>
      <c r="DU217" s="4"/>
      <c r="EZ217" s="6"/>
      <c r="FA217" s="6"/>
      <c r="FB217" s="6"/>
      <c r="FC217" s="6"/>
      <c r="FD217" s="6"/>
      <c r="FE217" s="6"/>
      <c r="FF217" s="6"/>
      <c r="FG217" s="6"/>
      <c r="FH217" s="6"/>
      <c r="FI217" s="47"/>
    </row>
    <row r="218" ht="18" customHeight="1" spans="1:164">
      <c r="A218" s="15" t="s">
        <v>202</v>
      </c>
      <c r="B218" s="16"/>
      <c r="C218" s="16"/>
      <c r="D218" s="16"/>
      <c r="E218" s="15"/>
      <c r="F218" s="16"/>
      <c r="G218" s="16"/>
      <c r="H218" s="16"/>
      <c r="I218" s="16"/>
      <c r="J218" s="16"/>
      <c r="K218" s="4"/>
      <c r="L218" s="4"/>
      <c r="M218" s="4"/>
      <c r="N218" s="4"/>
      <c r="O218" s="4"/>
      <c r="P218" s="4"/>
      <c r="Q218" s="4"/>
      <c r="R218" s="4"/>
      <c r="S218" s="4"/>
      <c r="T218" s="4"/>
      <c r="U218" s="4"/>
      <c r="V218" s="4"/>
      <c r="W218" s="4"/>
      <c r="X218" s="4"/>
      <c r="Y218" s="4"/>
      <c r="Z218" s="4"/>
      <c r="AA218" s="4"/>
      <c r="AB218" s="4"/>
      <c r="AC218" s="4"/>
      <c r="AD218" s="4"/>
      <c r="AE218" s="4"/>
      <c r="AF218" s="4"/>
      <c r="AG218" s="4"/>
      <c r="AH218" s="4"/>
      <c r="AI218" s="4"/>
      <c r="AJ218" s="4"/>
      <c r="AK218" s="4"/>
      <c r="AL218" s="4"/>
      <c r="AM218" s="4"/>
      <c r="AN218" s="4"/>
      <c r="AO218" s="4"/>
      <c r="AP218" s="4"/>
      <c r="AQ218" s="4"/>
      <c r="AR218" s="4"/>
      <c r="AS218" s="4"/>
      <c r="AT218" s="4"/>
      <c r="AU218" s="4"/>
      <c r="AV218" s="4"/>
      <c r="AW218" s="4"/>
      <c r="AX218" s="4"/>
      <c r="AY218" s="4"/>
      <c r="AZ218" s="4"/>
      <c r="BA218" s="4"/>
      <c r="BB218" s="4"/>
      <c r="BC218" s="4"/>
      <c r="BD218" s="4"/>
      <c r="BE218" s="4"/>
      <c r="BF218" s="4"/>
      <c r="BG218" s="4"/>
      <c r="BH218" s="4"/>
      <c r="BI218" s="4"/>
      <c r="BJ218" s="4"/>
      <c r="BK218" s="4"/>
      <c r="BL218" s="4"/>
      <c r="BM218" s="4"/>
      <c r="BN218" s="4"/>
      <c r="BO218" s="4"/>
      <c r="BP218" s="4"/>
      <c r="BQ218" s="4"/>
      <c r="BR218" s="4"/>
      <c r="BS218" s="4"/>
      <c r="BT218" s="4"/>
      <c r="BU218" s="4"/>
      <c r="BV218" s="4"/>
      <c r="BW218" s="4"/>
      <c r="BX218" s="4"/>
      <c r="BY218" s="4"/>
      <c r="BZ218" s="4"/>
      <c r="CA218" s="4"/>
      <c r="CB218" s="4"/>
      <c r="CC218" s="4"/>
      <c r="CD218" s="4"/>
      <c r="CE218" s="4"/>
      <c r="CF218" s="4"/>
      <c r="CG218" s="4"/>
      <c r="CH218" s="4"/>
      <c r="CI218" s="4"/>
      <c r="CJ218" s="4"/>
      <c r="CK218" s="4"/>
      <c r="CL218" s="4"/>
      <c r="CM218" s="4"/>
      <c r="CN218" s="4"/>
      <c r="CO218" s="4"/>
      <c r="CP218" s="4"/>
      <c r="CQ218" s="4"/>
      <c r="CR218" s="4"/>
      <c r="CS218" s="4"/>
      <c r="CT218" s="4"/>
      <c r="CU218" s="4"/>
      <c r="CV218" s="4"/>
      <c r="CW218" s="4"/>
      <c r="CX218" s="4"/>
      <c r="CY218" s="4"/>
      <c r="CZ218" s="4"/>
      <c r="DA218" s="4"/>
      <c r="DB218" s="4"/>
      <c r="DC218" s="4"/>
      <c r="DD218" s="4"/>
      <c r="DE218" s="4"/>
      <c r="DF218" s="4"/>
      <c r="DG218" s="4"/>
      <c r="DH218" s="4"/>
      <c r="DI218" s="4"/>
      <c r="DJ218" s="4"/>
      <c r="DK218" s="4"/>
      <c r="DL218" s="4"/>
      <c r="DM218" s="4"/>
      <c r="DN218" s="4"/>
      <c r="DO218" s="4"/>
      <c r="DP218" s="4"/>
      <c r="DQ218" s="4"/>
      <c r="DR218" s="4"/>
      <c r="DS218" s="4"/>
      <c r="DT218" s="4"/>
      <c r="DU218" s="4"/>
      <c r="EZ218" s="6"/>
      <c r="FA218" s="6"/>
      <c r="FB218" s="6"/>
      <c r="FC218" s="6"/>
      <c r="FD218" s="6"/>
      <c r="FE218" s="6"/>
      <c r="FF218" s="6"/>
      <c r="FG218" s="6"/>
      <c r="FH218" s="6"/>
    </row>
    <row r="219" customFormat="1" ht="14.1" customHeight="1" spans="1:10">
      <c r="A219" s="21">
        <v>217</v>
      </c>
      <c r="B219" s="22" t="s">
        <v>203</v>
      </c>
      <c r="C219" s="23"/>
      <c r="D219" s="23"/>
      <c r="E219" s="24" t="s">
        <v>204</v>
      </c>
      <c r="F219" s="21" t="s">
        <v>15</v>
      </c>
      <c r="G219" s="21">
        <v>7.97</v>
      </c>
      <c r="H219" s="21">
        <v>1</v>
      </c>
      <c r="I219" s="21">
        <v>2</v>
      </c>
      <c r="J219" s="40" t="s">
        <v>16</v>
      </c>
    </row>
    <row r="220" customFormat="1" ht="14.1" customHeight="1" spans="1:10">
      <c r="A220" s="21">
        <v>218</v>
      </c>
      <c r="B220" s="25"/>
      <c r="C220" s="26"/>
      <c r="D220" s="26"/>
      <c r="E220" s="24" t="s">
        <v>17</v>
      </c>
      <c r="F220" s="21" t="s">
        <v>15</v>
      </c>
      <c r="G220" s="21">
        <f>6.5+1.1</f>
        <v>7.6</v>
      </c>
      <c r="H220" s="21">
        <v>1</v>
      </c>
      <c r="I220" s="21">
        <v>2</v>
      </c>
      <c r="J220" s="41"/>
    </row>
    <row r="221" customFormat="1" ht="14.1" customHeight="1" spans="1:10">
      <c r="A221" s="21">
        <v>219</v>
      </c>
      <c r="B221" s="25"/>
      <c r="C221" s="26"/>
      <c r="D221" s="26"/>
      <c r="E221" s="24" t="s">
        <v>205</v>
      </c>
      <c r="F221" s="21" t="s">
        <v>15</v>
      </c>
      <c r="G221" s="21">
        <v>4.38</v>
      </c>
      <c r="H221" s="21">
        <v>1</v>
      </c>
      <c r="I221" s="21">
        <v>2</v>
      </c>
      <c r="J221" s="41"/>
    </row>
    <row r="222" customFormat="1" ht="14.1" customHeight="1" spans="1:10">
      <c r="A222" s="21">
        <v>220</v>
      </c>
      <c r="B222" s="25"/>
      <c r="C222" s="26"/>
      <c r="D222" s="26"/>
      <c r="E222" s="24" t="s">
        <v>206</v>
      </c>
      <c r="F222" s="21" t="s">
        <v>15</v>
      </c>
      <c r="G222" s="21">
        <v>4.43</v>
      </c>
      <c r="H222" s="21">
        <v>1</v>
      </c>
      <c r="I222" s="21">
        <v>2</v>
      </c>
      <c r="J222" s="41"/>
    </row>
    <row r="223" customFormat="1" ht="14.1" customHeight="1" spans="1:10">
      <c r="A223" s="21">
        <v>221</v>
      </c>
      <c r="B223" s="25"/>
      <c r="C223" s="26"/>
      <c r="D223" s="26"/>
      <c r="E223" s="24" t="s">
        <v>207</v>
      </c>
      <c r="F223" s="21" t="s">
        <v>15</v>
      </c>
      <c r="G223" s="21">
        <v>4.68</v>
      </c>
      <c r="H223" s="21">
        <v>1</v>
      </c>
      <c r="I223" s="21">
        <v>2</v>
      </c>
      <c r="J223" s="41"/>
    </row>
    <row r="224" customFormat="1" ht="14.1" customHeight="1" spans="1:10">
      <c r="A224" s="21">
        <v>222</v>
      </c>
      <c r="B224" s="25"/>
      <c r="C224" s="26"/>
      <c r="D224" s="26"/>
      <c r="E224" s="24" t="s">
        <v>208</v>
      </c>
      <c r="F224" s="21" t="s">
        <v>15</v>
      </c>
      <c r="G224" s="21">
        <v>5.09</v>
      </c>
      <c r="H224" s="21">
        <v>1</v>
      </c>
      <c r="I224" s="21">
        <v>2</v>
      </c>
      <c r="J224" s="41"/>
    </row>
    <row r="225" customFormat="1" ht="15" customHeight="1" spans="1:10">
      <c r="A225" s="21">
        <v>223</v>
      </c>
      <c r="B225" s="25"/>
      <c r="C225" s="26"/>
      <c r="D225" s="26"/>
      <c r="E225" s="27" t="s">
        <v>209</v>
      </c>
      <c r="F225" s="21" t="s">
        <v>15</v>
      </c>
      <c r="G225" s="21">
        <v>9.47</v>
      </c>
      <c r="H225" s="21">
        <v>1</v>
      </c>
      <c r="I225" s="21">
        <v>2</v>
      </c>
      <c r="J225" s="41"/>
    </row>
    <row r="226" customFormat="1" ht="14.1" customHeight="1" spans="1:10">
      <c r="A226" s="21">
        <v>224</v>
      </c>
      <c r="B226" s="25"/>
      <c r="C226" s="26"/>
      <c r="D226" s="26"/>
      <c r="E226" s="24" t="s">
        <v>210</v>
      </c>
      <c r="F226" s="21" t="s">
        <v>15</v>
      </c>
      <c r="G226" s="21">
        <v>7.97</v>
      </c>
      <c r="H226" s="21">
        <v>1</v>
      </c>
      <c r="I226" s="21">
        <v>2</v>
      </c>
      <c r="J226" s="41"/>
    </row>
    <row r="227" customFormat="1" ht="14.1" customHeight="1" spans="1:10">
      <c r="A227" s="21">
        <v>225</v>
      </c>
      <c r="B227" s="25"/>
      <c r="C227" s="26"/>
      <c r="D227" s="26"/>
      <c r="E227" s="24" t="s">
        <v>24</v>
      </c>
      <c r="F227" s="21" t="s">
        <v>25</v>
      </c>
      <c r="G227" s="21">
        <v>3</v>
      </c>
      <c r="H227" s="21">
        <v>1</v>
      </c>
      <c r="I227" s="21">
        <v>2</v>
      </c>
      <c r="J227" s="41"/>
    </row>
    <row r="228" customFormat="1" ht="14.1" customHeight="1" spans="1:10">
      <c r="A228" s="21">
        <v>226</v>
      </c>
      <c r="B228" s="25"/>
      <c r="C228" s="26"/>
      <c r="D228" s="26"/>
      <c r="E228" s="24" t="s">
        <v>26</v>
      </c>
      <c r="F228" s="21" t="s">
        <v>25</v>
      </c>
      <c r="G228" s="21">
        <v>3</v>
      </c>
      <c r="H228" s="21">
        <v>1</v>
      </c>
      <c r="I228" s="21">
        <v>2</v>
      </c>
      <c r="J228" s="41"/>
    </row>
    <row r="229" customFormat="1" ht="14.1" customHeight="1" spans="1:10">
      <c r="A229" s="21">
        <v>227</v>
      </c>
      <c r="B229" s="25"/>
      <c r="C229" s="26"/>
      <c r="D229" s="26"/>
      <c r="E229" s="24" t="s">
        <v>27</v>
      </c>
      <c r="F229" s="21" t="s">
        <v>25</v>
      </c>
      <c r="G229" s="21">
        <v>5</v>
      </c>
      <c r="H229" s="21">
        <v>1</v>
      </c>
      <c r="I229" s="21">
        <v>2</v>
      </c>
      <c r="J229" s="41"/>
    </row>
    <row r="230" customFormat="1" ht="14.1" customHeight="1" spans="1:10">
      <c r="A230" s="21">
        <v>228</v>
      </c>
      <c r="B230" s="25"/>
      <c r="C230" s="26"/>
      <c r="D230" s="26"/>
      <c r="E230" s="24" t="s">
        <v>29</v>
      </c>
      <c r="F230" s="21" t="s">
        <v>30</v>
      </c>
      <c r="G230" s="21">
        <v>1</v>
      </c>
      <c r="H230" s="21">
        <v>1</v>
      </c>
      <c r="I230" s="21">
        <v>2</v>
      </c>
      <c r="J230" s="41"/>
    </row>
    <row r="231" s="3" customFormat="1" ht="15.9" customHeight="1" spans="1:165">
      <c r="A231" s="21">
        <v>229</v>
      </c>
      <c r="B231" s="28" t="s">
        <v>211</v>
      </c>
      <c r="C231" s="21"/>
      <c r="D231" s="21"/>
      <c r="E231" s="29" t="s">
        <v>212</v>
      </c>
      <c r="F231" s="21" t="s">
        <v>15</v>
      </c>
      <c r="G231" s="21">
        <f>1.8+1.9+2.12</f>
        <v>5.82</v>
      </c>
      <c r="H231" s="21">
        <v>1</v>
      </c>
      <c r="I231" s="21">
        <v>2</v>
      </c>
      <c r="J231" s="42" t="s">
        <v>41</v>
      </c>
      <c r="K231" s="4"/>
      <c r="L231" s="4"/>
      <c r="M231" s="4"/>
      <c r="N231" s="4"/>
      <c r="O231" s="4"/>
      <c r="P231" s="4"/>
      <c r="Q231" s="4"/>
      <c r="R231" s="4"/>
      <c r="S231" s="4"/>
      <c r="T231" s="4"/>
      <c r="U231" s="4"/>
      <c r="V231" s="4"/>
      <c r="W231" s="4"/>
      <c r="X231" s="4"/>
      <c r="Y231" s="4"/>
      <c r="Z231" s="4"/>
      <c r="AA231" s="4"/>
      <c r="AB231" s="4"/>
      <c r="AC231" s="4"/>
      <c r="AD231" s="4"/>
      <c r="AE231" s="4"/>
      <c r="AF231" s="4"/>
      <c r="AG231" s="4"/>
      <c r="AH231" s="4"/>
      <c r="AI231" s="4"/>
      <c r="AJ231" s="4"/>
      <c r="AK231" s="4"/>
      <c r="AL231" s="4"/>
      <c r="AM231" s="4"/>
      <c r="AN231" s="4"/>
      <c r="AO231" s="4"/>
      <c r="AP231" s="4"/>
      <c r="AQ231" s="4"/>
      <c r="AR231" s="4"/>
      <c r="AS231" s="4"/>
      <c r="AT231" s="4"/>
      <c r="AU231" s="4"/>
      <c r="AV231" s="4"/>
      <c r="AW231" s="4"/>
      <c r="AX231" s="4"/>
      <c r="AY231" s="4"/>
      <c r="AZ231" s="4"/>
      <c r="BA231" s="4"/>
      <c r="BB231" s="4"/>
      <c r="BC231" s="4"/>
      <c r="BD231" s="4"/>
      <c r="BE231" s="4"/>
      <c r="BF231" s="4"/>
      <c r="BG231" s="4"/>
      <c r="BH231" s="4"/>
      <c r="BI231" s="4"/>
      <c r="BJ231" s="4"/>
      <c r="BK231" s="4"/>
      <c r="BL231" s="4"/>
      <c r="BM231" s="4"/>
      <c r="BN231" s="4"/>
      <c r="BO231" s="4"/>
      <c r="BP231" s="4"/>
      <c r="BQ231" s="4"/>
      <c r="BR231" s="4"/>
      <c r="BS231" s="4"/>
      <c r="BT231" s="4"/>
      <c r="BU231" s="4"/>
      <c r="BV231" s="4"/>
      <c r="BW231" s="4"/>
      <c r="BX231" s="4"/>
      <c r="BY231" s="4"/>
      <c r="BZ231" s="4"/>
      <c r="CA231" s="4"/>
      <c r="CB231" s="4"/>
      <c r="CC231" s="4"/>
      <c r="CD231" s="4"/>
      <c r="CE231" s="4"/>
      <c r="CF231" s="4"/>
      <c r="CG231" s="4"/>
      <c r="CH231" s="4"/>
      <c r="CI231" s="4"/>
      <c r="CJ231" s="4"/>
      <c r="CK231" s="4"/>
      <c r="CL231" s="4"/>
      <c r="CM231" s="4"/>
      <c r="CN231" s="4"/>
      <c r="CO231" s="4"/>
      <c r="CP231" s="4"/>
      <c r="CQ231" s="4"/>
      <c r="CR231" s="4"/>
      <c r="CS231" s="4"/>
      <c r="CT231" s="4"/>
      <c r="CU231" s="4"/>
      <c r="CV231" s="4"/>
      <c r="CW231" s="4"/>
      <c r="CX231" s="4"/>
      <c r="CY231" s="4"/>
      <c r="CZ231" s="4"/>
      <c r="DA231" s="4"/>
      <c r="DB231" s="4"/>
      <c r="DC231" s="4"/>
      <c r="DD231" s="4"/>
      <c r="DE231" s="4"/>
      <c r="DF231" s="4"/>
      <c r="DG231" s="4"/>
      <c r="DH231" s="4"/>
      <c r="DI231" s="4"/>
      <c r="DJ231" s="4"/>
      <c r="DK231" s="4"/>
      <c r="DL231" s="4"/>
      <c r="DM231" s="4"/>
      <c r="DN231" s="4"/>
      <c r="DO231" s="4"/>
      <c r="DP231" s="4"/>
      <c r="DQ231" s="4"/>
      <c r="DR231" s="4"/>
      <c r="DS231" s="4"/>
      <c r="DT231" s="4"/>
      <c r="DU231" s="4"/>
      <c r="EZ231" s="69"/>
      <c r="FA231" s="69"/>
      <c r="FB231" s="69"/>
      <c r="FC231" s="69"/>
      <c r="FD231" s="69"/>
      <c r="FE231" s="69"/>
      <c r="FF231" s="69"/>
      <c r="FG231" s="69"/>
      <c r="FH231" s="69"/>
      <c r="FI231" s="46"/>
    </row>
    <row r="232" s="3" customFormat="1" ht="15.9" customHeight="1" spans="1:165">
      <c r="A232" s="21">
        <v>230</v>
      </c>
      <c r="B232" s="28"/>
      <c r="C232" s="21"/>
      <c r="D232" s="21"/>
      <c r="E232" s="29" t="s">
        <v>213</v>
      </c>
      <c r="F232" s="21" t="s">
        <v>15</v>
      </c>
      <c r="G232" s="21">
        <v>1.6</v>
      </c>
      <c r="H232" s="21">
        <v>1</v>
      </c>
      <c r="I232" s="21">
        <v>2</v>
      </c>
      <c r="J232" s="42"/>
      <c r="K232" s="4"/>
      <c r="L232" s="4"/>
      <c r="M232" s="4"/>
      <c r="N232" s="4"/>
      <c r="O232" s="4"/>
      <c r="P232" s="4"/>
      <c r="Q232" s="4"/>
      <c r="R232" s="4"/>
      <c r="S232" s="4"/>
      <c r="T232" s="4"/>
      <c r="U232" s="4"/>
      <c r="V232" s="4"/>
      <c r="W232" s="4"/>
      <c r="X232" s="4"/>
      <c r="Y232" s="4"/>
      <c r="Z232" s="4"/>
      <c r="AA232" s="4"/>
      <c r="AB232" s="4"/>
      <c r="AC232" s="4"/>
      <c r="AD232" s="4"/>
      <c r="AE232" s="4"/>
      <c r="AF232" s="4"/>
      <c r="AG232" s="4"/>
      <c r="AH232" s="4"/>
      <c r="AI232" s="4"/>
      <c r="AJ232" s="4"/>
      <c r="AK232" s="4"/>
      <c r="AL232" s="4"/>
      <c r="AM232" s="4"/>
      <c r="AN232" s="4"/>
      <c r="AO232" s="4"/>
      <c r="AP232" s="4"/>
      <c r="AQ232" s="4"/>
      <c r="AR232" s="4"/>
      <c r="AS232" s="4"/>
      <c r="AT232" s="4"/>
      <c r="AU232" s="4"/>
      <c r="AV232" s="4"/>
      <c r="AW232" s="4"/>
      <c r="AX232" s="4"/>
      <c r="AY232" s="4"/>
      <c r="AZ232" s="4"/>
      <c r="BA232" s="4"/>
      <c r="BB232" s="4"/>
      <c r="BC232" s="4"/>
      <c r="BD232" s="4"/>
      <c r="BE232" s="4"/>
      <c r="BF232" s="4"/>
      <c r="BG232" s="4"/>
      <c r="BH232" s="4"/>
      <c r="BI232" s="4"/>
      <c r="BJ232" s="4"/>
      <c r="BK232" s="4"/>
      <c r="BL232" s="4"/>
      <c r="BM232" s="4"/>
      <c r="BN232" s="4"/>
      <c r="BO232" s="4"/>
      <c r="BP232" s="4"/>
      <c r="BQ232" s="4"/>
      <c r="BR232" s="4"/>
      <c r="BS232" s="4"/>
      <c r="BT232" s="4"/>
      <c r="BU232" s="4"/>
      <c r="BV232" s="4"/>
      <c r="BW232" s="4"/>
      <c r="BX232" s="4"/>
      <c r="BY232" s="4"/>
      <c r="BZ232" s="4"/>
      <c r="CA232" s="4"/>
      <c r="CB232" s="4"/>
      <c r="CC232" s="4"/>
      <c r="CD232" s="4"/>
      <c r="CE232" s="4"/>
      <c r="CF232" s="4"/>
      <c r="CG232" s="4"/>
      <c r="CH232" s="4"/>
      <c r="CI232" s="4"/>
      <c r="CJ232" s="4"/>
      <c r="CK232" s="4"/>
      <c r="CL232" s="4"/>
      <c r="CM232" s="4"/>
      <c r="CN232" s="4"/>
      <c r="CO232" s="4"/>
      <c r="CP232" s="4"/>
      <c r="CQ232" s="4"/>
      <c r="CR232" s="4"/>
      <c r="CS232" s="4"/>
      <c r="CT232" s="4"/>
      <c r="CU232" s="4"/>
      <c r="CV232" s="4"/>
      <c r="CW232" s="4"/>
      <c r="CX232" s="4"/>
      <c r="CY232" s="4"/>
      <c r="CZ232" s="4"/>
      <c r="DA232" s="4"/>
      <c r="DB232" s="4"/>
      <c r="DC232" s="4"/>
      <c r="DD232" s="4"/>
      <c r="DE232" s="4"/>
      <c r="DF232" s="4"/>
      <c r="DG232" s="4"/>
      <c r="DH232" s="4"/>
      <c r="DI232" s="4"/>
      <c r="DJ232" s="4"/>
      <c r="DK232" s="4"/>
      <c r="DL232" s="4"/>
      <c r="DM232" s="4"/>
      <c r="DN232" s="4"/>
      <c r="DO232" s="4"/>
      <c r="DP232" s="4"/>
      <c r="DQ232" s="4"/>
      <c r="DR232" s="4"/>
      <c r="DS232" s="4"/>
      <c r="DT232" s="4"/>
      <c r="DU232" s="4"/>
      <c r="EZ232" s="69"/>
      <c r="FA232" s="69"/>
      <c r="FB232" s="69"/>
      <c r="FC232" s="69"/>
      <c r="FD232" s="69"/>
      <c r="FE232" s="69"/>
      <c r="FF232" s="69"/>
      <c r="FG232" s="69"/>
      <c r="FH232" s="69"/>
      <c r="FI232" s="46"/>
    </row>
    <row r="233" s="3" customFormat="1" ht="15.9" customHeight="1" spans="1:165">
      <c r="A233" s="21">
        <v>231</v>
      </c>
      <c r="B233" s="28"/>
      <c r="C233" s="21"/>
      <c r="D233" s="21"/>
      <c r="E233" s="29" t="s">
        <v>214</v>
      </c>
      <c r="F233" s="21" t="s">
        <v>15</v>
      </c>
      <c r="G233" s="21">
        <v>1.8</v>
      </c>
      <c r="H233" s="21">
        <v>1</v>
      </c>
      <c r="I233" s="21">
        <v>2</v>
      </c>
      <c r="J233" s="42"/>
      <c r="K233" s="4"/>
      <c r="L233" s="4"/>
      <c r="M233" s="4"/>
      <c r="N233" s="4"/>
      <c r="O233" s="4"/>
      <c r="P233" s="4"/>
      <c r="Q233" s="4"/>
      <c r="R233" s="4"/>
      <c r="S233" s="4"/>
      <c r="T233" s="4"/>
      <c r="U233" s="4"/>
      <c r="V233" s="4"/>
      <c r="W233" s="4"/>
      <c r="X233" s="4"/>
      <c r="Y233" s="4"/>
      <c r="Z233" s="4"/>
      <c r="AA233" s="4"/>
      <c r="AB233" s="4"/>
      <c r="AC233" s="4"/>
      <c r="AD233" s="4"/>
      <c r="AE233" s="4"/>
      <c r="AF233" s="4"/>
      <c r="AG233" s="4"/>
      <c r="AH233" s="4"/>
      <c r="AI233" s="4"/>
      <c r="AJ233" s="4"/>
      <c r="AK233" s="4"/>
      <c r="AL233" s="4"/>
      <c r="AM233" s="4"/>
      <c r="AN233" s="4"/>
      <c r="AO233" s="4"/>
      <c r="AP233" s="4"/>
      <c r="AQ233" s="4"/>
      <c r="AR233" s="4"/>
      <c r="AS233" s="4"/>
      <c r="AT233" s="4"/>
      <c r="AU233" s="4"/>
      <c r="AV233" s="4"/>
      <c r="AW233" s="4"/>
      <c r="AX233" s="4"/>
      <c r="AY233" s="4"/>
      <c r="AZ233" s="4"/>
      <c r="BA233" s="4"/>
      <c r="BB233" s="4"/>
      <c r="BC233" s="4"/>
      <c r="BD233" s="4"/>
      <c r="BE233" s="4"/>
      <c r="BF233" s="4"/>
      <c r="BG233" s="4"/>
      <c r="BH233" s="4"/>
      <c r="BI233" s="4"/>
      <c r="BJ233" s="4"/>
      <c r="BK233" s="4"/>
      <c r="BL233" s="4"/>
      <c r="BM233" s="4"/>
      <c r="BN233" s="4"/>
      <c r="BO233" s="4"/>
      <c r="BP233" s="4"/>
      <c r="BQ233" s="4"/>
      <c r="BR233" s="4"/>
      <c r="BS233" s="4"/>
      <c r="BT233" s="4"/>
      <c r="BU233" s="4"/>
      <c r="BV233" s="4"/>
      <c r="BW233" s="4"/>
      <c r="BX233" s="4"/>
      <c r="BY233" s="4"/>
      <c r="BZ233" s="4"/>
      <c r="CA233" s="4"/>
      <c r="CB233" s="4"/>
      <c r="CC233" s="4"/>
      <c r="CD233" s="4"/>
      <c r="CE233" s="4"/>
      <c r="CF233" s="4"/>
      <c r="CG233" s="4"/>
      <c r="CH233" s="4"/>
      <c r="CI233" s="4"/>
      <c r="CJ233" s="4"/>
      <c r="CK233" s="4"/>
      <c r="CL233" s="4"/>
      <c r="CM233" s="4"/>
      <c r="CN233" s="4"/>
      <c r="CO233" s="4"/>
      <c r="CP233" s="4"/>
      <c r="CQ233" s="4"/>
      <c r="CR233" s="4"/>
      <c r="CS233" s="4"/>
      <c r="CT233" s="4"/>
      <c r="CU233" s="4"/>
      <c r="CV233" s="4"/>
      <c r="CW233" s="4"/>
      <c r="CX233" s="4"/>
      <c r="CY233" s="4"/>
      <c r="CZ233" s="4"/>
      <c r="DA233" s="4"/>
      <c r="DB233" s="4"/>
      <c r="DC233" s="4"/>
      <c r="DD233" s="4"/>
      <c r="DE233" s="4"/>
      <c r="DF233" s="4"/>
      <c r="DG233" s="4"/>
      <c r="DH233" s="4"/>
      <c r="DI233" s="4"/>
      <c r="DJ233" s="4"/>
      <c r="DK233" s="4"/>
      <c r="DL233" s="4"/>
      <c r="DM233" s="4"/>
      <c r="DN233" s="4"/>
      <c r="DO233" s="4"/>
      <c r="DP233" s="4"/>
      <c r="DQ233" s="4"/>
      <c r="DR233" s="4"/>
      <c r="DS233" s="4"/>
      <c r="DT233" s="4"/>
      <c r="DU233" s="4"/>
      <c r="EZ233" s="69"/>
      <c r="FA233" s="69"/>
      <c r="FB233" s="69"/>
      <c r="FC233" s="69"/>
      <c r="FD233" s="69"/>
      <c r="FE233" s="69"/>
      <c r="FF233" s="69"/>
      <c r="FG233" s="69"/>
      <c r="FH233" s="69"/>
      <c r="FI233" s="46"/>
    </row>
    <row r="234" s="3" customFormat="1" ht="15.9" customHeight="1" spans="1:165">
      <c r="A234" s="21">
        <v>232</v>
      </c>
      <c r="B234" s="28"/>
      <c r="C234" s="21"/>
      <c r="D234" s="21"/>
      <c r="E234" s="29" t="s">
        <v>215</v>
      </c>
      <c r="F234" s="21" t="s">
        <v>15</v>
      </c>
      <c r="G234" s="21">
        <v>8.4</v>
      </c>
      <c r="H234" s="21">
        <v>1</v>
      </c>
      <c r="I234" s="21">
        <v>2</v>
      </c>
      <c r="J234" s="42"/>
      <c r="K234" s="4"/>
      <c r="L234" s="4"/>
      <c r="M234" s="4"/>
      <c r="N234" s="4"/>
      <c r="O234" s="4"/>
      <c r="P234" s="4"/>
      <c r="Q234" s="4"/>
      <c r="R234" s="4"/>
      <c r="S234" s="4"/>
      <c r="T234" s="4"/>
      <c r="U234" s="4"/>
      <c r="V234" s="4"/>
      <c r="W234" s="4"/>
      <c r="X234" s="4"/>
      <c r="Y234" s="4"/>
      <c r="Z234" s="4"/>
      <c r="AA234" s="4"/>
      <c r="AB234" s="4"/>
      <c r="AC234" s="4"/>
      <c r="AD234" s="4"/>
      <c r="AE234" s="4"/>
      <c r="AF234" s="4"/>
      <c r="AG234" s="4"/>
      <c r="AH234" s="4"/>
      <c r="AI234" s="4"/>
      <c r="AJ234" s="4"/>
      <c r="AK234" s="4"/>
      <c r="AL234" s="4"/>
      <c r="AM234" s="4"/>
      <c r="AN234" s="4"/>
      <c r="AO234" s="4"/>
      <c r="AP234" s="4"/>
      <c r="AQ234" s="4"/>
      <c r="AR234" s="4"/>
      <c r="AS234" s="4"/>
      <c r="AT234" s="4"/>
      <c r="AU234" s="4"/>
      <c r="AV234" s="4"/>
      <c r="AW234" s="4"/>
      <c r="AX234" s="4"/>
      <c r="AY234" s="4"/>
      <c r="AZ234" s="4"/>
      <c r="BA234" s="4"/>
      <c r="BB234" s="4"/>
      <c r="BC234" s="4"/>
      <c r="BD234" s="4"/>
      <c r="BE234" s="4"/>
      <c r="BF234" s="4"/>
      <c r="BG234" s="4"/>
      <c r="BH234" s="4"/>
      <c r="BI234" s="4"/>
      <c r="BJ234" s="4"/>
      <c r="BK234" s="4"/>
      <c r="BL234" s="4"/>
      <c r="BM234" s="4"/>
      <c r="BN234" s="4"/>
      <c r="BO234" s="4"/>
      <c r="BP234" s="4"/>
      <c r="BQ234" s="4"/>
      <c r="BR234" s="4"/>
      <c r="BS234" s="4"/>
      <c r="BT234" s="4"/>
      <c r="BU234" s="4"/>
      <c r="BV234" s="4"/>
      <c r="BW234" s="4"/>
      <c r="BX234" s="4"/>
      <c r="BY234" s="4"/>
      <c r="BZ234" s="4"/>
      <c r="CA234" s="4"/>
      <c r="CB234" s="4"/>
      <c r="CC234" s="4"/>
      <c r="CD234" s="4"/>
      <c r="CE234" s="4"/>
      <c r="CF234" s="4"/>
      <c r="CG234" s="4"/>
      <c r="CH234" s="4"/>
      <c r="CI234" s="4"/>
      <c r="CJ234" s="4"/>
      <c r="CK234" s="4"/>
      <c r="CL234" s="4"/>
      <c r="CM234" s="4"/>
      <c r="CN234" s="4"/>
      <c r="CO234" s="4"/>
      <c r="CP234" s="4"/>
      <c r="CQ234" s="4"/>
      <c r="CR234" s="4"/>
      <c r="CS234" s="4"/>
      <c r="CT234" s="4"/>
      <c r="CU234" s="4"/>
      <c r="CV234" s="4"/>
      <c r="CW234" s="4"/>
      <c r="CX234" s="4"/>
      <c r="CY234" s="4"/>
      <c r="CZ234" s="4"/>
      <c r="DA234" s="4"/>
      <c r="DB234" s="4"/>
      <c r="DC234" s="4"/>
      <c r="DD234" s="4"/>
      <c r="DE234" s="4"/>
      <c r="DF234" s="4"/>
      <c r="DG234" s="4"/>
      <c r="DH234" s="4"/>
      <c r="DI234" s="4"/>
      <c r="DJ234" s="4"/>
      <c r="DK234" s="4"/>
      <c r="DL234" s="4"/>
      <c r="DM234" s="4"/>
      <c r="DN234" s="4"/>
      <c r="DO234" s="4"/>
      <c r="DP234" s="4"/>
      <c r="DQ234" s="4"/>
      <c r="DR234" s="4"/>
      <c r="DS234" s="4"/>
      <c r="DT234" s="4"/>
      <c r="DU234" s="4"/>
      <c r="EZ234" s="69"/>
      <c r="FA234" s="69"/>
      <c r="FB234" s="69"/>
      <c r="FC234" s="69"/>
      <c r="FD234" s="69"/>
      <c r="FE234" s="69"/>
      <c r="FF234" s="69"/>
      <c r="FG234" s="69"/>
      <c r="FH234" s="69"/>
      <c r="FI234" s="46"/>
    </row>
    <row r="235" s="3" customFormat="1" ht="15.9" customHeight="1" spans="1:165">
      <c r="A235" s="21">
        <v>233</v>
      </c>
      <c r="B235" s="28"/>
      <c r="C235" s="21"/>
      <c r="D235" s="21"/>
      <c r="E235" s="29" t="s">
        <v>216</v>
      </c>
      <c r="F235" s="21" t="s">
        <v>25</v>
      </c>
      <c r="G235" s="21">
        <v>1</v>
      </c>
      <c r="H235" s="21">
        <v>1</v>
      </c>
      <c r="I235" s="21">
        <v>2</v>
      </c>
      <c r="J235" s="42"/>
      <c r="K235" s="4"/>
      <c r="L235" s="4"/>
      <c r="M235" s="4"/>
      <c r="N235" s="4"/>
      <c r="O235" s="4"/>
      <c r="P235" s="4"/>
      <c r="Q235" s="4"/>
      <c r="R235" s="4"/>
      <c r="S235" s="4"/>
      <c r="T235" s="4"/>
      <c r="U235" s="4"/>
      <c r="V235" s="4"/>
      <c r="W235" s="4"/>
      <c r="X235" s="4"/>
      <c r="Y235" s="4"/>
      <c r="Z235" s="4"/>
      <c r="AA235" s="4"/>
      <c r="AB235" s="4"/>
      <c r="AC235" s="4"/>
      <c r="AD235" s="4"/>
      <c r="AE235" s="4"/>
      <c r="AF235" s="4"/>
      <c r="AG235" s="4"/>
      <c r="AH235" s="4"/>
      <c r="AI235" s="4"/>
      <c r="AJ235" s="4"/>
      <c r="AK235" s="4"/>
      <c r="AL235" s="4"/>
      <c r="AM235" s="4"/>
      <c r="AN235" s="4"/>
      <c r="AO235" s="4"/>
      <c r="AP235" s="4"/>
      <c r="AQ235" s="4"/>
      <c r="AR235" s="4"/>
      <c r="AS235" s="4"/>
      <c r="AT235" s="4"/>
      <c r="AU235" s="4"/>
      <c r="AV235" s="4"/>
      <c r="AW235" s="4"/>
      <c r="AX235" s="4"/>
      <c r="AY235" s="4"/>
      <c r="AZ235" s="4"/>
      <c r="BA235" s="4"/>
      <c r="BB235" s="4"/>
      <c r="BC235" s="4"/>
      <c r="BD235" s="4"/>
      <c r="BE235" s="4"/>
      <c r="BF235" s="4"/>
      <c r="BG235" s="4"/>
      <c r="BH235" s="4"/>
      <c r="BI235" s="4"/>
      <c r="BJ235" s="4"/>
      <c r="BK235" s="4"/>
      <c r="BL235" s="4"/>
      <c r="BM235" s="4"/>
      <c r="BN235" s="4"/>
      <c r="BO235" s="4"/>
      <c r="BP235" s="4"/>
      <c r="BQ235" s="4"/>
      <c r="BR235" s="4"/>
      <c r="BS235" s="4"/>
      <c r="BT235" s="4"/>
      <c r="BU235" s="4"/>
      <c r="BV235" s="4"/>
      <c r="BW235" s="4"/>
      <c r="BX235" s="4"/>
      <c r="BY235" s="4"/>
      <c r="BZ235" s="4"/>
      <c r="CA235" s="4"/>
      <c r="CB235" s="4"/>
      <c r="CC235" s="4"/>
      <c r="CD235" s="4"/>
      <c r="CE235" s="4"/>
      <c r="CF235" s="4"/>
      <c r="CG235" s="4"/>
      <c r="CH235" s="4"/>
      <c r="CI235" s="4"/>
      <c r="CJ235" s="4"/>
      <c r="CK235" s="4"/>
      <c r="CL235" s="4"/>
      <c r="CM235" s="4"/>
      <c r="CN235" s="4"/>
      <c r="CO235" s="4"/>
      <c r="CP235" s="4"/>
      <c r="CQ235" s="4"/>
      <c r="CR235" s="4"/>
      <c r="CS235" s="4"/>
      <c r="CT235" s="4"/>
      <c r="CU235" s="4"/>
      <c r="CV235" s="4"/>
      <c r="CW235" s="4"/>
      <c r="CX235" s="4"/>
      <c r="CY235" s="4"/>
      <c r="CZ235" s="4"/>
      <c r="DA235" s="4"/>
      <c r="DB235" s="4"/>
      <c r="DC235" s="4"/>
      <c r="DD235" s="4"/>
      <c r="DE235" s="4"/>
      <c r="DF235" s="4"/>
      <c r="DG235" s="4"/>
      <c r="DH235" s="4"/>
      <c r="DI235" s="4"/>
      <c r="DJ235" s="4"/>
      <c r="DK235" s="4"/>
      <c r="DL235" s="4"/>
      <c r="DM235" s="4"/>
      <c r="DN235" s="4"/>
      <c r="DO235" s="4"/>
      <c r="DP235" s="4"/>
      <c r="DQ235" s="4"/>
      <c r="DR235" s="4"/>
      <c r="DS235" s="4"/>
      <c r="DT235" s="4"/>
      <c r="DU235" s="4"/>
      <c r="EZ235" s="69"/>
      <c r="FA235" s="69"/>
      <c r="FB235" s="69"/>
      <c r="FC235" s="69"/>
      <c r="FD235" s="69"/>
      <c r="FE235" s="69"/>
      <c r="FF235" s="69"/>
      <c r="FG235" s="69"/>
      <c r="FH235" s="69"/>
      <c r="FI235" s="46"/>
    </row>
    <row r="236" s="3" customFormat="1" ht="15.9" customHeight="1" spans="1:165">
      <c r="A236" s="21">
        <v>234</v>
      </c>
      <c r="B236" s="28"/>
      <c r="C236" s="21"/>
      <c r="D236" s="21"/>
      <c r="E236" s="30" t="s">
        <v>217</v>
      </c>
      <c r="F236" s="31" t="s">
        <v>15</v>
      </c>
      <c r="G236" s="21">
        <f>1.6+1.9+2.12</f>
        <v>5.62</v>
      </c>
      <c r="H236" s="21">
        <v>1</v>
      </c>
      <c r="I236" s="21">
        <v>2</v>
      </c>
      <c r="J236" s="42"/>
      <c r="K236" s="4"/>
      <c r="L236" s="4"/>
      <c r="M236" s="4"/>
      <c r="N236" s="4"/>
      <c r="O236" s="4"/>
      <c r="P236" s="4"/>
      <c r="Q236" s="4"/>
      <c r="R236" s="4"/>
      <c r="S236" s="4"/>
      <c r="T236" s="4"/>
      <c r="U236" s="4"/>
      <c r="V236" s="4"/>
      <c r="W236" s="4"/>
      <c r="X236" s="4"/>
      <c r="Y236" s="4"/>
      <c r="Z236" s="4"/>
      <c r="AA236" s="4"/>
      <c r="AB236" s="4"/>
      <c r="AC236" s="4"/>
      <c r="AD236" s="4"/>
      <c r="AE236" s="4"/>
      <c r="AF236" s="4"/>
      <c r="AG236" s="4"/>
      <c r="AH236" s="4"/>
      <c r="AI236" s="4"/>
      <c r="AJ236" s="4"/>
      <c r="AK236" s="4"/>
      <c r="AL236" s="4"/>
      <c r="AM236" s="4"/>
      <c r="AN236" s="4"/>
      <c r="AO236" s="4"/>
      <c r="AP236" s="4"/>
      <c r="AQ236" s="4"/>
      <c r="AR236" s="4"/>
      <c r="AS236" s="4"/>
      <c r="AT236" s="4"/>
      <c r="AU236" s="4"/>
      <c r="AV236" s="4"/>
      <c r="AW236" s="4"/>
      <c r="AX236" s="4"/>
      <c r="AY236" s="4"/>
      <c r="AZ236" s="4"/>
      <c r="BA236" s="4"/>
      <c r="BB236" s="4"/>
      <c r="BC236" s="4"/>
      <c r="BD236" s="4"/>
      <c r="BE236" s="4"/>
      <c r="BF236" s="4"/>
      <c r="BG236" s="4"/>
      <c r="BH236" s="4"/>
      <c r="BI236" s="4"/>
      <c r="BJ236" s="4"/>
      <c r="BK236" s="4"/>
      <c r="BL236" s="4"/>
      <c r="BM236" s="4"/>
      <c r="BN236" s="4"/>
      <c r="BO236" s="4"/>
      <c r="BP236" s="4"/>
      <c r="BQ236" s="4"/>
      <c r="BR236" s="4"/>
      <c r="BS236" s="4"/>
      <c r="BT236" s="4"/>
      <c r="BU236" s="4"/>
      <c r="BV236" s="4"/>
      <c r="BW236" s="4"/>
      <c r="BX236" s="4"/>
      <c r="BY236" s="4"/>
      <c r="BZ236" s="4"/>
      <c r="CA236" s="4"/>
      <c r="CB236" s="4"/>
      <c r="CC236" s="4"/>
      <c r="CD236" s="4"/>
      <c r="CE236" s="4"/>
      <c r="CF236" s="4"/>
      <c r="CG236" s="4"/>
      <c r="CH236" s="4"/>
      <c r="CI236" s="4"/>
      <c r="CJ236" s="4"/>
      <c r="CK236" s="4"/>
      <c r="CL236" s="4"/>
      <c r="CM236" s="4"/>
      <c r="CN236" s="4"/>
      <c r="CO236" s="4"/>
      <c r="CP236" s="4"/>
      <c r="CQ236" s="4"/>
      <c r="CR236" s="4"/>
      <c r="CS236" s="4"/>
      <c r="CT236" s="4"/>
      <c r="CU236" s="4"/>
      <c r="CV236" s="4"/>
      <c r="CW236" s="4"/>
      <c r="CX236" s="4"/>
      <c r="CY236" s="4"/>
      <c r="CZ236" s="4"/>
      <c r="DA236" s="4"/>
      <c r="DB236" s="4"/>
      <c r="DC236" s="4"/>
      <c r="DD236" s="4"/>
      <c r="DE236" s="4"/>
      <c r="DF236" s="4"/>
      <c r="DG236" s="4"/>
      <c r="DH236" s="4"/>
      <c r="DI236" s="4"/>
      <c r="DJ236" s="4"/>
      <c r="DK236" s="4"/>
      <c r="DL236" s="4"/>
      <c r="DM236" s="4"/>
      <c r="DN236" s="4"/>
      <c r="DO236" s="4"/>
      <c r="DP236" s="4"/>
      <c r="DQ236" s="4"/>
      <c r="DR236" s="4"/>
      <c r="DS236" s="4"/>
      <c r="DT236" s="4"/>
      <c r="DU236" s="4"/>
      <c r="EZ236" s="69"/>
      <c r="FA236" s="69"/>
      <c r="FB236" s="69"/>
      <c r="FC236" s="69"/>
      <c r="FD236" s="69"/>
      <c r="FE236" s="69"/>
      <c r="FF236" s="69"/>
      <c r="FG236" s="69"/>
      <c r="FH236" s="69"/>
      <c r="FI236" s="46"/>
    </row>
    <row r="237" s="3" customFormat="1" ht="15.9" customHeight="1" spans="1:165">
      <c r="A237" s="21">
        <v>235</v>
      </c>
      <c r="B237" s="28"/>
      <c r="C237" s="21"/>
      <c r="D237" s="21"/>
      <c r="E237" s="30" t="s">
        <v>218</v>
      </c>
      <c r="F237" s="31" t="s">
        <v>15</v>
      </c>
      <c r="G237" s="21">
        <v>1.8</v>
      </c>
      <c r="H237" s="21">
        <v>1</v>
      </c>
      <c r="I237" s="21">
        <v>2</v>
      </c>
      <c r="J237" s="42"/>
      <c r="K237" s="4"/>
      <c r="L237" s="4"/>
      <c r="M237" s="4"/>
      <c r="N237" s="4"/>
      <c r="O237" s="4"/>
      <c r="P237" s="4"/>
      <c r="Q237" s="4"/>
      <c r="R237" s="4"/>
      <c r="S237" s="4"/>
      <c r="T237" s="4"/>
      <c r="U237" s="4"/>
      <c r="V237" s="4"/>
      <c r="W237" s="4"/>
      <c r="X237" s="4"/>
      <c r="Y237" s="4"/>
      <c r="Z237" s="4"/>
      <c r="AA237" s="4"/>
      <c r="AB237" s="4"/>
      <c r="AC237" s="4"/>
      <c r="AD237" s="4"/>
      <c r="AE237" s="4"/>
      <c r="AF237" s="4"/>
      <c r="AG237" s="4"/>
      <c r="AH237" s="4"/>
      <c r="AI237" s="4"/>
      <c r="AJ237" s="4"/>
      <c r="AK237" s="4"/>
      <c r="AL237" s="4"/>
      <c r="AM237" s="4"/>
      <c r="AN237" s="4"/>
      <c r="AO237" s="4"/>
      <c r="AP237" s="4"/>
      <c r="AQ237" s="4"/>
      <c r="AR237" s="4"/>
      <c r="AS237" s="4"/>
      <c r="AT237" s="4"/>
      <c r="AU237" s="4"/>
      <c r="AV237" s="4"/>
      <c r="AW237" s="4"/>
      <c r="AX237" s="4"/>
      <c r="AY237" s="4"/>
      <c r="AZ237" s="4"/>
      <c r="BA237" s="4"/>
      <c r="BB237" s="4"/>
      <c r="BC237" s="4"/>
      <c r="BD237" s="4"/>
      <c r="BE237" s="4"/>
      <c r="BF237" s="4"/>
      <c r="BG237" s="4"/>
      <c r="BH237" s="4"/>
      <c r="BI237" s="4"/>
      <c r="BJ237" s="4"/>
      <c r="BK237" s="4"/>
      <c r="BL237" s="4"/>
      <c r="BM237" s="4"/>
      <c r="BN237" s="4"/>
      <c r="BO237" s="4"/>
      <c r="BP237" s="4"/>
      <c r="BQ237" s="4"/>
      <c r="BR237" s="4"/>
      <c r="BS237" s="4"/>
      <c r="BT237" s="4"/>
      <c r="BU237" s="4"/>
      <c r="BV237" s="4"/>
      <c r="BW237" s="4"/>
      <c r="BX237" s="4"/>
      <c r="BY237" s="4"/>
      <c r="BZ237" s="4"/>
      <c r="CA237" s="4"/>
      <c r="CB237" s="4"/>
      <c r="CC237" s="4"/>
      <c r="CD237" s="4"/>
      <c r="CE237" s="4"/>
      <c r="CF237" s="4"/>
      <c r="CG237" s="4"/>
      <c r="CH237" s="4"/>
      <c r="CI237" s="4"/>
      <c r="CJ237" s="4"/>
      <c r="CK237" s="4"/>
      <c r="CL237" s="4"/>
      <c r="CM237" s="4"/>
      <c r="CN237" s="4"/>
      <c r="CO237" s="4"/>
      <c r="CP237" s="4"/>
      <c r="CQ237" s="4"/>
      <c r="CR237" s="4"/>
      <c r="CS237" s="4"/>
      <c r="CT237" s="4"/>
      <c r="CU237" s="4"/>
      <c r="CV237" s="4"/>
      <c r="CW237" s="4"/>
      <c r="CX237" s="4"/>
      <c r="CY237" s="4"/>
      <c r="CZ237" s="4"/>
      <c r="DA237" s="4"/>
      <c r="DB237" s="4"/>
      <c r="DC237" s="4"/>
      <c r="DD237" s="4"/>
      <c r="DE237" s="4"/>
      <c r="DF237" s="4"/>
      <c r="DG237" s="4"/>
      <c r="DH237" s="4"/>
      <c r="DI237" s="4"/>
      <c r="DJ237" s="4"/>
      <c r="DK237" s="4"/>
      <c r="DL237" s="4"/>
      <c r="DM237" s="4"/>
      <c r="DN237" s="4"/>
      <c r="DO237" s="4"/>
      <c r="DP237" s="4"/>
      <c r="DQ237" s="4"/>
      <c r="DR237" s="4"/>
      <c r="DS237" s="4"/>
      <c r="DT237" s="4"/>
      <c r="DU237" s="4"/>
      <c r="EZ237" s="69"/>
      <c r="FA237" s="69"/>
      <c r="FB237" s="69"/>
      <c r="FC237" s="69"/>
      <c r="FD237" s="69"/>
      <c r="FE237" s="69"/>
      <c r="FF237" s="69"/>
      <c r="FG237" s="69"/>
      <c r="FH237" s="69"/>
      <c r="FI237" s="46"/>
    </row>
    <row r="238" s="3" customFormat="1" ht="15.9" customHeight="1" spans="1:165">
      <c r="A238" s="21">
        <v>236</v>
      </c>
      <c r="B238" s="28"/>
      <c r="C238" s="21"/>
      <c r="D238" s="21"/>
      <c r="E238" s="29" t="s">
        <v>219</v>
      </c>
      <c r="F238" s="21" t="s">
        <v>15</v>
      </c>
      <c r="G238" s="21">
        <f>1.6+1.9+0.8</f>
        <v>4.3</v>
      </c>
      <c r="H238" s="21">
        <v>1</v>
      </c>
      <c r="I238" s="21">
        <v>2</v>
      </c>
      <c r="J238" s="42"/>
      <c r="K238" s="4"/>
      <c r="L238" s="4"/>
      <c r="M238" s="4"/>
      <c r="N238" s="4"/>
      <c r="O238" s="4"/>
      <c r="P238" s="4"/>
      <c r="Q238" s="4"/>
      <c r="R238" s="4"/>
      <c r="S238" s="4"/>
      <c r="T238" s="4"/>
      <c r="U238" s="4"/>
      <c r="V238" s="4"/>
      <c r="W238" s="4"/>
      <c r="X238" s="4"/>
      <c r="Y238" s="4"/>
      <c r="Z238" s="4"/>
      <c r="AA238" s="4"/>
      <c r="AB238" s="4"/>
      <c r="AC238" s="4"/>
      <c r="AD238" s="4"/>
      <c r="AE238" s="4"/>
      <c r="AF238" s="4"/>
      <c r="AG238" s="4"/>
      <c r="AH238" s="4"/>
      <c r="AI238" s="4"/>
      <c r="AJ238" s="4"/>
      <c r="AK238" s="4"/>
      <c r="AL238" s="4"/>
      <c r="AM238" s="4"/>
      <c r="AN238" s="4"/>
      <c r="AO238" s="4"/>
      <c r="AP238" s="4"/>
      <c r="AQ238" s="4"/>
      <c r="AR238" s="4"/>
      <c r="AS238" s="4"/>
      <c r="AT238" s="4"/>
      <c r="AU238" s="4"/>
      <c r="AV238" s="4"/>
      <c r="AW238" s="4"/>
      <c r="AX238" s="4"/>
      <c r="AY238" s="4"/>
      <c r="AZ238" s="4"/>
      <c r="BA238" s="4"/>
      <c r="BB238" s="4"/>
      <c r="BC238" s="4"/>
      <c r="BD238" s="4"/>
      <c r="BE238" s="4"/>
      <c r="BF238" s="4"/>
      <c r="BG238" s="4"/>
      <c r="BH238" s="4"/>
      <c r="BI238" s="4"/>
      <c r="BJ238" s="4"/>
      <c r="BK238" s="4"/>
      <c r="BL238" s="4"/>
      <c r="BM238" s="4"/>
      <c r="BN238" s="4"/>
      <c r="BO238" s="4"/>
      <c r="BP238" s="4"/>
      <c r="BQ238" s="4"/>
      <c r="BR238" s="4"/>
      <c r="BS238" s="4"/>
      <c r="BT238" s="4"/>
      <c r="BU238" s="4"/>
      <c r="BV238" s="4"/>
      <c r="BW238" s="4"/>
      <c r="BX238" s="4"/>
      <c r="BY238" s="4"/>
      <c r="BZ238" s="4"/>
      <c r="CA238" s="4"/>
      <c r="CB238" s="4"/>
      <c r="CC238" s="4"/>
      <c r="CD238" s="4"/>
      <c r="CE238" s="4"/>
      <c r="CF238" s="4"/>
      <c r="CG238" s="4"/>
      <c r="CH238" s="4"/>
      <c r="CI238" s="4"/>
      <c r="CJ238" s="4"/>
      <c r="CK238" s="4"/>
      <c r="CL238" s="4"/>
      <c r="CM238" s="4"/>
      <c r="CN238" s="4"/>
      <c r="CO238" s="4"/>
      <c r="CP238" s="4"/>
      <c r="CQ238" s="4"/>
      <c r="CR238" s="4"/>
      <c r="CS238" s="4"/>
      <c r="CT238" s="4"/>
      <c r="CU238" s="4"/>
      <c r="CV238" s="4"/>
      <c r="CW238" s="4"/>
      <c r="CX238" s="4"/>
      <c r="CY238" s="4"/>
      <c r="CZ238" s="4"/>
      <c r="DA238" s="4"/>
      <c r="DB238" s="4"/>
      <c r="DC238" s="4"/>
      <c r="DD238" s="4"/>
      <c r="DE238" s="4"/>
      <c r="DF238" s="4"/>
      <c r="DG238" s="4"/>
      <c r="DH238" s="4"/>
      <c r="DI238" s="4"/>
      <c r="DJ238" s="4"/>
      <c r="DK238" s="4"/>
      <c r="DL238" s="4"/>
      <c r="DM238" s="4"/>
      <c r="DN238" s="4"/>
      <c r="DO238" s="4"/>
      <c r="DP238" s="4"/>
      <c r="DQ238" s="4"/>
      <c r="DR238" s="4"/>
      <c r="DS238" s="4"/>
      <c r="DT238" s="4"/>
      <c r="DU238" s="4"/>
      <c r="EZ238" s="69"/>
      <c r="FA238" s="69"/>
      <c r="FB238" s="69"/>
      <c r="FC238" s="69"/>
      <c r="FD238" s="69"/>
      <c r="FE238" s="69"/>
      <c r="FF238" s="69"/>
      <c r="FG238" s="69"/>
      <c r="FH238" s="69"/>
      <c r="FI238" s="46"/>
    </row>
    <row r="239" s="3" customFormat="1" ht="15.9" customHeight="1" spans="1:165">
      <c r="A239" s="21">
        <v>237</v>
      </c>
      <c r="B239" s="28"/>
      <c r="C239" s="21"/>
      <c r="D239" s="21"/>
      <c r="E239" s="29" t="s">
        <v>220</v>
      </c>
      <c r="F239" s="21" t="s">
        <v>15</v>
      </c>
      <c r="G239" s="21">
        <v>1.8</v>
      </c>
      <c r="H239" s="21">
        <v>1</v>
      </c>
      <c r="I239" s="21">
        <v>2</v>
      </c>
      <c r="J239" s="42"/>
      <c r="K239" s="4"/>
      <c r="L239" s="4"/>
      <c r="M239" s="4"/>
      <c r="N239" s="4"/>
      <c r="O239" s="4"/>
      <c r="P239" s="4"/>
      <c r="Q239" s="4"/>
      <c r="R239" s="4"/>
      <c r="S239" s="4"/>
      <c r="T239" s="4"/>
      <c r="U239" s="4"/>
      <c r="V239" s="4"/>
      <c r="W239" s="4"/>
      <c r="X239" s="4"/>
      <c r="Y239" s="4"/>
      <c r="Z239" s="4"/>
      <c r="AA239" s="4"/>
      <c r="AB239" s="4"/>
      <c r="AC239" s="4"/>
      <c r="AD239" s="4"/>
      <c r="AE239" s="4"/>
      <c r="AF239" s="4"/>
      <c r="AG239" s="4"/>
      <c r="AH239" s="4"/>
      <c r="AI239" s="4"/>
      <c r="AJ239" s="4"/>
      <c r="AK239" s="4"/>
      <c r="AL239" s="4"/>
      <c r="AM239" s="4"/>
      <c r="AN239" s="4"/>
      <c r="AO239" s="4"/>
      <c r="AP239" s="4"/>
      <c r="AQ239" s="4"/>
      <c r="AR239" s="4"/>
      <c r="AS239" s="4"/>
      <c r="AT239" s="4"/>
      <c r="AU239" s="4"/>
      <c r="AV239" s="4"/>
      <c r="AW239" s="4"/>
      <c r="AX239" s="4"/>
      <c r="AY239" s="4"/>
      <c r="AZ239" s="4"/>
      <c r="BA239" s="4"/>
      <c r="BB239" s="4"/>
      <c r="BC239" s="4"/>
      <c r="BD239" s="4"/>
      <c r="BE239" s="4"/>
      <c r="BF239" s="4"/>
      <c r="BG239" s="4"/>
      <c r="BH239" s="4"/>
      <c r="BI239" s="4"/>
      <c r="BJ239" s="4"/>
      <c r="BK239" s="4"/>
      <c r="BL239" s="4"/>
      <c r="BM239" s="4"/>
      <c r="BN239" s="4"/>
      <c r="BO239" s="4"/>
      <c r="BP239" s="4"/>
      <c r="BQ239" s="4"/>
      <c r="BR239" s="4"/>
      <c r="BS239" s="4"/>
      <c r="BT239" s="4"/>
      <c r="BU239" s="4"/>
      <c r="BV239" s="4"/>
      <c r="BW239" s="4"/>
      <c r="BX239" s="4"/>
      <c r="BY239" s="4"/>
      <c r="BZ239" s="4"/>
      <c r="CA239" s="4"/>
      <c r="CB239" s="4"/>
      <c r="CC239" s="4"/>
      <c r="CD239" s="4"/>
      <c r="CE239" s="4"/>
      <c r="CF239" s="4"/>
      <c r="CG239" s="4"/>
      <c r="CH239" s="4"/>
      <c r="CI239" s="4"/>
      <c r="CJ239" s="4"/>
      <c r="CK239" s="4"/>
      <c r="CL239" s="4"/>
      <c r="CM239" s="4"/>
      <c r="CN239" s="4"/>
      <c r="CO239" s="4"/>
      <c r="CP239" s="4"/>
      <c r="CQ239" s="4"/>
      <c r="CR239" s="4"/>
      <c r="CS239" s="4"/>
      <c r="CT239" s="4"/>
      <c r="CU239" s="4"/>
      <c r="CV239" s="4"/>
      <c r="CW239" s="4"/>
      <c r="CX239" s="4"/>
      <c r="CY239" s="4"/>
      <c r="CZ239" s="4"/>
      <c r="DA239" s="4"/>
      <c r="DB239" s="4"/>
      <c r="DC239" s="4"/>
      <c r="DD239" s="4"/>
      <c r="DE239" s="4"/>
      <c r="DF239" s="4"/>
      <c r="DG239" s="4"/>
      <c r="DH239" s="4"/>
      <c r="DI239" s="4"/>
      <c r="DJ239" s="4"/>
      <c r="DK239" s="4"/>
      <c r="DL239" s="4"/>
      <c r="DM239" s="4"/>
      <c r="DN239" s="4"/>
      <c r="DO239" s="4"/>
      <c r="DP239" s="4"/>
      <c r="DQ239" s="4"/>
      <c r="DR239" s="4"/>
      <c r="DS239" s="4"/>
      <c r="DT239" s="4"/>
      <c r="DU239" s="4"/>
      <c r="EZ239" s="69"/>
      <c r="FA239" s="69"/>
      <c r="FB239" s="69"/>
      <c r="FC239" s="69"/>
      <c r="FD239" s="69"/>
      <c r="FE239" s="69"/>
      <c r="FF239" s="69"/>
      <c r="FG239" s="69"/>
      <c r="FH239" s="69"/>
      <c r="FI239" s="46"/>
    </row>
    <row r="240" ht="15.9" customHeight="1" spans="1:164">
      <c r="A240" s="21">
        <v>238</v>
      </c>
      <c r="B240" s="28"/>
      <c r="C240" s="21"/>
      <c r="D240" s="21"/>
      <c r="E240" s="24" t="s">
        <v>189</v>
      </c>
      <c r="F240" s="21" t="s">
        <v>15</v>
      </c>
      <c r="G240" s="21">
        <v>1</v>
      </c>
      <c r="H240" s="21">
        <v>1</v>
      </c>
      <c r="I240" s="21">
        <v>2</v>
      </c>
      <c r="J240" s="42"/>
      <c r="K240" s="4"/>
      <c r="L240" s="4"/>
      <c r="M240" s="4"/>
      <c r="N240" s="4"/>
      <c r="O240" s="4"/>
      <c r="P240" s="4"/>
      <c r="Q240" s="4"/>
      <c r="R240" s="4"/>
      <c r="S240" s="4"/>
      <c r="T240" s="4"/>
      <c r="U240" s="4"/>
      <c r="V240" s="4"/>
      <c r="W240" s="4"/>
      <c r="X240" s="4"/>
      <c r="Y240" s="4"/>
      <c r="Z240" s="4"/>
      <c r="AA240" s="4"/>
      <c r="AB240" s="4"/>
      <c r="AC240" s="4"/>
      <c r="AD240" s="4"/>
      <c r="AE240" s="4"/>
      <c r="AF240" s="4"/>
      <c r="AG240" s="4"/>
      <c r="AH240" s="4"/>
      <c r="AI240" s="4"/>
      <c r="AJ240" s="4"/>
      <c r="AK240" s="4"/>
      <c r="AL240" s="4"/>
      <c r="AM240" s="4"/>
      <c r="AN240" s="4"/>
      <c r="AO240" s="4"/>
      <c r="AP240" s="4"/>
      <c r="AQ240" s="4"/>
      <c r="AR240" s="4"/>
      <c r="AS240" s="4"/>
      <c r="AT240" s="4"/>
      <c r="AU240" s="4"/>
      <c r="AV240" s="4"/>
      <c r="AW240" s="4"/>
      <c r="AX240" s="4"/>
      <c r="AY240" s="4"/>
      <c r="AZ240" s="4"/>
      <c r="BA240" s="4"/>
      <c r="BB240" s="4"/>
      <c r="BC240" s="4"/>
      <c r="BD240" s="4"/>
      <c r="BE240" s="4"/>
      <c r="BF240" s="4"/>
      <c r="BG240" s="4"/>
      <c r="BH240" s="4"/>
      <c r="BI240" s="4"/>
      <c r="BJ240" s="4"/>
      <c r="BK240" s="4"/>
      <c r="BL240" s="4"/>
      <c r="BM240" s="4"/>
      <c r="BN240" s="4"/>
      <c r="BO240" s="4"/>
      <c r="BP240" s="4"/>
      <c r="BQ240" s="4"/>
      <c r="BR240" s="4"/>
      <c r="BS240" s="4"/>
      <c r="BT240" s="4"/>
      <c r="BU240" s="4"/>
      <c r="BV240" s="4"/>
      <c r="BW240" s="4"/>
      <c r="BX240" s="4"/>
      <c r="BY240" s="4"/>
      <c r="BZ240" s="4"/>
      <c r="CA240" s="4"/>
      <c r="CB240" s="4"/>
      <c r="CC240" s="4"/>
      <c r="CD240" s="4"/>
      <c r="CE240" s="4"/>
      <c r="CF240" s="4"/>
      <c r="CG240" s="4"/>
      <c r="CH240" s="4"/>
      <c r="CI240" s="4"/>
      <c r="CJ240" s="4"/>
      <c r="CK240" s="4"/>
      <c r="CL240" s="4"/>
      <c r="CM240" s="4"/>
      <c r="CN240" s="4"/>
      <c r="CO240" s="4"/>
      <c r="CP240" s="4"/>
      <c r="CQ240" s="4"/>
      <c r="CR240" s="4"/>
      <c r="CS240" s="4"/>
      <c r="CT240" s="4"/>
      <c r="CU240" s="4"/>
      <c r="CV240" s="4"/>
      <c r="CW240" s="4"/>
      <c r="CX240" s="4"/>
      <c r="CY240" s="4"/>
      <c r="CZ240" s="4"/>
      <c r="DA240" s="4"/>
      <c r="DB240" s="4"/>
      <c r="DC240" s="4"/>
      <c r="DD240" s="4"/>
      <c r="DE240" s="4"/>
      <c r="DF240" s="4"/>
      <c r="DG240" s="4"/>
      <c r="DH240" s="4"/>
      <c r="DI240" s="4"/>
      <c r="DJ240" s="4"/>
      <c r="DK240" s="4"/>
      <c r="DL240" s="4"/>
      <c r="DM240" s="4"/>
      <c r="DN240" s="4"/>
      <c r="DO240" s="4"/>
      <c r="DP240" s="4"/>
      <c r="DQ240" s="4"/>
      <c r="DR240" s="4"/>
      <c r="DS240" s="4"/>
      <c r="DT240" s="4"/>
      <c r="DU240" s="4"/>
      <c r="EZ240" s="6"/>
      <c r="FA240" s="6"/>
      <c r="FB240" s="6"/>
      <c r="FC240" s="6"/>
      <c r="FD240" s="6"/>
      <c r="FE240" s="6"/>
      <c r="FF240" s="6"/>
      <c r="FG240" s="6"/>
      <c r="FH240" s="6"/>
    </row>
    <row r="241" s="3" customFormat="1" ht="15.9" customHeight="1" spans="1:165">
      <c r="A241" s="21">
        <v>239</v>
      </c>
      <c r="B241" s="28"/>
      <c r="C241" s="21"/>
      <c r="D241" s="21"/>
      <c r="E241" s="30" t="s">
        <v>221</v>
      </c>
      <c r="F241" s="21" t="s">
        <v>25</v>
      </c>
      <c r="G241" s="21">
        <v>1</v>
      </c>
      <c r="H241" s="21">
        <v>1</v>
      </c>
      <c r="I241" s="21">
        <v>2</v>
      </c>
      <c r="J241" s="42"/>
      <c r="K241" s="4"/>
      <c r="L241" s="4"/>
      <c r="M241" s="4"/>
      <c r="N241" s="4"/>
      <c r="O241" s="4"/>
      <c r="P241" s="4"/>
      <c r="Q241" s="4"/>
      <c r="R241" s="4"/>
      <c r="S241" s="4"/>
      <c r="T241" s="4"/>
      <c r="U241" s="4"/>
      <c r="V241" s="4"/>
      <c r="W241" s="4"/>
      <c r="X241" s="4"/>
      <c r="Y241" s="4"/>
      <c r="Z241" s="4"/>
      <c r="AA241" s="4"/>
      <c r="AB241" s="4"/>
      <c r="AC241" s="4"/>
      <c r="AD241" s="4"/>
      <c r="AE241" s="4"/>
      <c r="AF241" s="4"/>
      <c r="AG241" s="4"/>
      <c r="AH241" s="4"/>
      <c r="AI241" s="4"/>
      <c r="AJ241" s="4"/>
      <c r="AK241" s="4"/>
      <c r="AL241" s="4"/>
      <c r="AM241" s="4"/>
      <c r="AN241" s="4"/>
      <c r="AO241" s="4"/>
      <c r="AP241" s="4"/>
      <c r="AQ241" s="4"/>
      <c r="AR241" s="4"/>
      <c r="AS241" s="4"/>
      <c r="AT241" s="4"/>
      <c r="AU241" s="4"/>
      <c r="AV241" s="4"/>
      <c r="AW241" s="4"/>
      <c r="AX241" s="4"/>
      <c r="AY241" s="4"/>
      <c r="AZ241" s="4"/>
      <c r="BA241" s="4"/>
      <c r="BB241" s="4"/>
      <c r="BC241" s="4"/>
      <c r="BD241" s="4"/>
      <c r="BE241" s="4"/>
      <c r="BF241" s="4"/>
      <c r="BG241" s="4"/>
      <c r="BH241" s="4"/>
      <c r="BI241" s="4"/>
      <c r="BJ241" s="4"/>
      <c r="BK241" s="4"/>
      <c r="BL241" s="4"/>
      <c r="BM241" s="4"/>
      <c r="BN241" s="4"/>
      <c r="BO241" s="4"/>
      <c r="BP241" s="4"/>
      <c r="BQ241" s="4"/>
      <c r="BR241" s="4"/>
      <c r="BS241" s="4"/>
      <c r="BT241" s="4"/>
      <c r="BU241" s="4"/>
      <c r="BV241" s="4"/>
      <c r="BW241" s="4"/>
      <c r="BX241" s="4"/>
      <c r="BY241" s="4"/>
      <c r="BZ241" s="4"/>
      <c r="CA241" s="4"/>
      <c r="CB241" s="4"/>
      <c r="CC241" s="4"/>
      <c r="CD241" s="4"/>
      <c r="CE241" s="4"/>
      <c r="CF241" s="4"/>
      <c r="CG241" s="4"/>
      <c r="CH241" s="4"/>
      <c r="CI241" s="4"/>
      <c r="CJ241" s="4"/>
      <c r="CK241" s="4"/>
      <c r="CL241" s="4"/>
      <c r="CM241" s="4"/>
      <c r="CN241" s="4"/>
      <c r="CO241" s="4"/>
      <c r="CP241" s="4"/>
      <c r="CQ241" s="4"/>
      <c r="CR241" s="4"/>
      <c r="CS241" s="4"/>
      <c r="CT241" s="4"/>
      <c r="CU241" s="4"/>
      <c r="CV241" s="4"/>
      <c r="CW241" s="4"/>
      <c r="CX241" s="4"/>
      <c r="CY241" s="4"/>
      <c r="CZ241" s="4"/>
      <c r="DA241" s="4"/>
      <c r="DB241" s="4"/>
      <c r="DC241" s="4"/>
      <c r="DD241" s="4"/>
      <c r="DE241" s="4"/>
      <c r="DF241" s="4"/>
      <c r="DG241" s="4"/>
      <c r="DH241" s="4"/>
      <c r="DI241" s="4"/>
      <c r="DJ241" s="4"/>
      <c r="DK241" s="4"/>
      <c r="DL241" s="4"/>
      <c r="DM241" s="4"/>
      <c r="DN241" s="4"/>
      <c r="DO241" s="4"/>
      <c r="DP241" s="4"/>
      <c r="DQ241" s="4"/>
      <c r="DR241" s="4"/>
      <c r="DS241" s="4"/>
      <c r="DT241" s="4"/>
      <c r="DU241" s="4"/>
      <c r="EZ241" s="69"/>
      <c r="FA241" s="69"/>
      <c r="FB241" s="69"/>
      <c r="FC241" s="69"/>
      <c r="FD241" s="69"/>
      <c r="FE241" s="69"/>
      <c r="FF241" s="69"/>
      <c r="FG241" s="69"/>
      <c r="FH241" s="69"/>
      <c r="FI241" s="46"/>
    </row>
    <row r="242" s="3" customFormat="1" ht="15.9" customHeight="1" spans="1:165">
      <c r="A242" s="21">
        <v>240</v>
      </c>
      <c r="B242" s="28"/>
      <c r="C242" s="21"/>
      <c r="D242" s="21"/>
      <c r="E242" s="30" t="s">
        <v>47</v>
      </c>
      <c r="F242" s="21" t="s">
        <v>48</v>
      </c>
      <c r="G242" s="21">
        <v>1</v>
      </c>
      <c r="H242" s="21">
        <v>1</v>
      </c>
      <c r="I242" s="21">
        <v>2</v>
      </c>
      <c r="J242" s="42"/>
      <c r="K242" s="4"/>
      <c r="L242" s="4"/>
      <c r="M242" s="4"/>
      <c r="N242" s="4"/>
      <c r="O242" s="4"/>
      <c r="P242" s="4"/>
      <c r="Q242" s="4"/>
      <c r="R242" s="4"/>
      <c r="S242" s="4"/>
      <c r="T242" s="4"/>
      <c r="U242" s="4"/>
      <c r="V242" s="4"/>
      <c r="W242" s="4"/>
      <c r="X242" s="4"/>
      <c r="Y242" s="4"/>
      <c r="Z242" s="4"/>
      <c r="AA242" s="4"/>
      <c r="AB242" s="4"/>
      <c r="AC242" s="4"/>
      <c r="AD242" s="4"/>
      <c r="AE242" s="4"/>
      <c r="AF242" s="4"/>
      <c r="AG242" s="4"/>
      <c r="AH242" s="4"/>
      <c r="AI242" s="4"/>
      <c r="AJ242" s="4"/>
      <c r="AK242" s="4"/>
      <c r="AL242" s="4"/>
      <c r="AM242" s="4"/>
      <c r="AN242" s="4"/>
      <c r="AO242" s="4"/>
      <c r="AP242" s="4"/>
      <c r="AQ242" s="4"/>
      <c r="AR242" s="4"/>
      <c r="AS242" s="4"/>
      <c r="AT242" s="4"/>
      <c r="AU242" s="4"/>
      <c r="AV242" s="4"/>
      <c r="AW242" s="4"/>
      <c r="AX242" s="4"/>
      <c r="AY242" s="4"/>
      <c r="AZ242" s="4"/>
      <c r="BA242" s="4"/>
      <c r="BB242" s="4"/>
      <c r="BC242" s="4"/>
      <c r="BD242" s="4"/>
      <c r="BE242" s="4"/>
      <c r="BF242" s="4"/>
      <c r="BG242" s="4"/>
      <c r="BH242" s="4"/>
      <c r="BI242" s="4"/>
      <c r="BJ242" s="4"/>
      <c r="BK242" s="4"/>
      <c r="BL242" s="4"/>
      <c r="BM242" s="4"/>
      <c r="BN242" s="4"/>
      <c r="BO242" s="4"/>
      <c r="BP242" s="4"/>
      <c r="BQ242" s="4"/>
      <c r="BR242" s="4"/>
      <c r="BS242" s="4"/>
      <c r="BT242" s="4"/>
      <c r="BU242" s="4"/>
      <c r="BV242" s="4"/>
      <c r="BW242" s="4"/>
      <c r="BX242" s="4"/>
      <c r="BY242" s="4"/>
      <c r="BZ242" s="4"/>
      <c r="CA242" s="4"/>
      <c r="CB242" s="4"/>
      <c r="CC242" s="4"/>
      <c r="CD242" s="4"/>
      <c r="CE242" s="4"/>
      <c r="CF242" s="4"/>
      <c r="CG242" s="4"/>
      <c r="CH242" s="4"/>
      <c r="CI242" s="4"/>
      <c r="CJ242" s="4"/>
      <c r="CK242" s="4"/>
      <c r="CL242" s="4"/>
      <c r="CM242" s="4"/>
      <c r="CN242" s="4"/>
      <c r="CO242" s="4"/>
      <c r="CP242" s="4"/>
      <c r="CQ242" s="4"/>
      <c r="CR242" s="4"/>
      <c r="CS242" s="4"/>
      <c r="CT242" s="4"/>
      <c r="CU242" s="4"/>
      <c r="CV242" s="4"/>
      <c r="CW242" s="4"/>
      <c r="CX242" s="4"/>
      <c r="CY242" s="4"/>
      <c r="CZ242" s="4"/>
      <c r="DA242" s="4"/>
      <c r="DB242" s="4"/>
      <c r="DC242" s="4"/>
      <c r="DD242" s="4"/>
      <c r="DE242" s="4"/>
      <c r="DF242" s="4"/>
      <c r="DG242" s="4"/>
      <c r="DH242" s="4"/>
      <c r="DI242" s="4"/>
      <c r="DJ242" s="4"/>
      <c r="DK242" s="4"/>
      <c r="DL242" s="4"/>
      <c r="DM242" s="4"/>
      <c r="DN242" s="4"/>
      <c r="DO242" s="4"/>
      <c r="DP242" s="4"/>
      <c r="DQ242" s="4"/>
      <c r="DR242" s="4"/>
      <c r="DS242" s="4"/>
      <c r="DT242" s="4"/>
      <c r="DU242" s="4"/>
      <c r="EZ242" s="69"/>
      <c r="FA242" s="69"/>
      <c r="FB242" s="69"/>
      <c r="FC242" s="69"/>
      <c r="FD242" s="69"/>
      <c r="FE242" s="69"/>
      <c r="FF242" s="69"/>
      <c r="FG242" s="69"/>
      <c r="FH242" s="69"/>
      <c r="FI242" s="46"/>
    </row>
    <row r="243" s="3" customFormat="1" ht="15.9" customHeight="1" spans="1:165">
      <c r="A243" s="21">
        <v>241</v>
      </c>
      <c r="B243" s="28"/>
      <c r="C243" s="21"/>
      <c r="D243" s="21"/>
      <c r="E243" s="30" t="s">
        <v>222</v>
      </c>
      <c r="F243" s="21" t="s">
        <v>25</v>
      </c>
      <c r="G243" s="21">
        <v>1</v>
      </c>
      <c r="H243" s="21">
        <v>1</v>
      </c>
      <c r="I243" s="21">
        <v>2</v>
      </c>
      <c r="J243" s="42"/>
      <c r="K243" s="4"/>
      <c r="L243" s="4"/>
      <c r="M243" s="4"/>
      <c r="N243" s="4"/>
      <c r="O243" s="4"/>
      <c r="P243" s="4"/>
      <c r="Q243" s="4"/>
      <c r="R243" s="4"/>
      <c r="S243" s="4"/>
      <c r="T243" s="4"/>
      <c r="U243" s="4"/>
      <c r="V243" s="4"/>
      <c r="W243" s="4"/>
      <c r="X243" s="4"/>
      <c r="Y243" s="4"/>
      <c r="Z243" s="4"/>
      <c r="AA243" s="4"/>
      <c r="AB243" s="4"/>
      <c r="AC243" s="4"/>
      <c r="AD243" s="4"/>
      <c r="AE243" s="4"/>
      <c r="AF243" s="4"/>
      <c r="AG243" s="4"/>
      <c r="AH243" s="4"/>
      <c r="AI243" s="4"/>
      <c r="AJ243" s="4"/>
      <c r="AK243" s="4"/>
      <c r="AL243" s="4"/>
      <c r="AM243" s="4"/>
      <c r="AN243" s="4"/>
      <c r="AO243" s="4"/>
      <c r="AP243" s="4"/>
      <c r="AQ243" s="4"/>
      <c r="AR243" s="4"/>
      <c r="AS243" s="4"/>
      <c r="AT243" s="4"/>
      <c r="AU243" s="4"/>
      <c r="AV243" s="4"/>
      <c r="AW243" s="4"/>
      <c r="AX243" s="4"/>
      <c r="AY243" s="4"/>
      <c r="AZ243" s="4"/>
      <c r="BA243" s="4"/>
      <c r="BB243" s="4"/>
      <c r="BC243" s="4"/>
      <c r="BD243" s="4"/>
      <c r="BE243" s="4"/>
      <c r="BF243" s="4"/>
      <c r="BG243" s="4"/>
      <c r="BH243" s="4"/>
      <c r="BI243" s="4"/>
      <c r="BJ243" s="4"/>
      <c r="BK243" s="4"/>
      <c r="BL243" s="4"/>
      <c r="BM243" s="4"/>
      <c r="BN243" s="4"/>
      <c r="BO243" s="4"/>
      <c r="BP243" s="4"/>
      <c r="BQ243" s="4"/>
      <c r="BR243" s="4"/>
      <c r="BS243" s="4"/>
      <c r="BT243" s="4"/>
      <c r="BU243" s="4"/>
      <c r="BV243" s="4"/>
      <c r="BW243" s="4"/>
      <c r="BX243" s="4"/>
      <c r="BY243" s="4"/>
      <c r="BZ243" s="4"/>
      <c r="CA243" s="4"/>
      <c r="CB243" s="4"/>
      <c r="CC243" s="4"/>
      <c r="CD243" s="4"/>
      <c r="CE243" s="4"/>
      <c r="CF243" s="4"/>
      <c r="CG243" s="4"/>
      <c r="CH243" s="4"/>
      <c r="CI243" s="4"/>
      <c r="CJ243" s="4"/>
      <c r="CK243" s="4"/>
      <c r="CL243" s="4"/>
      <c r="CM243" s="4"/>
      <c r="CN243" s="4"/>
      <c r="CO243" s="4"/>
      <c r="CP243" s="4"/>
      <c r="CQ243" s="4"/>
      <c r="CR243" s="4"/>
      <c r="CS243" s="4"/>
      <c r="CT243" s="4"/>
      <c r="CU243" s="4"/>
      <c r="CV243" s="4"/>
      <c r="CW243" s="4"/>
      <c r="CX243" s="4"/>
      <c r="CY243" s="4"/>
      <c r="CZ243" s="4"/>
      <c r="DA243" s="4"/>
      <c r="DB243" s="4"/>
      <c r="DC243" s="4"/>
      <c r="DD243" s="4"/>
      <c r="DE243" s="4"/>
      <c r="DF243" s="4"/>
      <c r="DG243" s="4"/>
      <c r="DH243" s="4"/>
      <c r="DI243" s="4"/>
      <c r="DJ243" s="4"/>
      <c r="DK243" s="4"/>
      <c r="DL243" s="4"/>
      <c r="DM243" s="4"/>
      <c r="DN243" s="4"/>
      <c r="DO243" s="4"/>
      <c r="DP243" s="4"/>
      <c r="DQ243" s="4"/>
      <c r="DR243" s="4"/>
      <c r="DS243" s="4"/>
      <c r="DT243" s="4"/>
      <c r="DU243" s="4"/>
      <c r="EZ243" s="69"/>
      <c r="FA243" s="69"/>
      <c r="FB243" s="69"/>
      <c r="FC243" s="69"/>
      <c r="FD243" s="69"/>
      <c r="FE243" s="69"/>
      <c r="FF243" s="69"/>
      <c r="FG243" s="69"/>
      <c r="FH243" s="69"/>
      <c r="FI243" s="46"/>
    </row>
    <row r="244" s="3" customFormat="1" ht="15.9" customHeight="1" spans="1:165">
      <c r="A244" s="21">
        <v>242</v>
      </c>
      <c r="B244" s="28"/>
      <c r="C244" s="21"/>
      <c r="D244" s="21"/>
      <c r="E244" s="30" t="s">
        <v>223</v>
      </c>
      <c r="F244" s="21" t="s">
        <v>25</v>
      </c>
      <c r="G244" s="21">
        <v>2</v>
      </c>
      <c r="H244" s="21">
        <v>1</v>
      </c>
      <c r="I244" s="21">
        <v>2</v>
      </c>
      <c r="J244" s="42"/>
      <c r="K244" s="4"/>
      <c r="L244" s="4"/>
      <c r="M244" s="4"/>
      <c r="N244" s="4"/>
      <c r="O244" s="4"/>
      <c r="P244" s="4"/>
      <c r="Q244" s="4"/>
      <c r="R244" s="4"/>
      <c r="S244" s="4"/>
      <c r="T244" s="4"/>
      <c r="U244" s="4"/>
      <c r="V244" s="4"/>
      <c r="W244" s="4"/>
      <c r="X244" s="4"/>
      <c r="Y244" s="4"/>
      <c r="Z244" s="4"/>
      <c r="AA244" s="4"/>
      <c r="AB244" s="4"/>
      <c r="AC244" s="4"/>
      <c r="AD244" s="4"/>
      <c r="AE244" s="4"/>
      <c r="AF244" s="4"/>
      <c r="AG244" s="4"/>
      <c r="AH244" s="4"/>
      <c r="AI244" s="4"/>
      <c r="AJ244" s="4"/>
      <c r="AK244" s="4"/>
      <c r="AL244" s="4"/>
      <c r="AM244" s="4"/>
      <c r="AN244" s="4"/>
      <c r="AO244" s="4"/>
      <c r="AP244" s="4"/>
      <c r="AQ244" s="4"/>
      <c r="AR244" s="4"/>
      <c r="AS244" s="4"/>
      <c r="AT244" s="4"/>
      <c r="AU244" s="4"/>
      <c r="AV244" s="4"/>
      <c r="AW244" s="4"/>
      <c r="AX244" s="4"/>
      <c r="AY244" s="4"/>
      <c r="AZ244" s="4"/>
      <c r="BA244" s="4"/>
      <c r="BB244" s="4"/>
      <c r="BC244" s="4"/>
      <c r="BD244" s="4"/>
      <c r="BE244" s="4"/>
      <c r="BF244" s="4"/>
      <c r="BG244" s="4"/>
      <c r="BH244" s="4"/>
      <c r="BI244" s="4"/>
      <c r="BJ244" s="4"/>
      <c r="BK244" s="4"/>
      <c r="BL244" s="4"/>
      <c r="BM244" s="4"/>
      <c r="BN244" s="4"/>
      <c r="BO244" s="4"/>
      <c r="BP244" s="4"/>
      <c r="BQ244" s="4"/>
      <c r="BR244" s="4"/>
      <c r="BS244" s="4"/>
      <c r="BT244" s="4"/>
      <c r="BU244" s="4"/>
      <c r="BV244" s="4"/>
      <c r="BW244" s="4"/>
      <c r="BX244" s="4"/>
      <c r="BY244" s="4"/>
      <c r="BZ244" s="4"/>
      <c r="CA244" s="4"/>
      <c r="CB244" s="4"/>
      <c r="CC244" s="4"/>
      <c r="CD244" s="4"/>
      <c r="CE244" s="4"/>
      <c r="CF244" s="4"/>
      <c r="CG244" s="4"/>
      <c r="CH244" s="4"/>
      <c r="CI244" s="4"/>
      <c r="CJ244" s="4"/>
      <c r="CK244" s="4"/>
      <c r="CL244" s="4"/>
      <c r="CM244" s="4"/>
      <c r="CN244" s="4"/>
      <c r="CO244" s="4"/>
      <c r="CP244" s="4"/>
      <c r="CQ244" s="4"/>
      <c r="CR244" s="4"/>
      <c r="CS244" s="4"/>
      <c r="CT244" s="4"/>
      <c r="CU244" s="4"/>
      <c r="CV244" s="4"/>
      <c r="CW244" s="4"/>
      <c r="CX244" s="4"/>
      <c r="CY244" s="4"/>
      <c r="CZ244" s="4"/>
      <c r="DA244" s="4"/>
      <c r="DB244" s="4"/>
      <c r="DC244" s="4"/>
      <c r="DD244" s="4"/>
      <c r="DE244" s="4"/>
      <c r="DF244" s="4"/>
      <c r="DG244" s="4"/>
      <c r="DH244" s="4"/>
      <c r="DI244" s="4"/>
      <c r="DJ244" s="4"/>
      <c r="DK244" s="4"/>
      <c r="DL244" s="4"/>
      <c r="DM244" s="4"/>
      <c r="DN244" s="4"/>
      <c r="DO244" s="4"/>
      <c r="DP244" s="4"/>
      <c r="DQ244" s="4"/>
      <c r="DR244" s="4"/>
      <c r="DS244" s="4"/>
      <c r="DT244" s="4"/>
      <c r="DU244" s="4"/>
      <c r="EZ244" s="69"/>
      <c r="FA244" s="69"/>
      <c r="FB244" s="69"/>
      <c r="FC244" s="69"/>
      <c r="FD244" s="69"/>
      <c r="FE244" s="69"/>
      <c r="FF244" s="69"/>
      <c r="FG244" s="69"/>
      <c r="FH244" s="69"/>
      <c r="FI244" s="46"/>
    </row>
    <row r="245" s="3" customFormat="1" ht="15.9" customHeight="1" spans="1:165">
      <c r="A245" s="21">
        <v>243</v>
      </c>
      <c r="B245" s="28"/>
      <c r="C245" s="21"/>
      <c r="D245" s="21"/>
      <c r="E245" s="29" t="s">
        <v>49</v>
      </c>
      <c r="F245" s="21" t="s">
        <v>30</v>
      </c>
      <c r="G245" s="21">
        <v>6</v>
      </c>
      <c r="H245" s="21">
        <v>1</v>
      </c>
      <c r="I245" s="21">
        <v>2</v>
      </c>
      <c r="J245" s="42"/>
      <c r="K245" s="4"/>
      <c r="L245" s="4"/>
      <c r="M245" s="4"/>
      <c r="N245" s="4"/>
      <c r="O245" s="4"/>
      <c r="P245" s="4"/>
      <c r="Q245" s="4"/>
      <c r="R245" s="4"/>
      <c r="S245" s="4"/>
      <c r="T245" s="4"/>
      <c r="U245" s="4"/>
      <c r="V245" s="4"/>
      <c r="W245" s="4"/>
      <c r="X245" s="4"/>
      <c r="Y245" s="4"/>
      <c r="Z245" s="4"/>
      <c r="AA245" s="4"/>
      <c r="AB245" s="4"/>
      <c r="AC245" s="4"/>
      <c r="AD245" s="4"/>
      <c r="AE245" s="4"/>
      <c r="AF245" s="4"/>
      <c r="AG245" s="4"/>
      <c r="AH245" s="4"/>
      <c r="AI245" s="4"/>
      <c r="AJ245" s="4"/>
      <c r="AK245" s="4"/>
      <c r="AL245" s="4"/>
      <c r="AM245" s="4"/>
      <c r="AN245" s="4"/>
      <c r="AO245" s="4"/>
      <c r="AP245" s="4"/>
      <c r="AQ245" s="4"/>
      <c r="AR245" s="4"/>
      <c r="AS245" s="4"/>
      <c r="AT245" s="4"/>
      <c r="AU245" s="4"/>
      <c r="AV245" s="4"/>
      <c r="AW245" s="4"/>
      <c r="AX245" s="4"/>
      <c r="AY245" s="4"/>
      <c r="AZ245" s="4"/>
      <c r="BA245" s="4"/>
      <c r="BB245" s="4"/>
      <c r="BC245" s="4"/>
      <c r="BD245" s="4"/>
      <c r="BE245" s="4"/>
      <c r="BF245" s="4"/>
      <c r="BG245" s="4"/>
      <c r="BH245" s="4"/>
      <c r="BI245" s="4"/>
      <c r="BJ245" s="4"/>
      <c r="BK245" s="4"/>
      <c r="BL245" s="4"/>
      <c r="BM245" s="4"/>
      <c r="BN245" s="4"/>
      <c r="BO245" s="4"/>
      <c r="BP245" s="4"/>
      <c r="BQ245" s="4"/>
      <c r="BR245" s="4"/>
      <c r="BS245" s="4"/>
      <c r="BT245" s="4"/>
      <c r="BU245" s="4"/>
      <c r="BV245" s="4"/>
      <c r="BW245" s="4"/>
      <c r="BX245" s="4"/>
      <c r="BY245" s="4"/>
      <c r="BZ245" s="4"/>
      <c r="CA245" s="4"/>
      <c r="CB245" s="4"/>
      <c r="CC245" s="4"/>
      <c r="CD245" s="4"/>
      <c r="CE245" s="4"/>
      <c r="CF245" s="4"/>
      <c r="CG245" s="4"/>
      <c r="CH245" s="4"/>
      <c r="CI245" s="4"/>
      <c r="CJ245" s="4"/>
      <c r="CK245" s="4"/>
      <c r="CL245" s="4"/>
      <c r="CM245" s="4"/>
      <c r="CN245" s="4"/>
      <c r="CO245" s="4"/>
      <c r="CP245" s="4"/>
      <c r="CQ245" s="4"/>
      <c r="CR245" s="4"/>
      <c r="CS245" s="4"/>
      <c r="CT245" s="4"/>
      <c r="CU245" s="4"/>
      <c r="CV245" s="4"/>
      <c r="CW245" s="4"/>
      <c r="CX245" s="4"/>
      <c r="CY245" s="4"/>
      <c r="CZ245" s="4"/>
      <c r="DA245" s="4"/>
      <c r="DB245" s="4"/>
      <c r="DC245" s="4"/>
      <c r="DD245" s="4"/>
      <c r="DE245" s="4"/>
      <c r="DF245" s="4"/>
      <c r="DG245" s="4"/>
      <c r="DH245" s="4"/>
      <c r="DI245" s="4"/>
      <c r="DJ245" s="4"/>
      <c r="DK245" s="4"/>
      <c r="DL245" s="4"/>
      <c r="DM245" s="4"/>
      <c r="DN245" s="4"/>
      <c r="DO245" s="4"/>
      <c r="DP245" s="4"/>
      <c r="DQ245" s="4"/>
      <c r="DR245" s="4"/>
      <c r="DS245" s="4"/>
      <c r="DT245" s="4"/>
      <c r="DU245" s="4"/>
      <c r="EZ245" s="69"/>
      <c r="FA245" s="69"/>
      <c r="FB245" s="69"/>
      <c r="FC245" s="69"/>
      <c r="FD245" s="69"/>
      <c r="FE245" s="69"/>
      <c r="FF245" s="69"/>
      <c r="FG245" s="69"/>
      <c r="FH245" s="69"/>
      <c r="FI245" s="46"/>
    </row>
    <row r="246" ht="15.9" customHeight="1" spans="1:165">
      <c r="A246" s="21">
        <v>244</v>
      </c>
      <c r="B246" s="28"/>
      <c r="C246" s="21"/>
      <c r="D246" s="21"/>
      <c r="E246" s="32" t="s">
        <v>50</v>
      </c>
      <c r="F246" s="33" t="s">
        <v>51</v>
      </c>
      <c r="G246" s="21">
        <v>4</v>
      </c>
      <c r="H246" s="21">
        <v>1</v>
      </c>
      <c r="I246" s="21">
        <v>2</v>
      </c>
      <c r="J246" s="42"/>
      <c r="K246" s="4"/>
      <c r="L246" s="4"/>
      <c r="M246" s="4"/>
      <c r="N246" s="4"/>
      <c r="O246" s="4"/>
      <c r="P246" s="4"/>
      <c r="Q246" s="4"/>
      <c r="R246" s="4"/>
      <c r="S246" s="4"/>
      <c r="T246" s="4"/>
      <c r="U246" s="4"/>
      <c r="V246" s="4"/>
      <c r="W246" s="4"/>
      <c r="X246" s="4"/>
      <c r="Y246" s="4"/>
      <c r="Z246" s="4"/>
      <c r="AA246" s="4"/>
      <c r="AB246" s="4"/>
      <c r="AC246" s="4"/>
      <c r="AD246" s="4"/>
      <c r="AE246" s="4"/>
      <c r="AF246" s="4"/>
      <c r="AG246" s="4"/>
      <c r="AH246" s="4"/>
      <c r="AI246" s="4"/>
      <c r="AJ246" s="4"/>
      <c r="AK246" s="4"/>
      <c r="AL246" s="4"/>
      <c r="AM246" s="4"/>
      <c r="AN246" s="4"/>
      <c r="AO246" s="4"/>
      <c r="AP246" s="4"/>
      <c r="AQ246" s="4"/>
      <c r="AR246" s="4"/>
      <c r="AS246" s="4"/>
      <c r="AT246" s="4"/>
      <c r="AU246" s="4"/>
      <c r="AV246" s="4"/>
      <c r="AW246" s="4"/>
      <c r="AX246" s="4"/>
      <c r="AY246" s="4"/>
      <c r="AZ246" s="4"/>
      <c r="BA246" s="4"/>
      <c r="BB246" s="4"/>
      <c r="BC246" s="4"/>
      <c r="BD246" s="4"/>
      <c r="BE246" s="4"/>
      <c r="BF246" s="4"/>
      <c r="BG246" s="4"/>
      <c r="BH246" s="4"/>
      <c r="BI246" s="4"/>
      <c r="BJ246" s="4"/>
      <c r="BK246" s="4"/>
      <c r="BL246" s="4"/>
      <c r="BM246" s="4"/>
      <c r="BN246" s="4"/>
      <c r="BO246" s="4"/>
      <c r="BP246" s="4"/>
      <c r="BQ246" s="4"/>
      <c r="BR246" s="4"/>
      <c r="BS246" s="4"/>
      <c r="BT246" s="4"/>
      <c r="BU246" s="4"/>
      <c r="BV246" s="4"/>
      <c r="BW246" s="4"/>
      <c r="BX246" s="4"/>
      <c r="BY246" s="4"/>
      <c r="BZ246" s="4"/>
      <c r="CA246" s="4"/>
      <c r="CB246" s="4"/>
      <c r="CC246" s="4"/>
      <c r="CD246" s="4"/>
      <c r="CE246" s="4"/>
      <c r="CF246" s="4"/>
      <c r="CG246" s="4"/>
      <c r="CH246" s="4"/>
      <c r="CI246" s="4"/>
      <c r="CJ246" s="4"/>
      <c r="CK246" s="4"/>
      <c r="CL246" s="4"/>
      <c r="CM246" s="4"/>
      <c r="CN246" s="4"/>
      <c r="CO246" s="4"/>
      <c r="CP246" s="4"/>
      <c r="CQ246" s="4"/>
      <c r="CR246" s="4"/>
      <c r="CS246" s="4"/>
      <c r="CT246" s="4"/>
      <c r="CU246" s="4"/>
      <c r="CV246" s="4"/>
      <c r="CW246" s="4"/>
      <c r="CX246" s="4"/>
      <c r="CY246" s="4"/>
      <c r="CZ246" s="4"/>
      <c r="DA246" s="4"/>
      <c r="DB246" s="4"/>
      <c r="DC246" s="4"/>
      <c r="DD246" s="4"/>
      <c r="DE246" s="4"/>
      <c r="DF246" s="4"/>
      <c r="DG246" s="4"/>
      <c r="DH246" s="4"/>
      <c r="DI246" s="4"/>
      <c r="DJ246" s="4"/>
      <c r="DK246" s="4"/>
      <c r="DL246" s="4"/>
      <c r="DM246" s="4"/>
      <c r="DN246" s="4"/>
      <c r="DO246" s="4"/>
      <c r="DP246" s="4"/>
      <c r="DQ246" s="4"/>
      <c r="DR246" s="4"/>
      <c r="DS246" s="4"/>
      <c r="DT246" s="4"/>
      <c r="DU246" s="4"/>
      <c r="EZ246" s="6"/>
      <c r="FA246" s="6"/>
      <c r="FB246" s="6"/>
      <c r="FC246" s="6"/>
      <c r="FD246" s="6"/>
      <c r="FE246" s="6"/>
      <c r="FF246" s="6"/>
      <c r="FG246" s="6"/>
      <c r="FH246" s="6"/>
      <c r="FI246" s="47"/>
    </row>
    <row r="247" s="3" customFormat="1" ht="15.9" customHeight="1" spans="1:165">
      <c r="A247" s="21">
        <v>245</v>
      </c>
      <c r="B247" s="28"/>
      <c r="C247" s="21"/>
      <c r="D247" s="21"/>
      <c r="E247" s="29" t="s">
        <v>52</v>
      </c>
      <c r="F247" s="21" t="s">
        <v>15</v>
      </c>
      <c r="G247" s="21">
        <f>3.7+2.5+3.5</f>
        <v>9.7</v>
      </c>
      <c r="H247" s="21">
        <v>1</v>
      </c>
      <c r="I247" s="21">
        <v>2</v>
      </c>
      <c r="J247" s="42"/>
      <c r="K247" s="4"/>
      <c r="L247" s="4"/>
      <c r="M247" s="4"/>
      <c r="N247" s="4"/>
      <c r="O247" s="4"/>
      <c r="P247" s="4"/>
      <c r="Q247" s="4"/>
      <c r="R247" s="4"/>
      <c r="S247" s="4"/>
      <c r="T247" s="4"/>
      <c r="U247" s="4"/>
      <c r="V247" s="4"/>
      <c r="W247" s="4"/>
      <c r="X247" s="4"/>
      <c r="Y247" s="4"/>
      <c r="Z247" s="4"/>
      <c r="AA247" s="4"/>
      <c r="AB247" s="4"/>
      <c r="AC247" s="4"/>
      <c r="AD247" s="4"/>
      <c r="AE247" s="4"/>
      <c r="AF247" s="4"/>
      <c r="AG247" s="4"/>
      <c r="AH247" s="4"/>
      <c r="AI247" s="4"/>
      <c r="AJ247" s="4"/>
      <c r="AK247" s="4"/>
      <c r="AL247" s="4"/>
      <c r="AM247" s="4"/>
      <c r="AN247" s="4"/>
      <c r="AO247" s="4"/>
      <c r="AP247" s="4"/>
      <c r="AQ247" s="4"/>
      <c r="AR247" s="4"/>
      <c r="AS247" s="4"/>
      <c r="AT247" s="4"/>
      <c r="AU247" s="4"/>
      <c r="AV247" s="4"/>
      <c r="AW247" s="4"/>
      <c r="AX247" s="4"/>
      <c r="AY247" s="4"/>
      <c r="AZ247" s="4"/>
      <c r="BA247" s="4"/>
      <c r="BB247" s="4"/>
      <c r="BC247" s="4"/>
      <c r="BD247" s="4"/>
      <c r="BE247" s="4"/>
      <c r="BF247" s="4"/>
      <c r="BG247" s="4"/>
      <c r="BH247" s="4"/>
      <c r="BI247" s="4"/>
      <c r="BJ247" s="4"/>
      <c r="BK247" s="4"/>
      <c r="BL247" s="4"/>
      <c r="BM247" s="4"/>
      <c r="BN247" s="4"/>
      <c r="BO247" s="4"/>
      <c r="BP247" s="4"/>
      <c r="BQ247" s="4"/>
      <c r="BR247" s="4"/>
      <c r="BS247" s="4"/>
      <c r="BT247" s="4"/>
      <c r="BU247" s="4"/>
      <c r="BV247" s="4"/>
      <c r="BW247" s="4"/>
      <c r="BX247" s="4"/>
      <c r="BY247" s="4"/>
      <c r="BZ247" s="4"/>
      <c r="CA247" s="4"/>
      <c r="CB247" s="4"/>
      <c r="CC247" s="4"/>
      <c r="CD247" s="4"/>
      <c r="CE247" s="4"/>
      <c r="CF247" s="4"/>
      <c r="CG247" s="4"/>
      <c r="CH247" s="4"/>
      <c r="CI247" s="4"/>
      <c r="CJ247" s="4"/>
      <c r="CK247" s="4"/>
      <c r="CL247" s="4"/>
      <c r="CM247" s="4"/>
      <c r="CN247" s="4"/>
      <c r="CO247" s="4"/>
      <c r="CP247" s="4"/>
      <c r="CQ247" s="4"/>
      <c r="CR247" s="4"/>
      <c r="CS247" s="4"/>
      <c r="CT247" s="4"/>
      <c r="CU247" s="4"/>
      <c r="CV247" s="4"/>
      <c r="CW247" s="4"/>
      <c r="CX247" s="4"/>
      <c r="CY247" s="4"/>
      <c r="CZ247" s="4"/>
      <c r="DA247" s="4"/>
      <c r="DB247" s="4"/>
      <c r="DC247" s="4"/>
      <c r="DD247" s="4"/>
      <c r="DE247" s="4"/>
      <c r="DF247" s="4"/>
      <c r="DG247" s="4"/>
      <c r="DH247" s="4"/>
      <c r="DI247" s="4"/>
      <c r="DJ247" s="4"/>
      <c r="DK247" s="4"/>
      <c r="DL247" s="4"/>
      <c r="DM247" s="4"/>
      <c r="DN247" s="4"/>
      <c r="DO247" s="4"/>
      <c r="DP247" s="4"/>
      <c r="DQ247" s="4"/>
      <c r="DR247" s="4"/>
      <c r="DS247" s="4"/>
      <c r="DT247" s="4"/>
      <c r="DU247" s="4"/>
      <c r="EZ247" s="69"/>
      <c r="FA247" s="69"/>
      <c r="FB247" s="69"/>
      <c r="FC247" s="69"/>
      <c r="FD247" s="69"/>
      <c r="FE247" s="69"/>
      <c r="FF247" s="69"/>
      <c r="FG247" s="69"/>
      <c r="FH247" s="69"/>
      <c r="FI247" s="46"/>
    </row>
    <row r="248" s="3" customFormat="1" ht="15.9" customHeight="1" spans="1:164">
      <c r="A248" s="21">
        <v>246</v>
      </c>
      <c r="B248" s="28"/>
      <c r="C248" s="21"/>
      <c r="D248" s="21"/>
      <c r="E248" s="29" t="s">
        <v>224</v>
      </c>
      <c r="F248" s="21" t="s">
        <v>15</v>
      </c>
      <c r="G248" s="21">
        <f>2.12+0.43+1.9+0.43+1.6+0.52+0.52</f>
        <v>7.52</v>
      </c>
      <c r="H248" s="21">
        <v>1</v>
      </c>
      <c r="I248" s="21">
        <v>2</v>
      </c>
      <c r="J248" s="42"/>
      <c r="K248" s="4"/>
      <c r="L248" s="4"/>
      <c r="M248" s="4"/>
      <c r="N248" s="4"/>
      <c r="O248" s="4"/>
      <c r="P248" s="4"/>
      <c r="Q248" s="4"/>
      <c r="R248" s="4"/>
      <c r="S248" s="4"/>
      <c r="T248" s="4"/>
      <c r="U248" s="4"/>
      <c r="V248" s="4"/>
      <c r="W248" s="4"/>
      <c r="X248" s="4"/>
      <c r="Y248" s="4"/>
      <c r="Z248" s="4"/>
      <c r="AA248" s="4"/>
      <c r="AB248" s="4"/>
      <c r="AC248" s="4"/>
      <c r="AD248" s="4"/>
      <c r="AE248" s="4"/>
      <c r="AF248" s="4"/>
      <c r="AG248" s="4"/>
      <c r="AH248" s="4"/>
      <c r="AI248" s="4"/>
      <c r="AJ248" s="4"/>
      <c r="AK248" s="4"/>
      <c r="AL248" s="4"/>
      <c r="AM248" s="4"/>
      <c r="AN248" s="4"/>
      <c r="AO248" s="4"/>
      <c r="AP248" s="4"/>
      <c r="AQ248" s="4"/>
      <c r="AR248" s="4"/>
      <c r="AS248" s="4"/>
      <c r="AT248" s="4"/>
      <c r="AU248" s="4"/>
      <c r="AV248" s="4"/>
      <c r="AW248" s="4"/>
      <c r="AX248" s="4"/>
      <c r="AY248" s="4"/>
      <c r="AZ248" s="4"/>
      <c r="BA248" s="4"/>
      <c r="BB248" s="4"/>
      <c r="BC248" s="4"/>
      <c r="BD248" s="4"/>
      <c r="BE248" s="4"/>
      <c r="BF248" s="4"/>
      <c r="BG248" s="4"/>
      <c r="BH248" s="4"/>
      <c r="BI248" s="4"/>
      <c r="BJ248" s="4"/>
      <c r="BK248" s="4"/>
      <c r="BL248" s="4"/>
      <c r="BM248" s="4"/>
      <c r="BN248" s="4"/>
      <c r="BO248" s="4"/>
      <c r="BP248" s="4"/>
      <c r="BQ248" s="4"/>
      <c r="BR248" s="4"/>
      <c r="BS248" s="4"/>
      <c r="BT248" s="4"/>
      <c r="BU248" s="4"/>
      <c r="BV248" s="4"/>
      <c r="BW248" s="4"/>
      <c r="BX248" s="4"/>
      <c r="BY248" s="4"/>
      <c r="BZ248" s="4"/>
      <c r="CA248" s="4"/>
      <c r="CB248" s="4"/>
      <c r="CC248" s="4"/>
      <c r="CD248" s="4"/>
      <c r="CE248" s="4"/>
      <c r="CF248" s="4"/>
      <c r="CG248" s="4"/>
      <c r="CH248" s="4"/>
      <c r="CI248" s="4"/>
      <c r="CJ248" s="4"/>
      <c r="CK248" s="4"/>
      <c r="CL248" s="4"/>
      <c r="CM248" s="4"/>
      <c r="CN248" s="4"/>
      <c r="CO248" s="4"/>
      <c r="CP248" s="4"/>
      <c r="CQ248" s="4"/>
      <c r="CR248" s="4"/>
      <c r="CS248" s="4"/>
      <c r="CT248" s="4"/>
      <c r="CU248" s="4"/>
      <c r="CV248" s="4"/>
      <c r="CW248" s="4"/>
      <c r="CX248" s="4"/>
      <c r="CY248" s="4"/>
      <c r="CZ248" s="4"/>
      <c r="DA248" s="4"/>
      <c r="DB248" s="4"/>
      <c r="DC248" s="4"/>
      <c r="DD248" s="4"/>
      <c r="DE248" s="4"/>
      <c r="DF248" s="4"/>
      <c r="DG248" s="4"/>
      <c r="DH248" s="4"/>
      <c r="DI248" s="4"/>
      <c r="DJ248" s="4"/>
      <c r="DK248" s="4"/>
      <c r="DL248" s="4"/>
      <c r="DM248" s="4"/>
      <c r="DN248" s="4"/>
      <c r="DO248" s="4"/>
      <c r="DP248" s="4"/>
      <c r="DQ248" s="4"/>
      <c r="DR248" s="4"/>
      <c r="DS248" s="4"/>
      <c r="DT248" s="4"/>
      <c r="DU248" s="4"/>
      <c r="EZ248" s="69"/>
      <c r="FA248" s="69"/>
      <c r="FB248" s="69"/>
      <c r="FC248" s="69"/>
      <c r="FD248" s="69"/>
      <c r="FE248" s="69"/>
      <c r="FF248" s="69"/>
      <c r="FG248" s="69"/>
      <c r="FH248" s="69"/>
    </row>
    <row r="249" s="3" customFormat="1" ht="15.9" customHeight="1" spans="1:164">
      <c r="A249" s="21">
        <v>247</v>
      </c>
      <c r="B249" s="28"/>
      <c r="C249" s="21"/>
      <c r="D249" s="21"/>
      <c r="E249" s="27" t="s">
        <v>192</v>
      </c>
      <c r="F249" s="21" t="s">
        <v>25</v>
      </c>
      <c r="G249" s="21">
        <v>2</v>
      </c>
      <c r="H249" s="21">
        <v>1</v>
      </c>
      <c r="I249" s="21">
        <v>2</v>
      </c>
      <c r="J249" s="42"/>
      <c r="K249" s="4"/>
      <c r="L249" s="4"/>
      <c r="M249" s="4"/>
      <c r="N249" s="4"/>
      <c r="O249" s="4"/>
      <c r="P249" s="4"/>
      <c r="Q249" s="4"/>
      <c r="R249" s="4"/>
      <c r="S249" s="4"/>
      <c r="T249" s="4"/>
      <c r="U249" s="4"/>
      <c r="V249" s="4"/>
      <c r="W249" s="4"/>
      <c r="X249" s="4"/>
      <c r="Y249" s="4"/>
      <c r="Z249" s="4"/>
      <c r="AA249" s="4"/>
      <c r="AB249" s="4"/>
      <c r="AC249" s="4"/>
      <c r="AD249" s="4"/>
      <c r="AE249" s="4"/>
      <c r="AF249" s="4"/>
      <c r="AG249" s="4"/>
      <c r="AH249" s="4"/>
      <c r="AI249" s="4"/>
      <c r="AJ249" s="4"/>
      <c r="AK249" s="4"/>
      <c r="AL249" s="4"/>
      <c r="AM249" s="4"/>
      <c r="AN249" s="4"/>
      <c r="AO249" s="4"/>
      <c r="AP249" s="4"/>
      <c r="AQ249" s="4"/>
      <c r="AR249" s="4"/>
      <c r="AS249" s="4"/>
      <c r="AT249" s="4"/>
      <c r="AU249" s="4"/>
      <c r="AV249" s="4"/>
      <c r="AW249" s="4"/>
      <c r="AX249" s="4"/>
      <c r="AY249" s="4"/>
      <c r="AZ249" s="4"/>
      <c r="BA249" s="4"/>
      <c r="BB249" s="4"/>
      <c r="BC249" s="4"/>
      <c r="BD249" s="4"/>
      <c r="BE249" s="4"/>
      <c r="BF249" s="4"/>
      <c r="BG249" s="4"/>
      <c r="BH249" s="4"/>
      <c r="BI249" s="4"/>
      <c r="BJ249" s="4"/>
      <c r="BK249" s="4"/>
      <c r="BL249" s="4"/>
      <c r="BM249" s="4"/>
      <c r="BN249" s="4"/>
      <c r="BO249" s="4"/>
      <c r="BP249" s="4"/>
      <c r="BQ249" s="4"/>
      <c r="BR249" s="4"/>
      <c r="BS249" s="4"/>
      <c r="BT249" s="4"/>
      <c r="BU249" s="4"/>
      <c r="BV249" s="4"/>
      <c r="BW249" s="4"/>
      <c r="BX249" s="4"/>
      <c r="BY249" s="4"/>
      <c r="BZ249" s="4"/>
      <c r="CA249" s="4"/>
      <c r="CB249" s="4"/>
      <c r="CC249" s="4"/>
      <c r="CD249" s="4"/>
      <c r="CE249" s="4"/>
      <c r="CF249" s="4"/>
      <c r="CG249" s="4"/>
      <c r="CH249" s="4"/>
      <c r="CI249" s="4"/>
      <c r="CJ249" s="4"/>
      <c r="CK249" s="4"/>
      <c r="CL249" s="4"/>
      <c r="CM249" s="4"/>
      <c r="CN249" s="4"/>
      <c r="CO249" s="4"/>
      <c r="CP249" s="4"/>
      <c r="CQ249" s="4"/>
      <c r="CR249" s="4"/>
      <c r="CS249" s="4"/>
      <c r="CT249" s="4"/>
      <c r="CU249" s="4"/>
      <c r="CV249" s="4"/>
      <c r="CW249" s="4"/>
      <c r="CX249" s="4"/>
      <c r="CY249" s="4"/>
      <c r="CZ249" s="4"/>
      <c r="DA249" s="4"/>
      <c r="DB249" s="4"/>
      <c r="DC249" s="4"/>
      <c r="DD249" s="4"/>
      <c r="DE249" s="4"/>
      <c r="DF249" s="4"/>
      <c r="DG249" s="4"/>
      <c r="DH249" s="4"/>
      <c r="DI249" s="4"/>
      <c r="DJ249" s="4"/>
      <c r="DK249" s="4"/>
      <c r="DL249" s="4"/>
      <c r="DM249" s="4"/>
      <c r="DN249" s="4"/>
      <c r="DO249" s="4"/>
      <c r="DP249" s="4"/>
      <c r="DQ249" s="4"/>
      <c r="DR249" s="4"/>
      <c r="DS249" s="4"/>
      <c r="DT249" s="4"/>
      <c r="DU249" s="4"/>
      <c r="EZ249" s="69"/>
      <c r="FA249" s="69"/>
      <c r="FB249" s="69"/>
      <c r="FC249" s="69"/>
      <c r="FD249" s="69"/>
      <c r="FE249" s="69"/>
      <c r="FF249" s="69"/>
      <c r="FG249" s="69"/>
      <c r="FH249" s="69"/>
    </row>
    <row r="250" s="3" customFormat="1" ht="15.9" customHeight="1" spans="1:165">
      <c r="A250" s="21">
        <v>248</v>
      </c>
      <c r="B250" s="28" t="s">
        <v>225</v>
      </c>
      <c r="C250" s="21"/>
      <c r="D250" s="21"/>
      <c r="E250" s="29" t="s">
        <v>226</v>
      </c>
      <c r="F250" s="21" t="s">
        <v>15</v>
      </c>
      <c r="G250" s="21">
        <v>2.9</v>
      </c>
      <c r="H250" s="21">
        <v>1</v>
      </c>
      <c r="I250" s="21">
        <v>2</v>
      </c>
      <c r="J250" s="42" t="s">
        <v>41</v>
      </c>
      <c r="K250" s="4"/>
      <c r="L250" s="4"/>
      <c r="M250" s="4"/>
      <c r="N250" s="4"/>
      <c r="O250" s="4"/>
      <c r="P250" s="4"/>
      <c r="Q250" s="4"/>
      <c r="R250" s="4"/>
      <c r="S250" s="4"/>
      <c r="T250" s="4"/>
      <c r="U250" s="4"/>
      <c r="V250" s="4"/>
      <c r="W250" s="4"/>
      <c r="X250" s="4"/>
      <c r="Y250" s="4"/>
      <c r="Z250" s="4"/>
      <c r="AA250" s="4"/>
      <c r="AB250" s="4"/>
      <c r="AC250" s="4"/>
      <c r="AD250" s="4"/>
      <c r="AE250" s="4"/>
      <c r="AF250" s="4"/>
      <c r="AG250" s="4"/>
      <c r="AH250" s="4"/>
      <c r="AI250" s="4"/>
      <c r="AJ250" s="4"/>
      <c r="AK250" s="4"/>
      <c r="AL250" s="4"/>
      <c r="AM250" s="4"/>
      <c r="AN250" s="4"/>
      <c r="AO250" s="4"/>
      <c r="AP250" s="4"/>
      <c r="AQ250" s="4"/>
      <c r="AR250" s="4"/>
      <c r="AS250" s="4"/>
      <c r="AT250" s="4"/>
      <c r="AU250" s="4"/>
      <c r="AV250" s="4"/>
      <c r="AW250" s="4"/>
      <c r="AX250" s="4"/>
      <c r="AY250" s="4"/>
      <c r="AZ250" s="4"/>
      <c r="BA250" s="4"/>
      <c r="BB250" s="4"/>
      <c r="BC250" s="4"/>
      <c r="BD250" s="4"/>
      <c r="BE250" s="4"/>
      <c r="BF250" s="4"/>
      <c r="BG250" s="4"/>
      <c r="BH250" s="4"/>
      <c r="BI250" s="4"/>
      <c r="BJ250" s="4"/>
      <c r="BK250" s="4"/>
      <c r="BL250" s="4"/>
      <c r="BM250" s="4"/>
      <c r="BN250" s="4"/>
      <c r="BO250" s="4"/>
      <c r="BP250" s="4"/>
      <c r="BQ250" s="4"/>
      <c r="BR250" s="4"/>
      <c r="BS250" s="4"/>
      <c r="BT250" s="4"/>
      <c r="BU250" s="4"/>
      <c r="BV250" s="4"/>
      <c r="BW250" s="4"/>
      <c r="BX250" s="4"/>
      <c r="BY250" s="4"/>
      <c r="BZ250" s="4"/>
      <c r="CA250" s="4"/>
      <c r="CB250" s="4"/>
      <c r="CC250" s="4"/>
      <c r="CD250" s="4"/>
      <c r="CE250" s="4"/>
      <c r="CF250" s="4"/>
      <c r="CG250" s="4"/>
      <c r="CH250" s="4"/>
      <c r="CI250" s="4"/>
      <c r="CJ250" s="4"/>
      <c r="CK250" s="4"/>
      <c r="CL250" s="4"/>
      <c r="CM250" s="4"/>
      <c r="CN250" s="4"/>
      <c r="CO250" s="4"/>
      <c r="CP250" s="4"/>
      <c r="CQ250" s="4"/>
      <c r="CR250" s="4"/>
      <c r="CS250" s="4"/>
      <c r="CT250" s="4"/>
      <c r="CU250" s="4"/>
      <c r="CV250" s="4"/>
      <c r="CW250" s="4"/>
      <c r="CX250" s="4"/>
      <c r="CY250" s="4"/>
      <c r="CZ250" s="4"/>
      <c r="DA250" s="4"/>
      <c r="DB250" s="4"/>
      <c r="DC250" s="4"/>
      <c r="DD250" s="4"/>
      <c r="DE250" s="4"/>
      <c r="DF250" s="4"/>
      <c r="DG250" s="4"/>
      <c r="DH250" s="4"/>
      <c r="DI250" s="4"/>
      <c r="DJ250" s="4"/>
      <c r="DK250" s="4"/>
      <c r="DL250" s="4"/>
      <c r="DM250" s="4"/>
      <c r="DN250" s="4"/>
      <c r="DO250" s="4"/>
      <c r="DP250" s="4"/>
      <c r="DQ250" s="4"/>
      <c r="DR250" s="4"/>
      <c r="DS250" s="4"/>
      <c r="DT250" s="4"/>
      <c r="DU250" s="4"/>
      <c r="EZ250" s="69"/>
      <c r="FA250" s="69"/>
      <c r="FB250" s="69"/>
      <c r="FC250" s="69"/>
      <c r="FD250" s="69"/>
      <c r="FE250" s="69"/>
      <c r="FF250" s="69"/>
      <c r="FG250" s="69"/>
      <c r="FH250" s="69"/>
      <c r="FI250" s="46"/>
    </row>
    <row r="251" s="3" customFormat="1" ht="15.9" customHeight="1" spans="1:165">
      <c r="A251" s="21">
        <v>249</v>
      </c>
      <c r="B251" s="28"/>
      <c r="C251" s="21"/>
      <c r="D251" s="21"/>
      <c r="E251" s="29" t="s">
        <v>227</v>
      </c>
      <c r="F251" s="21" t="s">
        <v>15</v>
      </c>
      <c r="G251" s="21">
        <v>2.9</v>
      </c>
      <c r="H251" s="21">
        <v>1</v>
      </c>
      <c r="I251" s="21">
        <v>2</v>
      </c>
      <c r="J251" s="42"/>
      <c r="K251" s="4"/>
      <c r="L251" s="4"/>
      <c r="M251" s="4"/>
      <c r="N251" s="4"/>
      <c r="O251" s="4"/>
      <c r="P251" s="4"/>
      <c r="Q251" s="4"/>
      <c r="R251" s="4"/>
      <c r="S251" s="4"/>
      <c r="T251" s="4"/>
      <c r="U251" s="4"/>
      <c r="V251" s="4"/>
      <c r="W251" s="4"/>
      <c r="X251" s="4"/>
      <c r="Y251" s="4"/>
      <c r="Z251" s="4"/>
      <c r="AA251" s="4"/>
      <c r="AB251" s="4"/>
      <c r="AC251" s="4"/>
      <c r="AD251" s="4"/>
      <c r="AE251" s="4"/>
      <c r="AF251" s="4"/>
      <c r="AG251" s="4"/>
      <c r="AH251" s="4"/>
      <c r="AI251" s="4"/>
      <c r="AJ251" s="4"/>
      <c r="AK251" s="4"/>
      <c r="AL251" s="4"/>
      <c r="AM251" s="4"/>
      <c r="AN251" s="4"/>
      <c r="AO251" s="4"/>
      <c r="AP251" s="4"/>
      <c r="AQ251" s="4"/>
      <c r="AR251" s="4"/>
      <c r="AS251" s="4"/>
      <c r="AT251" s="4"/>
      <c r="AU251" s="4"/>
      <c r="AV251" s="4"/>
      <c r="AW251" s="4"/>
      <c r="AX251" s="4"/>
      <c r="AY251" s="4"/>
      <c r="AZ251" s="4"/>
      <c r="BA251" s="4"/>
      <c r="BB251" s="4"/>
      <c r="BC251" s="4"/>
      <c r="BD251" s="4"/>
      <c r="BE251" s="4"/>
      <c r="BF251" s="4"/>
      <c r="BG251" s="4"/>
      <c r="BH251" s="4"/>
      <c r="BI251" s="4"/>
      <c r="BJ251" s="4"/>
      <c r="BK251" s="4"/>
      <c r="BL251" s="4"/>
      <c r="BM251" s="4"/>
      <c r="BN251" s="4"/>
      <c r="BO251" s="4"/>
      <c r="BP251" s="4"/>
      <c r="BQ251" s="4"/>
      <c r="BR251" s="4"/>
      <c r="BS251" s="4"/>
      <c r="BT251" s="4"/>
      <c r="BU251" s="4"/>
      <c r="BV251" s="4"/>
      <c r="BW251" s="4"/>
      <c r="BX251" s="4"/>
      <c r="BY251" s="4"/>
      <c r="BZ251" s="4"/>
      <c r="CA251" s="4"/>
      <c r="CB251" s="4"/>
      <c r="CC251" s="4"/>
      <c r="CD251" s="4"/>
      <c r="CE251" s="4"/>
      <c r="CF251" s="4"/>
      <c r="CG251" s="4"/>
      <c r="CH251" s="4"/>
      <c r="CI251" s="4"/>
      <c r="CJ251" s="4"/>
      <c r="CK251" s="4"/>
      <c r="CL251" s="4"/>
      <c r="CM251" s="4"/>
      <c r="CN251" s="4"/>
      <c r="CO251" s="4"/>
      <c r="CP251" s="4"/>
      <c r="CQ251" s="4"/>
      <c r="CR251" s="4"/>
      <c r="CS251" s="4"/>
      <c r="CT251" s="4"/>
      <c r="CU251" s="4"/>
      <c r="CV251" s="4"/>
      <c r="CW251" s="4"/>
      <c r="CX251" s="4"/>
      <c r="CY251" s="4"/>
      <c r="CZ251" s="4"/>
      <c r="DA251" s="4"/>
      <c r="DB251" s="4"/>
      <c r="DC251" s="4"/>
      <c r="DD251" s="4"/>
      <c r="DE251" s="4"/>
      <c r="DF251" s="4"/>
      <c r="DG251" s="4"/>
      <c r="DH251" s="4"/>
      <c r="DI251" s="4"/>
      <c r="DJ251" s="4"/>
      <c r="DK251" s="4"/>
      <c r="DL251" s="4"/>
      <c r="DM251" s="4"/>
      <c r="DN251" s="4"/>
      <c r="DO251" s="4"/>
      <c r="DP251" s="4"/>
      <c r="DQ251" s="4"/>
      <c r="DR251" s="4"/>
      <c r="DS251" s="4"/>
      <c r="DT251" s="4"/>
      <c r="DU251" s="4"/>
      <c r="EZ251" s="69"/>
      <c r="FA251" s="69"/>
      <c r="FB251" s="69"/>
      <c r="FC251" s="69"/>
      <c r="FD251" s="69"/>
      <c r="FE251" s="69"/>
      <c r="FF251" s="69"/>
      <c r="FG251" s="69"/>
      <c r="FH251" s="69"/>
      <c r="FI251" s="46"/>
    </row>
    <row r="252" s="3" customFormat="1" ht="15.9" customHeight="1" spans="1:165">
      <c r="A252" s="21">
        <v>250</v>
      </c>
      <c r="B252" s="28"/>
      <c r="C252" s="21"/>
      <c r="D252" s="21"/>
      <c r="E252" s="29" t="s">
        <v>228</v>
      </c>
      <c r="F252" s="21" t="s">
        <v>15</v>
      </c>
      <c r="G252" s="21">
        <v>2.9</v>
      </c>
      <c r="H252" s="21">
        <v>1</v>
      </c>
      <c r="I252" s="21">
        <v>2</v>
      </c>
      <c r="J252" s="42"/>
      <c r="K252" s="4"/>
      <c r="L252" s="4"/>
      <c r="M252" s="4"/>
      <c r="N252" s="4"/>
      <c r="O252" s="4"/>
      <c r="P252" s="4"/>
      <c r="Q252" s="4"/>
      <c r="R252" s="4"/>
      <c r="S252" s="4"/>
      <c r="T252" s="4"/>
      <c r="U252" s="4"/>
      <c r="V252" s="4"/>
      <c r="W252" s="4"/>
      <c r="X252" s="4"/>
      <c r="Y252" s="4"/>
      <c r="Z252" s="4"/>
      <c r="AA252" s="4"/>
      <c r="AB252" s="4"/>
      <c r="AC252" s="4"/>
      <c r="AD252" s="4"/>
      <c r="AE252" s="4"/>
      <c r="AF252" s="4"/>
      <c r="AG252" s="4"/>
      <c r="AH252" s="4"/>
      <c r="AI252" s="4"/>
      <c r="AJ252" s="4"/>
      <c r="AK252" s="4"/>
      <c r="AL252" s="4"/>
      <c r="AM252" s="4"/>
      <c r="AN252" s="4"/>
      <c r="AO252" s="4"/>
      <c r="AP252" s="4"/>
      <c r="AQ252" s="4"/>
      <c r="AR252" s="4"/>
      <c r="AS252" s="4"/>
      <c r="AT252" s="4"/>
      <c r="AU252" s="4"/>
      <c r="AV252" s="4"/>
      <c r="AW252" s="4"/>
      <c r="AX252" s="4"/>
      <c r="AY252" s="4"/>
      <c r="AZ252" s="4"/>
      <c r="BA252" s="4"/>
      <c r="BB252" s="4"/>
      <c r="BC252" s="4"/>
      <c r="BD252" s="4"/>
      <c r="BE252" s="4"/>
      <c r="BF252" s="4"/>
      <c r="BG252" s="4"/>
      <c r="BH252" s="4"/>
      <c r="BI252" s="4"/>
      <c r="BJ252" s="4"/>
      <c r="BK252" s="4"/>
      <c r="BL252" s="4"/>
      <c r="BM252" s="4"/>
      <c r="BN252" s="4"/>
      <c r="BO252" s="4"/>
      <c r="BP252" s="4"/>
      <c r="BQ252" s="4"/>
      <c r="BR252" s="4"/>
      <c r="BS252" s="4"/>
      <c r="BT252" s="4"/>
      <c r="BU252" s="4"/>
      <c r="BV252" s="4"/>
      <c r="BW252" s="4"/>
      <c r="BX252" s="4"/>
      <c r="BY252" s="4"/>
      <c r="BZ252" s="4"/>
      <c r="CA252" s="4"/>
      <c r="CB252" s="4"/>
      <c r="CC252" s="4"/>
      <c r="CD252" s="4"/>
      <c r="CE252" s="4"/>
      <c r="CF252" s="4"/>
      <c r="CG252" s="4"/>
      <c r="CH252" s="4"/>
      <c r="CI252" s="4"/>
      <c r="CJ252" s="4"/>
      <c r="CK252" s="4"/>
      <c r="CL252" s="4"/>
      <c r="CM252" s="4"/>
      <c r="CN252" s="4"/>
      <c r="CO252" s="4"/>
      <c r="CP252" s="4"/>
      <c r="CQ252" s="4"/>
      <c r="CR252" s="4"/>
      <c r="CS252" s="4"/>
      <c r="CT252" s="4"/>
      <c r="CU252" s="4"/>
      <c r="CV252" s="4"/>
      <c r="CW252" s="4"/>
      <c r="CX252" s="4"/>
      <c r="CY252" s="4"/>
      <c r="CZ252" s="4"/>
      <c r="DA252" s="4"/>
      <c r="DB252" s="4"/>
      <c r="DC252" s="4"/>
      <c r="DD252" s="4"/>
      <c r="DE252" s="4"/>
      <c r="DF252" s="4"/>
      <c r="DG252" s="4"/>
      <c r="DH252" s="4"/>
      <c r="DI252" s="4"/>
      <c r="DJ252" s="4"/>
      <c r="DK252" s="4"/>
      <c r="DL252" s="4"/>
      <c r="DM252" s="4"/>
      <c r="DN252" s="4"/>
      <c r="DO252" s="4"/>
      <c r="DP252" s="4"/>
      <c r="DQ252" s="4"/>
      <c r="DR252" s="4"/>
      <c r="DS252" s="4"/>
      <c r="DT252" s="4"/>
      <c r="DU252" s="4"/>
      <c r="EZ252" s="69"/>
      <c r="FA252" s="69"/>
      <c r="FB252" s="69"/>
      <c r="FC252" s="69"/>
      <c r="FD252" s="69"/>
      <c r="FE252" s="69"/>
      <c r="FF252" s="69"/>
      <c r="FG252" s="69"/>
      <c r="FH252" s="69"/>
      <c r="FI252" s="46"/>
    </row>
    <row r="253" s="3" customFormat="1" ht="15.9" customHeight="1" spans="1:165">
      <c r="A253" s="21">
        <v>251</v>
      </c>
      <c r="B253" s="28"/>
      <c r="C253" s="21"/>
      <c r="D253" s="21"/>
      <c r="E253" s="30" t="s">
        <v>229</v>
      </c>
      <c r="F253" s="31" t="s">
        <v>15</v>
      </c>
      <c r="G253" s="21">
        <v>2.9</v>
      </c>
      <c r="H253" s="21">
        <v>1</v>
      </c>
      <c r="I253" s="21">
        <v>2</v>
      </c>
      <c r="J253" s="42"/>
      <c r="K253" s="4"/>
      <c r="L253" s="4"/>
      <c r="M253" s="4"/>
      <c r="N253" s="4"/>
      <c r="O253" s="4"/>
      <c r="P253" s="4"/>
      <c r="Q253" s="4"/>
      <c r="R253" s="4"/>
      <c r="S253" s="4"/>
      <c r="T253" s="4"/>
      <c r="U253" s="4"/>
      <c r="V253" s="4"/>
      <c r="W253" s="4"/>
      <c r="X253" s="4"/>
      <c r="Y253" s="4"/>
      <c r="Z253" s="4"/>
      <c r="AA253" s="4"/>
      <c r="AB253" s="4"/>
      <c r="AC253" s="4"/>
      <c r="AD253" s="4"/>
      <c r="AE253" s="4"/>
      <c r="AF253" s="4"/>
      <c r="AG253" s="4"/>
      <c r="AH253" s="4"/>
      <c r="AI253" s="4"/>
      <c r="AJ253" s="4"/>
      <c r="AK253" s="4"/>
      <c r="AL253" s="4"/>
      <c r="AM253" s="4"/>
      <c r="AN253" s="4"/>
      <c r="AO253" s="4"/>
      <c r="AP253" s="4"/>
      <c r="AQ253" s="4"/>
      <c r="AR253" s="4"/>
      <c r="AS253" s="4"/>
      <c r="AT253" s="4"/>
      <c r="AU253" s="4"/>
      <c r="AV253" s="4"/>
      <c r="AW253" s="4"/>
      <c r="AX253" s="4"/>
      <c r="AY253" s="4"/>
      <c r="AZ253" s="4"/>
      <c r="BA253" s="4"/>
      <c r="BB253" s="4"/>
      <c r="BC253" s="4"/>
      <c r="BD253" s="4"/>
      <c r="BE253" s="4"/>
      <c r="BF253" s="4"/>
      <c r="BG253" s="4"/>
      <c r="BH253" s="4"/>
      <c r="BI253" s="4"/>
      <c r="BJ253" s="4"/>
      <c r="BK253" s="4"/>
      <c r="BL253" s="4"/>
      <c r="BM253" s="4"/>
      <c r="BN253" s="4"/>
      <c r="BO253" s="4"/>
      <c r="BP253" s="4"/>
      <c r="BQ253" s="4"/>
      <c r="BR253" s="4"/>
      <c r="BS253" s="4"/>
      <c r="BT253" s="4"/>
      <c r="BU253" s="4"/>
      <c r="BV253" s="4"/>
      <c r="BW253" s="4"/>
      <c r="BX253" s="4"/>
      <c r="BY253" s="4"/>
      <c r="BZ253" s="4"/>
      <c r="CA253" s="4"/>
      <c r="CB253" s="4"/>
      <c r="CC253" s="4"/>
      <c r="CD253" s="4"/>
      <c r="CE253" s="4"/>
      <c r="CF253" s="4"/>
      <c r="CG253" s="4"/>
      <c r="CH253" s="4"/>
      <c r="CI253" s="4"/>
      <c r="CJ253" s="4"/>
      <c r="CK253" s="4"/>
      <c r="CL253" s="4"/>
      <c r="CM253" s="4"/>
      <c r="CN253" s="4"/>
      <c r="CO253" s="4"/>
      <c r="CP253" s="4"/>
      <c r="CQ253" s="4"/>
      <c r="CR253" s="4"/>
      <c r="CS253" s="4"/>
      <c r="CT253" s="4"/>
      <c r="CU253" s="4"/>
      <c r="CV253" s="4"/>
      <c r="CW253" s="4"/>
      <c r="CX253" s="4"/>
      <c r="CY253" s="4"/>
      <c r="CZ253" s="4"/>
      <c r="DA253" s="4"/>
      <c r="DB253" s="4"/>
      <c r="DC253" s="4"/>
      <c r="DD253" s="4"/>
      <c r="DE253" s="4"/>
      <c r="DF253" s="4"/>
      <c r="DG253" s="4"/>
      <c r="DH253" s="4"/>
      <c r="DI253" s="4"/>
      <c r="DJ253" s="4"/>
      <c r="DK253" s="4"/>
      <c r="DL253" s="4"/>
      <c r="DM253" s="4"/>
      <c r="DN253" s="4"/>
      <c r="DO253" s="4"/>
      <c r="DP253" s="4"/>
      <c r="DQ253" s="4"/>
      <c r="DR253" s="4"/>
      <c r="DS253" s="4"/>
      <c r="DT253" s="4"/>
      <c r="DU253" s="4"/>
      <c r="EZ253" s="69"/>
      <c r="FA253" s="69"/>
      <c r="FB253" s="69"/>
      <c r="FC253" s="69"/>
      <c r="FD253" s="69"/>
      <c r="FE253" s="69"/>
      <c r="FF253" s="69"/>
      <c r="FG253" s="69"/>
      <c r="FH253" s="69"/>
      <c r="FI253" s="46"/>
    </row>
    <row r="254" s="3" customFormat="1" ht="15.9" customHeight="1" spans="1:165">
      <c r="A254" s="21">
        <v>252</v>
      </c>
      <c r="B254" s="28"/>
      <c r="C254" s="21"/>
      <c r="D254" s="21"/>
      <c r="E254" s="29" t="s">
        <v>230</v>
      </c>
      <c r="F254" s="21" t="s">
        <v>15</v>
      </c>
      <c r="G254" s="21">
        <v>2.9</v>
      </c>
      <c r="H254" s="21">
        <v>1</v>
      </c>
      <c r="I254" s="21">
        <v>2</v>
      </c>
      <c r="J254" s="42"/>
      <c r="K254" s="4"/>
      <c r="L254" s="4"/>
      <c r="M254" s="4"/>
      <c r="N254" s="4"/>
      <c r="O254" s="4"/>
      <c r="P254" s="4"/>
      <c r="Q254" s="4"/>
      <c r="R254" s="4"/>
      <c r="S254" s="4"/>
      <c r="T254" s="4"/>
      <c r="U254" s="4"/>
      <c r="V254" s="4"/>
      <c r="W254" s="4"/>
      <c r="X254" s="4"/>
      <c r="Y254" s="4"/>
      <c r="Z254" s="4"/>
      <c r="AA254" s="4"/>
      <c r="AB254" s="4"/>
      <c r="AC254" s="4"/>
      <c r="AD254" s="4"/>
      <c r="AE254" s="4"/>
      <c r="AF254" s="4"/>
      <c r="AG254" s="4"/>
      <c r="AH254" s="4"/>
      <c r="AI254" s="4"/>
      <c r="AJ254" s="4"/>
      <c r="AK254" s="4"/>
      <c r="AL254" s="4"/>
      <c r="AM254" s="4"/>
      <c r="AN254" s="4"/>
      <c r="AO254" s="4"/>
      <c r="AP254" s="4"/>
      <c r="AQ254" s="4"/>
      <c r="AR254" s="4"/>
      <c r="AS254" s="4"/>
      <c r="AT254" s="4"/>
      <c r="AU254" s="4"/>
      <c r="AV254" s="4"/>
      <c r="AW254" s="4"/>
      <c r="AX254" s="4"/>
      <c r="AY254" s="4"/>
      <c r="AZ254" s="4"/>
      <c r="BA254" s="4"/>
      <c r="BB254" s="4"/>
      <c r="BC254" s="4"/>
      <c r="BD254" s="4"/>
      <c r="BE254" s="4"/>
      <c r="BF254" s="4"/>
      <c r="BG254" s="4"/>
      <c r="BH254" s="4"/>
      <c r="BI254" s="4"/>
      <c r="BJ254" s="4"/>
      <c r="BK254" s="4"/>
      <c r="BL254" s="4"/>
      <c r="BM254" s="4"/>
      <c r="BN254" s="4"/>
      <c r="BO254" s="4"/>
      <c r="BP254" s="4"/>
      <c r="BQ254" s="4"/>
      <c r="BR254" s="4"/>
      <c r="BS254" s="4"/>
      <c r="BT254" s="4"/>
      <c r="BU254" s="4"/>
      <c r="BV254" s="4"/>
      <c r="BW254" s="4"/>
      <c r="BX254" s="4"/>
      <c r="BY254" s="4"/>
      <c r="BZ254" s="4"/>
      <c r="CA254" s="4"/>
      <c r="CB254" s="4"/>
      <c r="CC254" s="4"/>
      <c r="CD254" s="4"/>
      <c r="CE254" s="4"/>
      <c r="CF254" s="4"/>
      <c r="CG254" s="4"/>
      <c r="CH254" s="4"/>
      <c r="CI254" s="4"/>
      <c r="CJ254" s="4"/>
      <c r="CK254" s="4"/>
      <c r="CL254" s="4"/>
      <c r="CM254" s="4"/>
      <c r="CN254" s="4"/>
      <c r="CO254" s="4"/>
      <c r="CP254" s="4"/>
      <c r="CQ254" s="4"/>
      <c r="CR254" s="4"/>
      <c r="CS254" s="4"/>
      <c r="CT254" s="4"/>
      <c r="CU254" s="4"/>
      <c r="CV254" s="4"/>
      <c r="CW254" s="4"/>
      <c r="CX254" s="4"/>
      <c r="CY254" s="4"/>
      <c r="CZ254" s="4"/>
      <c r="DA254" s="4"/>
      <c r="DB254" s="4"/>
      <c r="DC254" s="4"/>
      <c r="DD254" s="4"/>
      <c r="DE254" s="4"/>
      <c r="DF254" s="4"/>
      <c r="DG254" s="4"/>
      <c r="DH254" s="4"/>
      <c r="DI254" s="4"/>
      <c r="DJ254" s="4"/>
      <c r="DK254" s="4"/>
      <c r="DL254" s="4"/>
      <c r="DM254" s="4"/>
      <c r="DN254" s="4"/>
      <c r="DO254" s="4"/>
      <c r="DP254" s="4"/>
      <c r="DQ254" s="4"/>
      <c r="DR254" s="4"/>
      <c r="DS254" s="4"/>
      <c r="DT254" s="4"/>
      <c r="DU254" s="4"/>
      <c r="EZ254" s="69"/>
      <c r="FA254" s="69"/>
      <c r="FB254" s="69"/>
      <c r="FC254" s="69"/>
      <c r="FD254" s="69"/>
      <c r="FE254" s="69"/>
      <c r="FF254" s="69"/>
      <c r="FG254" s="69"/>
      <c r="FH254" s="69"/>
      <c r="FI254" s="46"/>
    </row>
    <row r="255" s="3" customFormat="1" ht="15.9" customHeight="1" spans="1:165">
      <c r="A255" s="21">
        <v>253</v>
      </c>
      <c r="B255" s="28"/>
      <c r="C255" s="21"/>
      <c r="D255" s="21"/>
      <c r="E255" s="29" t="s">
        <v>49</v>
      </c>
      <c r="F255" s="21" t="s">
        <v>30</v>
      </c>
      <c r="G255" s="21">
        <v>3</v>
      </c>
      <c r="H255" s="21">
        <v>1</v>
      </c>
      <c r="I255" s="21">
        <v>2</v>
      </c>
      <c r="J255" s="42"/>
      <c r="K255" s="4"/>
      <c r="L255" s="4"/>
      <c r="M255" s="4"/>
      <c r="N255" s="4"/>
      <c r="O255" s="4"/>
      <c r="P255" s="4"/>
      <c r="Q255" s="4"/>
      <c r="R255" s="4"/>
      <c r="S255" s="4"/>
      <c r="T255" s="4"/>
      <c r="U255" s="4"/>
      <c r="V255" s="4"/>
      <c r="W255" s="4"/>
      <c r="X255" s="4"/>
      <c r="Y255" s="4"/>
      <c r="Z255" s="4"/>
      <c r="AA255" s="4"/>
      <c r="AB255" s="4"/>
      <c r="AC255" s="4"/>
      <c r="AD255" s="4"/>
      <c r="AE255" s="4"/>
      <c r="AF255" s="4"/>
      <c r="AG255" s="4"/>
      <c r="AH255" s="4"/>
      <c r="AI255" s="4"/>
      <c r="AJ255" s="4"/>
      <c r="AK255" s="4"/>
      <c r="AL255" s="4"/>
      <c r="AM255" s="4"/>
      <c r="AN255" s="4"/>
      <c r="AO255" s="4"/>
      <c r="AP255" s="4"/>
      <c r="AQ255" s="4"/>
      <c r="AR255" s="4"/>
      <c r="AS255" s="4"/>
      <c r="AT255" s="4"/>
      <c r="AU255" s="4"/>
      <c r="AV255" s="4"/>
      <c r="AW255" s="4"/>
      <c r="AX255" s="4"/>
      <c r="AY255" s="4"/>
      <c r="AZ255" s="4"/>
      <c r="BA255" s="4"/>
      <c r="BB255" s="4"/>
      <c r="BC255" s="4"/>
      <c r="BD255" s="4"/>
      <c r="BE255" s="4"/>
      <c r="BF255" s="4"/>
      <c r="BG255" s="4"/>
      <c r="BH255" s="4"/>
      <c r="BI255" s="4"/>
      <c r="BJ255" s="4"/>
      <c r="BK255" s="4"/>
      <c r="BL255" s="4"/>
      <c r="BM255" s="4"/>
      <c r="BN255" s="4"/>
      <c r="BO255" s="4"/>
      <c r="BP255" s="4"/>
      <c r="BQ255" s="4"/>
      <c r="BR255" s="4"/>
      <c r="BS255" s="4"/>
      <c r="BT255" s="4"/>
      <c r="BU255" s="4"/>
      <c r="BV255" s="4"/>
      <c r="BW255" s="4"/>
      <c r="BX255" s="4"/>
      <c r="BY255" s="4"/>
      <c r="BZ255" s="4"/>
      <c r="CA255" s="4"/>
      <c r="CB255" s="4"/>
      <c r="CC255" s="4"/>
      <c r="CD255" s="4"/>
      <c r="CE255" s="4"/>
      <c r="CF255" s="4"/>
      <c r="CG255" s="4"/>
      <c r="CH255" s="4"/>
      <c r="CI255" s="4"/>
      <c r="CJ255" s="4"/>
      <c r="CK255" s="4"/>
      <c r="CL255" s="4"/>
      <c r="CM255" s="4"/>
      <c r="CN255" s="4"/>
      <c r="CO255" s="4"/>
      <c r="CP255" s="4"/>
      <c r="CQ255" s="4"/>
      <c r="CR255" s="4"/>
      <c r="CS255" s="4"/>
      <c r="CT255" s="4"/>
      <c r="CU255" s="4"/>
      <c r="CV255" s="4"/>
      <c r="CW255" s="4"/>
      <c r="CX255" s="4"/>
      <c r="CY255" s="4"/>
      <c r="CZ255" s="4"/>
      <c r="DA255" s="4"/>
      <c r="DB255" s="4"/>
      <c r="DC255" s="4"/>
      <c r="DD255" s="4"/>
      <c r="DE255" s="4"/>
      <c r="DF255" s="4"/>
      <c r="DG255" s="4"/>
      <c r="DH255" s="4"/>
      <c r="DI255" s="4"/>
      <c r="DJ255" s="4"/>
      <c r="DK255" s="4"/>
      <c r="DL255" s="4"/>
      <c r="DM255" s="4"/>
      <c r="DN255" s="4"/>
      <c r="DO255" s="4"/>
      <c r="DP255" s="4"/>
      <c r="DQ255" s="4"/>
      <c r="DR255" s="4"/>
      <c r="DS255" s="4"/>
      <c r="DT255" s="4"/>
      <c r="DU255" s="4"/>
      <c r="EZ255" s="69"/>
      <c r="FA255" s="69"/>
      <c r="FB255" s="69"/>
      <c r="FC255" s="69"/>
      <c r="FD255" s="69"/>
      <c r="FE255" s="69"/>
      <c r="FF255" s="69"/>
      <c r="FG255" s="69"/>
      <c r="FH255" s="69"/>
      <c r="FI255" s="46"/>
    </row>
    <row r="256" s="3" customFormat="1" ht="15.9" customHeight="1" spans="1:165">
      <c r="A256" s="21">
        <v>254</v>
      </c>
      <c r="B256" s="28"/>
      <c r="C256" s="21"/>
      <c r="D256" s="21"/>
      <c r="E256" s="29" t="s">
        <v>52</v>
      </c>
      <c r="F256" s="21" t="s">
        <v>15</v>
      </c>
      <c r="G256" s="21">
        <v>2.9</v>
      </c>
      <c r="H256" s="21">
        <v>1</v>
      </c>
      <c r="I256" s="21">
        <v>2</v>
      </c>
      <c r="J256" s="42"/>
      <c r="K256" s="4"/>
      <c r="L256" s="4"/>
      <c r="M256" s="4"/>
      <c r="N256" s="4"/>
      <c r="O256" s="4"/>
      <c r="P256" s="4"/>
      <c r="Q256" s="4"/>
      <c r="R256" s="4"/>
      <c r="S256" s="4"/>
      <c r="T256" s="4"/>
      <c r="U256" s="4"/>
      <c r="V256" s="4"/>
      <c r="W256" s="4"/>
      <c r="X256" s="4"/>
      <c r="Y256" s="4"/>
      <c r="Z256" s="4"/>
      <c r="AA256" s="4"/>
      <c r="AB256" s="4"/>
      <c r="AC256" s="4"/>
      <c r="AD256" s="4"/>
      <c r="AE256" s="4"/>
      <c r="AF256" s="4"/>
      <c r="AG256" s="4"/>
      <c r="AH256" s="4"/>
      <c r="AI256" s="4"/>
      <c r="AJ256" s="4"/>
      <c r="AK256" s="4"/>
      <c r="AL256" s="4"/>
      <c r="AM256" s="4"/>
      <c r="AN256" s="4"/>
      <c r="AO256" s="4"/>
      <c r="AP256" s="4"/>
      <c r="AQ256" s="4"/>
      <c r="AR256" s="4"/>
      <c r="AS256" s="4"/>
      <c r="AT256" s="4"/>
      <c r="AU256" s="4"/>
      <c r="AV256" s="4"/>
      <c r="AW256" s="4"/>
      <c r="AX256" s="4"/>
      <c r="AY256" s="4"/>
      <c r="AZ256" s="4"/>
      <c r="BA256" s="4"/>
      <c r="BB256" s="4"/>
      <c r="BC256" s="4"/>
      <c r="BD256" s="4"/>
      <c r="BE256" s="4"/>
      <c r="BF256" s="4"/>
      <c r="BG256" s="4"/>
      <c r="BH256" s="4"/>
      <c r="BI256" s="4"/>
      <c r="BJ256" s="4"/>
      <c r="BK256" s="4"/>
      <c r="BL256" s="4"/>
      <c r="BM256" s="4"/>
      <c r="BN256" s="4"/>
      <c r="BO256" s="4"/>
      <c r="BP256" s="4"/>
      <c r="BQ256" s="4"/>
      <c r="BR256" s="4"/>
      <c r="BS256" s="4"/>
      <c r="BT256" s="4"/>
      <c r="BU256" s="4"/>
      <c r="BV256" s="4"/>
      <c r="BW256" s="4"/>
      <c r="BX256" s="4"/>
      <c r="BY256" s="4"/>
      <c r="BZ256" s="4"/>
      <c r="CA256" s="4"/>
      <c r="CB256" s="4"/>
      <c r="CC256" s="4"/>
      <c r="CD256" s="4"/>
      <c r="CE256" s="4"/>
      <c r="CF256" s="4"/>
      <c r="CG256" s="4"/>
      <c r="CH256" s="4"/>
      <c r="CI256" s="4"/>
      <c r="CJ256" s="4"/>
      <c r="CK256" s="4"/>
      <c r="CL256" s="4"/>
      <c r="CM256" s="4"/>
      <c r="CN256" s="4"/>
      <c r="CO256" s="4"/>
      <c r="CP256" s="4"/>
      <c r="CQ256" s="4"/>
      <c r="CR256" s="4"/>
      <c r="CS256" s="4"/>
      <c r="CT256" s="4"/>
      <c r="CU256" s="4"/>
      <c r="CV256" s="4"/>
      <c r="CW256" s="4"/>
      <c r="CX256" s="4"/>
      <c r="CY256" s="4"/>
      <c r="CZ256" s="4"/>
      <c r="DA256" s="4"/>
      <c r="DB256" s="4"/>
      <c r="DC256" s="4"/>
      <c r="DD256" s="4"/>
      <c r="DE256" s="4"/>
      <c r="DF256" s="4"/>
      <c r="DG256" s="4"/>
      <c r="DH256" s="4"/>
      <c r="DI256" s="4"/>
      <c r="DJ256" s="4"/>
      <c r="DK256" s="4"/>
      <c r="DL256" s="4"/>
      <c r="DM256" s="4"/>
      <c r="DN256" s="4"/>
      <c r="DO256" s="4"/>
      <c r="DP256" s="4"/>
      <c r="DQ256" s="4"/>
      <c r="DR256" s="4"/>
      <c r="DS256" s="4"/>
      <c r="DT256" s="4"/>
      <c r="DU256" s="4"/>
      <c r="EZ256" s="69"/>
      <c r="FA256" s="69"/>
      <c r="FB256" s="69"/>
      <c r="FC256" s="69"/>
      <c r="FD256" s="69"/>
      <c r="FE256" s="69"/>
      <c r="FF256" s="69"/>
      <c r="FG256" s="69"/>
      <c r="FH256" s="69"/>
      <c r="FI256" s="46"/>
    </row>
    <row r="257" s="3" customFormat="1" ht="15.9" customHeight="1" spans="1:164">
      <c r="A257" s="21">
        <v>255</v>
      </c>
      <c r="B257" s="28"/>
      <c r="C257" s="21"/>
      <c r="D257" s="21"/>
      <c r="E257" s="29" t="s">
        <v>231</v>
      </c>
      <c r="F257" s="21" t="s">
        <v>15</v>
      </c>
      <c r="G257" s="21">
        <v>3.5</v>
      </c>
      <c r="H257" s="21">
        <v>1</v>
      </c>
      <c r="I257" s="21">
        <v>2</v>
      </c>
      <c r="J257" s="42"/>
      <c r="K257" s="4"/>
      <c r="L257" s="4"/>
      <c r="M257" s="4"/>
      <c r="N257" s="4"/>
      <c r="O257" s="4"/>
      <c r="P257" s="4"/>
      <c r="Q257" s="4"/>
      <c r="R257" s="4"/>
      <c r="S257" s="4"/>
      <c r="T257" s="4"/>
      <c r="U257" s="4"/>
      <c r="V257" s="4"/>
      <c r="W257" s="4"/>
      <c r="X257" s="4"/>
      <c r="Y257" s="4"/>
      <c r="Z257" s="4"/>
      <c r="AA257" s="4"/>
      <c r="AB257" s="4"/>
      <c r="AC257" s="4"/>
      <c r="AD257" s="4"/>
      <c r="AE257" s="4"/>
      <c r="AF257" s="4"/>
      <c r="AG257" s="4"/>
      <c r="AH257" s="4"/>
      <c r="AI257" s="4"/>
      <c r="AJ257" s="4"/>
      <c r="AK257" s="4"/>
      <c r="AL257" s="4"/>
      <c r="AM257" s="4"/>
      <c r="AN257" s="4"/>
      <c r="AO257" s="4"/>
      <c r="AP257" s="4"/>
      <c r="AQ257" s="4"/>
      <c r="AR257" s="4"/>
      <c r="AS257" s="4"/>
      <c r="AT257" s="4"/>
      <c r="AU257" s="4"/>
      <c r="AV257" s="4"/>
      <c r="AW257" s="4"/>
      <c r="AX257" s="4"/>
      <c r="AY257" s="4"/>
      <c r="AZ257" s="4"/>
      <c r="BA257" s="4"/>
      <c r="BB257" s="4"/>
      <c r="BC257" s="4"/>
      <c r="BD257" s="4"/>
      <c r="BE257" s="4"/>
      <c r="BF257" s="4"/>
      <c r="BG257" s="4"/>
      <c r="BH257" s="4"/>
      <c r="BI257" s="4"/>
      <c r="BJ257" s="4"/>
      <c r="BK257" s="4"/>
      <c r="BL257" s="4"/>
      <c r="BM257" s="4"/>
      <c r="BN257" s="4"/>
      <c r="BO257" s="4"/>
      <c r="BP257" s="4"/>
      <c r="BQ257" s="4"/>
      <c r="BR257" s="4"/>
      <c r="BS257" s="4"/>
      <c r="BT257" s="4"/>
      <c r="BU257" s="4"/>
      <c r="BV257" s="4"/>
      <c r="BW257" s="4"/>
      <c r="BX257" s="4"/>
      <c r="BY257" s="4"/>
      <c r="BZ257" s="4"/>
      <c r="CA257" s="4"/>
      <c r="CB257" s="4"/>
      <c r="CC257" s="4"/>
      <c r="CD257" s="4"/>
      <c r="CE257" s="4"/>
      <c r="CF257" s="4"/>
      <c r="CG257" s="4"/>
      <c r="CH257" s="4"/>
      <c r="CI257" s="4"/>
      <c r="CJ257" s="4"/>
      <c r="CK257" s="4"/>
      <c r="CL257" s="4"/>
      <c r="CM257" s="4"/>
      <c r="CN257" s="4"/>
      <c r="CO257" s="4"/>
      <c r="CP257" s="4"/>
      <c r="CQ257" s="4"/>
      <c r="CR257" s="4"/>
      <c r="CS257" s="4"/>
      <c r="CT257" s="4"/>
      <c r="CU257" s="4"/>
      <c r="CV257" s="4"/>
      <c r="CW257" s="4"/>
      <c r="CX257" s="4"/>
      <c r="CY257" s="4"/>
      <c r="CZ257" s="4"/>
      <c r="DA257" s="4"/>
      <c r="DB257" s="4"/>
      <c r="DC257" s="4"/>
      <c r="DD257" s="4"/>
      <c r="DE257" s="4"/>
      <c r="DF257" s="4"/>
      <c r="DG257" s="4"/>
      <c r="DH257" s="4"/>
      <c r="DI257" s="4"/>
      <c r="DJ257" s="4"/>
      <c r="DK257" s="4"/>
      <c r="DL257" s="4"/>
      <c r="DM257" s="4"/>
      <c r="DN257" s="4"/>
      <c r="DO257" s="4"/>
      <c r="DP257" s="4"/>
      <c r="DQ257" s="4"/>
      <c r="DR257" s="4"/>
      <c r="DS257" s="4"/>
      <c r="DT257" s="4"/>
      <c r="DU257" s="4"/>
      <c r="EZ257" s="69"/>
      <c r="FA257" s="69"/>
      <c r="FB257" s="69"/>
      <c r="FC257" s="69"/>
      <c r="FD257" s="69"/>
      <c r="FE257" s="69"/>
      <c r="FF257" s="69"/>
      <c r="FG257" s="69"/>
      <c r="FH257" s="69"/>
    </row>
    <row r="258" ht="15.9" customHeight="1" spans="1:164">
      <c r="A258" s="21">
        <v>256</v>
      </c>
      <c r="B258" s="28" t="s">
        <v>232</v>
      </c>
      <c r="C258" s="34"/>
      <c r="D258" s="34"/>
      <c r="E258" s="24" t="s">
        <v>233</v>
      </c>
      <c r="F258" s="21" t="s">
        <v>15</v>
      </c>
      <c r="G258" s="21">
        <v>3.35</v>
      </c>
      <c r="H258" s="21">
        <v>1</v>
      </c>
      <c r="I258" s="21">
        <v>2</v>
      </c>
      <c r="J258" s="43" t="s">
        <v>56</v>
      </c>
      <c r="K258" s="4"/>
      <c r="L258" s="4"/>
      <c r="M258" s="4"/>
      <c r="N258" s="4"/>
      <c r="O258" s="4"/>
      <c r="P258" s="4"/>
      <c r="Q258" s="4"/>
      <c r="R258" s="4"/>
      <c r="S258" s="4"/>
      <c r="T258" s="4"/>
      <c r="U258" s="4"/>
      <c r="V258" s="4"/>
      <c r="W258" s="4"/>
      <c r="X258" s="4"/>
      <c r="Y258" s="4"/>
      <c r="Z258" s="4"/>
      <c r="AA258" s="4"/>
      <c r="AB258" s="4"/>
      <c r="AC258" s="4"/>
      <c r="AD258" s="4"/>
      <c r="AE258" s="4"/>
      <c r="AF258" s="4"/>
      <c r="AG258" s="4"/>
      <c r="AH258" s="4"/>
      <c r="AI258" s="4"/>
      <c r="AJ258" s="4"/>
      <c r="AK258" s="4"/>
      <c r="AL258" s="4"/>
      <c r="AM258" s="4"/>
      <c r="AN258" s="4"/>
      <c r="AO258" s="4"/>
      <c r="AP258" s="4"/>
      <c r="AQ258" s="4"/>
      <c r="AR258" s="4"/>
      <c r="AS258" s="4"/>
      <c r="AT258" s="4"/>
      <c r="AU258" s="4"/>
      <c r="AV258" s="4"/>
      <c r="AW258" s="4"/>
      <c r="AX258" s="4"/>
      <c r="AY258" s="4"/>
      <c r="AZ258" s="4"/>
      <c r="BA258" s="4"/>
      <c r="BB258" s="4"/>
      <c r="BC258" s="4"/>
      <c r="BD258" s="4"/>
      <c r="BE258" s="4"/>
      <c r="BF258" s="4"/>
      <c r="BG258" s="4"/>
      <c r="BH258" s="4"/>
      <c r="BI258" s="4"/>
      <c r="BJ258" s="4"/>
      <c r="BK258" s="4"/>
      <c r="BL258" s="4"/>
      <c r="BM258" s="4"/>
      <c r="BN258" s="4"/>
      <c r="BO258" s="4"/>
      <c r="BP258" s="4"/>
      <c r="BQ258" s="4"/>
      <c r="BR258" s="4"/>
      <c r="BS258" s="4"/>
      <c r="BT258" s="4"/>
      <c r="BU258" s="4"/>
      <c r="BV258" s="4"/>
      <c r="BW258" s="4"/>
      <c r="BX258" s="4"/>
      <c r="BY258" s="4"/>
      <c r="BZ258" s="4"/>
      <c r="CA258" s="4"/>
      <c r="CB258" s="4"/>
      <c r="CC258" s="4"/>
      <c r="CD258" s="4"/>
      <c r="CE258" s="4"/>
      <c r="CF258" s="4"/>
      <c r="CG258" s="4"/>
      <c r="CH258" s="4"/>
      <c r="CI258" s="4"/>
      <c r="CJ258" s="4"/>
      <c r="CK258" s="4"/>
      <c r="CL258" s="4"/>
      <c r="CM258" s="4"/>
      <c r="CN258" s="4"/>
      <c r="CO258" s="4"/>
      <c r="CP258" s="4"/>
      <c r="CQ258" s="4"/>
      <c r="CR258" s="4"/>
      <c r="CS258" s="4"/>
      <c r="CT258" s="4"/>
      <c r="CU258" s="4"/>
      <c r="CV258" s="4"/>
      <c r="CW258" s="4"/>
      <c r="CX258" s="4"/>
      <c r="CY258" s="4"/>
      <c r="CZ258" s="4"/>
      <c r="DA258" s="4"/>
      <c r="DB258" s="4"/>
      <c r="DC258" s="4"/>
      <c r="DD258" s="4"/>
      <c r="DE258" s="4"/>
      <c r="DF258" s="4"/>
      <c r="DG258" s="4"/>
      <c r="DH258" s="4"/>
      <c r="DI258" s="4"/>
      <c r="DJ258" s="4"/>
      <c r="DK258" s="4"/>
      <c r="DL258" s="4"/>
      <c r="DM258" s="4"/>
      <c r="DN258" s="4"/>
      <c r="DO258" s="4"/>
      <c r="DP258" s="4"/>
      <c r="DQ258" s="4"/>
      <c r="DR258" s="4"/>
      <c r="DS258" s="4"/>
      <c r="DT258" s="4"/>
      <c r="DU258" s="4"/>
      <c r="EZ258" s="6"/>
      <c r="FA258" s="6"/>
      <c r="FB258" s="6"/>
      <c r="FC258" s="6"/>
      <c r="FD258" s="6"/>
      <c r="FE258" s="6"/>
      <c r="FF258" s="6"/>
      <c r="FG258" s="6"/>
      <c r="FH258" s="6"/>
    </row>
    <row r="259" ht="15.9" customHeight="1" spans="1:164">
      <c r="A259" s="21">
        <v>257</v>
      </c>
      <c r="B259" s="28"/>
      <c r="C259" s="34"/>
      <c r="D259" s="34"/>
      <c r="E259" s="24" t="s">
        <v>234</v>
      </c>
      <c r="F259" s="21" t="s">
        <v>15</v>
      </c>
      <c r="G259" s="21">
        <v>0.5</v>
      </c>
      <c r="H259" s="21">
        <v>1</v>
      </c>
      <c r="I259" s="21">
        <v>2</v>
      </c>
      <c r="J259" s="43"/>
      <c r="K259" s="4"/>
      <c r="L259" s="4"/>
      <c r="M259" s="4"/>
      <c r="N259" s="4"/>
      <c r="O259" s="4"/>
      <c r="P259" s="4"/>
      <c r="Q259" s="4"/>
      <c r="R259" s="4"/>
      <c r="S259" s="4"/>
      <c r="T259" s="4"/>
      <c r="U259" s="4"/>
      <c r="V259" s="4"/>
      <c r="W259" s="4"/>
      <c r="X259" s="4"/>
      <c r="Y259" s="4"/>
      <c r="Z259" s="4"/>
      <c r="AA259" s="4"/>
      <c r="AB259" s="4"/>
      <c r="AC259" s="4"/>
      <c r="AD259" s="4"/>
      <c r="AE259" s="4"/>
      <c r="AF259" s="4"/>
      <c r="AG259" s="4"/>
      <c r="AH259" s="4"/>
      <c r="AI259" s="4"/>
      <c r="AJ259" s="4"/>
      <c r="AK259" s="4"/>
      <c r="AL259" s="4"/>
      <c r="AM259" s="4"/>
      <c r="AN259" s="4"/>
      <c r="AO259" s="4"/>
      <c r="AP259" s="4"/>
      <c r="AQ259" s="4"/>
      <c r="AR259" s="4"/>
      <c r="AS259" s="4"/>
      <c r="AT259" s="4"/>
      <c r="AU259" s="4"/>
      <c r="AV259" s="4"/>
      <c r="AW259" s="4"/>
      <c r="AX259" s="4"/>
      <c r="AY259" s="4"/>
      <c r="AZ259" s="4"/>
      <c r="BA259" s="4"/>
      <c r="BB259" s="4"/>
      <c r="BC259" s="4"/>
      <c r="BD259" s="4"/>
      <c r="BE259" s="4"/>
      <c r="BF259" s="4"/>
      <c r="BG259" s="4"/>
      <c r="BH259" s="4"/>
      <c r="BI259" s="4"/>
      <c r="BJ259" s="4"/>
      <c r="BK259" s="4"/>
      <c r="BL259" s="4"/>
      <c r="BM259" s="4"/>
      <c r="BN259" s="4"/>
      <c r="BO259" s="4"/>
      <c r="BP259" s="4"/>
      <c r="BQ259" s="4"/>
      <c r="BR259" s="4"/>
      <c r="BS259" s="4"/>
      <c r="BT259" s="4"/>
      <c r="BU259" s="4"/>
      <c r="BV259" s="4"/>
      <c r="BW259" s="4"/>
      <c r="BX259" s="4"/>
      <c r="BY259" s="4"/>
      <c r="BZ259" s="4"/>
      <c r="CA259" s="4"/>
      <c r="CB259" s="4"/>
      <c r="CC259" s="4"/>
      <c r="CD259" s="4"/>
      <c r="CE259" s="4"/>
      <c r="CF259" s="4"/>
      <c r="CG259" s="4"/>
      <c r="CH259" s="4"/>
      <c r="CI259" s="4"/>
      <c r="CJ259" s="4"/>
      <c r="CK259" s="4"/>
      <c r="CL259" s="4"/>
      <c r="CM259" s="4"/>
      <c r="CN259" s="4"/>
      <c r="CO259" s="4"/>
      <c r="CP259" s="4"/>
      <c r="CQ259" s="4"/>
      <c r="CR259" s="4"/>
      <c r="CS259" s="4"/>
      <c r="CT259" s="4"/>
      <c r="CU259" s="4"/>
      <c r="CV259" s="4"/>
      <c r="CW259" s="4"/>
      <c r="CX259" s="4"/>
      <c r="CY259" s="4"/>
      <c r="CZ259" s="4"/>
      <c r="DA259" s="4"/>
      <c r="DB259" s="4"/>
      <c r="DC259" s="4"/>
      <c r="DD259" s="4"/>
      <c r="DE259" s="4"/>
      <c r="DF259" s="4"/>
      <c r="DG259" s="4"/>
      <c r="DH259" s="4"/>
      <c r="DI259" s="4"/>
      <c r="DJ259" s="4"/>
      <c r="DK259" s="4"/>
      <c r="DL259" s="4"/>
      <c r="DM259" s="4"/>
      <c r="DN259" s="4"/>
      <c r="DO259" s="4"/>
      <c r="DP259" s="4"/>
      <c r="DQ259" s="4"/>
      <c r="DR259" s="4"/>
      <c r="DS259" s="4"/>
      <c r="DT259" s="4"/>
      <c r="DU259" s="4"/>
      <c r="EZ259" s="6"/>
      <c r="FA259" s="6"/>
      <c r="FB259" s="6"/>
      <c r="FC259" s="6"/>
      <c r="FD259" s="6"/>
      <c r="FE259" s="6"/>
      <c r="FF259" s="6"/>
      <c r="FG259" s="6"/>
      <c r="FH259" s="6"/>
    </row>
    <row r="260" ht="15.9" customHeight="1" spans="1:164">
      <c r="A260" s="21">
        <v>258</v>
      </c>
      <c r="B260" s="28"/>
      <c r="C260" s="34"/>
      <c r="D260" s="34"/>
      <c r="E260" s="24" t="s">
        <v>116</v>
      </c>
      <c r="F260" s="21" t="s">
        <v>15</v>
      </c>
      <c r="G260" s="21">
        <v>2.5</v>
      </c>
      <c r="H260" s="21">
        <v>1</v>
      </c>
      <c r="I260" s="21">
        <v>2</v>
      </c>
      <c r="J260" s="43"/>
      <c r="K260" s="4"/>
      <c r="L260" s="4"/>
      <c r="M260" s="4"/>
      <c r="N260" s="4"/>
      <c r="O260" s="4"/>
      <c r="P260" s="4"/>
      <c r="Q260" s="4"/>
      <c r="R260" s="4"/>
      <c r="S260" s="4"/>
      <c r="T260" s="4"/>
      <c r="U260" s="4"/>
      <c r="V260" s="4"/>
      <c r="W260" s="4"/>
      <c r="X260" s="4"/>
      <c r="Y260" s="4"/>
      <c r="Z260" s="4"/>
      <c r="AA260" s="4"/>
      <c r="AB260" s="4"/>
      <c r="AC260" s="4"/>
      <c r="AD260" s="4"/>
      <c r="AE260" s="4"/>
      <c r="AF260" s="4"/>
      <c r="AG260" s="4"/>
      <c r="AH260" s="4"/>
      <c r="AI260" s="4"/>
      <c r="AJ260" s="4"/>
      <c r="AK260" s="4"/>
      <c r="AL260" s="4"/>
      <c r="AM260" s="4"/>
      <c r="AN260" s="4"/>
      <c r="AO260" s="4"/>
      <c r="AP260" s="4"/>
      <c r="AQ260" s="4"/>
      <c r="AR260" s="4"/>
      <c r="AS260" s="4"/>
      <c r="AT260" s="4"/>
      <c r="AU260" s="4"/>
      <c r="AV260" s="4"/>
      <c r="AW260" s="4"/>
      <c r="AX260" s="4"/>
      <c r="AY260" s="4"/>
      <c r="AZ260" s="4"/>
      <c r="BA260" s="4"/>
      <c r="BB260" s="4"/>
      <c r="BC260" s="4"/>
      <c r="BD260" s="4"/>
      <c r="BE260" s="4"/>
      <c r="BF260" s="4"/>
      <c r="BG260" s="4"/>
      <c r="BH260" s="4"/>
      <c r="BI260" s="4"/>
      <c r="BJ260" s="4"/>
      <c r="BK260" s="4"/>
      <c r="BL260" s="4"/>
      <c r="BM260" s="4"/>
      <c r="BN260" s="4"/>
      <c r="BO260" s="4"/>
      <c r="BP260" s="4"/>
      <c r="BQ260" s="4"/>
      <c r="BR260" s="4"/>
      <c r="BS260" s="4"/>
      <c r="BT260" s="4"/>
      <c r="BU260" s="4"/>
      <c r="BV260" s="4"/>
      <c r="BW260" s="4"/>
      <c r="BX260" s="4"/>
      <c r="BY260" s="4"/>
      <c r="BZ260" s="4"/>
      <c r="CA260" s="4"/>
      <c r="CB260" s="4"/>
      <c r="CC260" s="4"/>
      <c r="CD260" s="4"/>
      <c r="CE260" s="4"/>
      <c r="CF260" s="4"/>
      <c r="CG260" s="4"/>
      <c r="CH260" s="4"/>
      <c r="CI260" s="4"/>
      <c r="CJ260" s="4"/>
      <c r="CK260" s="4"/>
      <c r="CL260" s="4"/>
      <c r="CM260" s="4"/>
      <c r="CN260" s="4"/>
      <c r="CO260" s="4"/>
      <c r="CP260" s="4"/>
      <c r="CQ260" s="4"/>
      <c r="CR260" s="4"/>
      <c r="CS260" s="4"/>
      <c r="CT260" s="4"/>
      <c r="CU260" s="4"/>
      <c r="CV260" s="4"/>
      <c r="CW260" s="4"/>
      <c r="CX260" s="4"/>
      <c r="CY260" s="4"/>
      <c r="CZ260" s="4"/>
      <c r="DA260" s="4"/>
      <c r="DB260" s="4"/>
      <c r="DC260" s="4"/>
      <c r="DD260" s="4"/>
      <c r="DE260" s="4"/>
      <c r="DF260" s="4"/>
      <c r="DG260" s="4"/>
      <c r="DH260" s="4"/>
      <c r="DI260" s="4"/>
      <c r="DJ260" s="4"/>
      <c r="DK260" s="4"/>
      <c r="DL260" s="4"/>
      <c r="DM260" s="4"/>
      <c r="DN260" s="4"/>
      <c r="DO260" s="4"/>
      <c r="DP260" s="4"/>
      <c r="DQ260" s="4"/>
      <c r="DR260" s="4"/>
      <c r="DS260" s="4"/>
      <c r="DT260" s="4"/>
      <c r="DU260" s="4"/>
      <c r="EZ260" s="6"/>
      <c r="FA260" s="6"/>
      <c r="FB260" s="6"/>
      <c r="FC260" s="6"/>
      <c r="FD260" s="6"/>
      <c r="FE260" s="6"/>
      <c r="FF260" s="6"/>
      <c r="FG260" s="6"/>
      <c r="FH260" s="6"/>
    </row>
    <row r="261" ht="15.9" customHeight="1" spans="1:164">
      <c r="A261" s="21">
        <v>259</v>
      </c>
      <c r="B261" s="28"/>
      <c r="C261" s="34"/>
      <c r="D261" s="34"/>
      <c r="E261" s="24" t="s">
        <v>59</v>
      </c>
      <c r="F261" s="21" t="s">
        <v>25</v>
      </c>
      <c r="G261" s="21">
        <v>5</v>
      </c>
      <c r="H261" s="21">
        <v>1</v>
      </c>
      <c r="I261" s="21">
        <v>2</v>
      </c>
      <c r="J261" s="43"/>
      <c r="K261" s="4"/>
      <c r="L261" s="4"/>
      <c r="M261" s="4"/>
      <c r="N261" s="4"/>
      <c r="O261" s="4"/>
      <c r="P261" s="4"/>
      <c r="Q261" s="4"/>
      <c r="R261" s="4"/>
      <c r="S261" s="4"/>
      <c r="T261" s="4"/>
      <c r="U261" s="4"/>
      <c r="V261" s="4"/>
      <c r="W261" s="4"/>
      <c r="X261" s="4"/>
      <c r="Y261" s="4"/>
      <c r="Z261" s="4"/>
      <c r="AA261" s="4"/>
      <c r="AB261" s="4"/>
      <c r="AC261" s="4"/>
      <c r="AD261" s="4"/>
      <c r="AE261" s="4"/>
      <c r="AF261" s="4"/>
      <c r="AG261" s="4"/>
      <c r="AH261" s="4"/>
      <c r="AI261" s="4"/>
      <c r="AJ261" s="4"/>
      <c r="AK261" s="4"/>
      <c r="AL261" s="4"/>
      <c r="AM261" s="4"/>
      <c r="AN261" s="4"/>
      <c r="AO261" s="4"/>
      <c r="AP261" s="4"/>
      <c r="AQ261" s="4"/>
      <c r="AR261" s="4"/>
      <c r="AS261" s="4"/>
      <c r="AT261" s="4"/>
      <c r="AU261" s="4"/>
      <c r="AV261" s="4"/>
      <c r="AW261" s="4"/>
      <c r="AX261" s="4"/>
      <c r="AY261" s="4"/>
      <c r="AZ261" s="4"/>
      <c r="BA261" s="4"/>
      <c r="BB261" s="4"/>
      <c r="BC261" s="4"/>
      <c r="BD261" s="4"/>
      <c r="BE261" s="4"/>
      <c r="BF261" s="4"/>
      <c r="BG261" s="4"/>
      <c r="BH261" s="4"/>
      <c r="BI261" s="4"/>
      <c r="BJ261" s="4"/>
      <c r="BK261" s="4"/>
      <c r="BL261" s="4"/>
      <c r="BM261" s="4"/>
      <c r="BN261" s="4"/>
      <c r="BO261" s="4"/>
      <c r="BP261" s="4"/>
      <c r="BQ261" s="4"/>
      <c r="BR261" s="4"/>
      <c r="BS261" s="4"/>
      <c r="BT261" s="4"/>
      <c r="BU261" s="4"/>
      <c r="BV261" s="4"/>
      <c r="BW261" s="4"/>
      <c r="BX261" s="4"/>
      <c r="BY261" s="4"/>
      <c r="BZ261" s="4"/>
      <c r="CA261" s="4"/>
      <c r="CB261" s="4"/>
      <c r="CC261" s="4"/>
      <c r="CD261" s="4"/>
      <c r="CE261" s="4"/>
      <c r="CF261" s="4"/>
      <c r="CG261" s="4"/>
      <c r="CH261" s="4"/>
      <c r="CI261" s="4"/>
      <c r="CJ261" s="4"/>
      <c r="CK261" s="4"/>
      <c r="CL261" s="4"/>
      <c r="CM261" s="4"/>
      <c r="CN261" s="4"/>
      <c r="CO261" s="4"/>
      <c r="CP261" s="4"/>
      <c r="CQ261" s="4"/>
      <c r="CR261" s="4"/>
      <c r="CS261" s="4"/>
      <c r="CT261" s="4"/>
      <c r="CU261" s="4"/>
      <c r="CV261" s="4"/>
      <c r="CW261" s="4"/>
      <c r="CX261" s="4"/>
      <c r="CY261" s="4"/>
      <c r="CZ261" s="4"/>
      <c r="DA261" s="4"/>
      <c r="DB261" s="4"/>
      <c r="DC261" s="4"/>
      <c r="DD261" s="4"/>
      <c r="DE261" s="4"/>
      <c r="DF261" s="4"/>
      <c r="DG261" s="4"/>
      <c r="DH261" s="4"/>
      <c r="DI261" s="4"/>
      <c r="DJ261" s="4"/>
      <c r="DK261" s="4"/>
      <c r="DL261" s="4"/>
      <c r="DM261" s="4"/>
      <c r="DN261" s="4"/>
      <c r="DO261" s="4"/>
      <c r="DP261" s="4"/>
      <c r="DQ261" s="4"/>
      <c r="DR261" s="4"/>
      <c r="DS261" s="4"/>
      <c r="DT261" s="4"/>
      <c r="DU261" s="4"/>
      <c r="EZ261" s="6"/>
      <c r="FA261" s="6"/>
      <c r="FB261" s="6"/>
      <c r="FC261" s="6"/>
      <c r="FD261" s="6"/>
      <c r="FE261" s="6"/>
      <c r="FF261" s="6"/>
      <c r="FG261" s="6"/>
      <c r="FH261" s="6"/>
    </row>
    <row r="262" ht="15.9" customHeight="1" spans="1:164">
      <c r="A262" s="21">
        <v>260</v>
      </c>
      <c r="B262" s="28"/>
      <c r="C262" s="34"/>
      <c r="D262" s="34"/>
      <c r="E262" s="24" t="s">
        <v>60</v>
      </c>
      <c r="F262" s="21" t="s">
        <v>15</v>
      </c>
      <c r="G262" s="21">
        <f>0.5+0.5+1.85</f>
        <v>2.85</v>
      </c>
      <c r="H262" s="21">
        <v>1</v>
      </c>
      <c r="I262" s="21">
        <v>2</v>
      </c>
      <c r="J262" s="43"/>
      <c r="K262" s="4"/>
      <c r="L262" s="4"/>
      <c r="M262" s="4"/>
      <c r="N262" s="4"/>
      <c r="O262" s="4"/>
      <c r="P262" s="4"/>
      <c r="Q262" s="4"/>
      <c r="R262" s="4"/>
      <c r="S262" s="4"/>
      <c r="T262" s="4"/>
      <c r="U262" s="4"/>
      <c r="V262" s="4"/>
      <c r="W262" s="4"/>
      <c r="X262" s="4"/>
      <c r="Y262" s="4"/>
      <c r="Z262" s="4"/>
      <c r="AA262" s="4"/>
      <c r="AB262" s="4"/>
      <c r="AC262" s="4"/>
      <c r="AD262" s="4"/>
      <c r="AE262" s="4"/>
      <c r="AF262" s="4"/>
      <c r="AG262" s="4"/>
      <c r="AH262" s="4"/>
      <c r="AI262" s="4"/>
      <c r="AJ262" s="4"/>
      <c r="AK262" s="4"/>
      <c r="AL262" s="4"/>
      <c r="AM262" s="4"/>
      <c r="AN262" s="4"/>
      <c r="AO262" s="4"/>
      <c r="AP262" s="4"/>
      <c r="AQ262" s="4"/>
      <c r="AR262" s="4"/>
      <c r="AS262" s="4"/>
      <c r="AT262" s="4"/>
      <c r="AU262" s="4"/>
      <c r="AV262" s="4"/>
      <c r="AW262" s="4"/>
      <c r="AX262" s="4"/>
      <c r="AY262" s="4"/>
      <c r="AZ262" s="4"/>
      <c r="BA262" s="4"/>
      <c r="BB262" s="4"/>
      <c r="BC262" s="4"/>
      <c r="BD262" s="4"/>
      <c r="BE262" s="4"/>
      <c r="BF262" s="4"/>
      <c r="BG262" s="4"/>
      <c r="BH262" s="4"/>
      <c r="BI262" s="4"/>
      <c r="BJ262" s="4"/>
      <c r="BK262" s="4"/>
      <c r="BL262" s="4"/>
      <c r="BM262" s="4"/>
      <c r="BN262" s="4"/>
      <c r="BO262" s="4"/>
      <c r="BP262" s="4"/>
      <c r="BQ262" s="4"/>
      <c r="BR262" s="4"/>
      <c r="BS262" s="4"/>
      <c r="BT262" s="4"/>
      <c r="BU262" s="4"/>
      <c r="BV262" s="4"/>
      <c r="BW262" s="4"/>
      <c r="BX262" s="4"/>
      <c r="BY262" s="4"/>
      <c r="BZ262" s="4"/>
      <c r="CA262" s="4"/>
      <c r="CB262" s="4"/>
      <c r="CC262" s="4"/>
      <c r="CD262" s="4"/>
      <c r="CE262" s="4"/>
      <c r="CF262" s="4"/>
      <c r="CG262" s="4"/>
      <c r="CH262" s="4"/>
      <c r="CI262" s="4"/>
      <c r="CJ262" s="4"/>
      <c r="CK262" s="4"/>
      <c r="CL262" s="4"/>
      <c r="CM262" s="4"/>
      <c r="CN262" s="4"/>
      <c r="CO262" s="4"/>
      <c r="CP262" s="4"/>
      <c r="CQ262" s="4"/>
      <c r="CR262" s="4"/>
      <c r="CS262" s="4"/>
      <c r="CT262" s="4"/>
      <c r="CU262" s="4"/>
      <c r="CV262" s="4"/>
      <c r="CW262" s="4"/>
      <c r="CX262" s="4"/>
      <c r="CY262" s="4"/>
      <c r="CZ262" s="4"/>
      <c r="DA262" s="4"/>
      <c r="DB262" s="4"/>
      <c r="DC262" s="4"/>
      <c r="DD262" s="4"/>
      <c r="DE262" s="4"/>
      <c r="DF262" s="4"/>
      <c r="DG262" s="4"/>
      <c r="DH262" s="4"/>
      <c r="DI262" s="4"/>
      <c r="DJ262" s="4"/>
      <c r="DK262" s="4"/>
      <c r="DL262" s="4"/>
      <c r="DM262" s="4"/>
      <c r="DN262" s="4"/>
      <c r="DO262" s="4"/>
      <c r="DP262" s="4"/>
      <c r="DQ262" s="4"/>
      <c r="DR262" s="4"/>
      <c r="DS262" s="4"/>
      <c r="DT262" s="4"/>
      <c r="DU262" s="4"/>
      <c r="EZ262" s="6"/>
      <c r="FA262" s="6"/>
      <c r="FB262" s="6"/>
      <c r="FC262" s="6"/>
      <c r="FD262" s="6"/>
      <c r="FE262" s="6"/>
      <c r="FF262" s="6"/>
      <c r="FG262" s="6"/>
      <c r="FH262" s="6"/>
    </row>
    <row r="263" ht="15.9" customHeight="1" spans="1:164">
      <c r="A263" s="21">
        <v>261</v>
      </c>
      <c r="B263" s="28"/>
      <c r="C263" s="34"/>
      <c r="D263" s="34"/>
      <c r="E263" s="24" t="s">
        <v>235</v>
      </c>
      <c r="F263" s="21" t="s">
        <v>15</v>
      </c>
      <c r="G263" s="21">
        <f>2.85+0.6</f>
        <v>3.45</v>
      </c>
      <c r="H263" s="21">
        <v>1</v>
      </c>
      <c r="I263" s="21">
        <v>2</v>
      </c>
      <c r="J263" s="43"/>
      <c r="K263" s="4"/>
      <c r="L263" s="4"/>
      <c r="M263" s="4"/>
      <c r="N263" s="4"/>
      <c r="O263" s="4"/>
      <c r="P263" s="4"/>
      <c r="Q263" s="4"/>
      <c r="R263" s="4"/>
      <c r="S263" s="4"/>
      <c r="T263" s="4"/>
      <c r="U263" s="4"/>
      <c r="V263" s="4"/>
      <c r="W263" s="4"/>
      <c r="X263" s="4"/>
      <c r="Y263" s="4"/>
      <c r="Z263" s="4"/>
      <c r="AA263" s="4"/>
      <c r="AB263" s="4"/>
      <c r="AC263" s="4"/>
      <c r="AD263" s="4"/>
      <c r="AE263" s="4"/>
      <c r="AF263" s="4"/>
      <c r="AG263" s="4"/>
      <c r="AH263" s="4"/>
      <c r="AI263" s="4"/>
      <c r="AJ263" s="4"/>
      <c r="AK263" s="4"/>
      <c r="AL263" s="4"/>
      <c r="AM263" s="4"/>
      <c r="AN263" s="4"/>
      <c r="AO263" s="4"/>
      <c r="AP263" s="4"/>
      <c r="AQ263" s="4"/>
      <c r="AR263" s="4"/>
      <c r="AS263" s="4"/>
      <c r="AT263" s="4"/>
      <c r="AU263" s="4"/>
      <c r="AV263" s="4"/>
      <c r="AW263" s="4"/>
      <c r="AX263" s="4"/>
      <c r="AY263" s="4"/>
      <c r="AZ263" s="4"/>
      <c r="BA263" s="4"/>
      <c r="BB263" s="4"/>
      <c r="BC263" s="4"/>
      <c r="BD263" s="4"/>
      <c r="BE263" s="4"/>
      <c r="BF263" s="4"/>
      <c r="BG263" s="4"/>
      <c r="BH263" s="4"/>
      <c r="BI263" s="4"/>
      <c r="BJ263" s="4"/>
      <c r="BK263" s="4"/>
      <c r="BL263" s="4"/>
      <c r="BM263" s="4"/>
      <c r="BN263" s="4"/>
      <c r="BO263" s="4"/>
      <c r="BP263" s="4"/>
      <c r="BQ263" s="4"/>
      <c r="BR263" s="4"/>
      <c r="BS263" s="4"/>
      <c r="BT263" s="4"/>
      <c r="BU263" s="4"/>
      <c r="BV263" s="4"/>
      <c r="BW263" s="4"/>
      <c r="BX263" s="4"/>
      <c r="BY263" s="4"/>
      <c r="BZ263" s="4"/>
      <c r="CA263" s="4"/>
      <c r="CB263" s="4"/>
      <c r="CC263" s="4"/>
      <c r="CD263" s="4"/>
      <c r="CE263" s="4"/>
      <c r="CF263" s="4"/>
      <c r="CG263" s="4"/>
      <c r="CH263" s="4"/>
      <c r="CI263" s="4"/>
      <c r="CJ263" s="4"/>
      <c r="CK263" s="4"/>
      <c r="CL263" s="4"/>
      <c r="CM263" s="4"/>
      <c r="CN263" s="4"/>
      <c r="CO263" s="4"/>
      <c r="CP263" s="4"/>
      <c r="CQ263" s="4"/>
      <c r="CR263" s="4"/>
      <c r="CS263" s="4"/>
      <c r="CT263" s="4"/>
      <c r="CU263" s="4"/>
      <c r="CV263" s="4"/>
      <c r="CW263" s="4"/>
      <c r="CX263" s="4"/>
      <c r="CY263" s="4"/>
      <c r="CZ263" s="4"/>
      <c r="DA263" s="4"/>
      <c r="DB263" s="4"/>
      <c r="DC263" s="4"/>
      <c r="DD263" s="4"/>
      <c r="DE263" s="4"/>
      <c r="DF263" s="4"/>
      <c r="DG263" s="4"/>
      <c r="DH263" s="4"/>
      <c r="DI263" s="4"/>
      <c r="DJ263" s="4"/>
      <c r="DK263" s="4"/>
      <c r="DL263" s="4"/>
      <c r="DM263" s="4"/>
      <c r="DN263" s="4"/>
      <c r="DO263" s="4"/>
      <c r="DP263" s="4"/>
      <c r="DQ263" s="4"/>
      <c r="DR263" s="4"/>
      <c r="DS263" s="4"/>
      <c r="DT263" s="4"/>
      <c r="DU263" s="4"/>
      <c r="EZ263" s="6"/>
      <c r="FA263" s="6"/>
      <c r="FB263" s="6"/>
      <c r="FC263" s="6"/>
      <c r="FD263" s="6"/>
      <c r="FE263" s="6"/>
      <c r="FF263" s="6"/>
      <c r="FG263" s="6"/>
      <c r="FH263" s="6"/>
    </row>
    <row r="264" s="4" customFormat="1" ht="99.9" customHeight="1" spans="1:164">
      <c r="A264" s="21">
        <v>262</v>
      </c>
      <c r="B264" s="28" t="s">
        <v>62</v>
      </c>
      <c r="C264" s="21"/>
      <c r="D264" s="21"/>
      <c r="E264" s="24" t="s">
        <v>158</v>
      </c>
      <c r="F264" s="21" t="s">
        <v>15</v>
      </c>
      <c r="G264" s="21">
        <v>5.4</v>
      </c>
      <c r="H264" s="21">
        <v>1</v>
      </c>
      <c r="I264" s="21">
        <v>2</v>
      </c>
      <c r="J264" s="22" t="s">
        <v>64</v>
      </c>
      <c r="EZ264" s="71"/>
      <c r="FA264" s="71"/>
      <c r="FB264" s="71"/>
      <c r="FC264" s="71"/>
      <c r="FD264" s="71"/>
      <c r="FE264" s="71"/>
      <c r="FF264" s="71"/>
      <c r="FG264" s="71"/>
      <c r="FH264" s="71"/>
    </row>
    <row r="265" s="4" customFormat="1" ht="99.9" customHeight="1" spans="1:164">
      <c r="A265" s="21">
        <v>263</v>
      </c>
      <c r="B265" s="28"/>
      <c r="C265" s="21"/>
      <c r="D265" s="21"/>
      <c r="E265" s="24" t="s">
        <v>159</v>
      </c>
      <c r="F265" s="21" t="s">
        <v>15</v>
      </c>
      <c r="G265" s="21">
        <v>5.4</v>
      </c>
      <c r="H265" s="21">
        <v>1</v>
      </c>
      <c r="I265" s="21">
        <v>2</v>
      </c>
      <c r="J265" s="35"/>
      <c r="EZ265" s="71"/>
      <c r="FA265" s="71"/>
      <c r="FB265" s="71"/>
      <c r="FC265" s="71"/>
      <c r="FD265" s="71"/>
      <c r="FE265" s="71"/>
      <c r="FF265" s="71"/>
      <c r="FG265" s="71"/>
      <c r="FH265" s="71"/>
    </row>
    <row r="266" ht="103.5" customHeight="1" spans="1:165">
      <c r="A266" s="21">
        <v>264</v>
      </c>
      <c r="B266" s="70" t="s">
        <v>198</v>
      </c>
      <c r="C266" s="70"/>
      <c r="D266" s="70"/>
      <c r="E266" s="32" t="s">
        <v>199</v>
      </c>
      <c r="F266" s="33" t="s">
        <v>25</v>
      </c>
      <c r="G266" s="21">
        <v>13</v>
      </c>
      <c r="H266" s="21">
        <v>1</v>
      </c>
      <c r="I266" s="21">
        <v>2</v>
      </c>
      <c r="J266" s="40" t="s">
        <v>200</v>
      </c>
      <c r="K266" s="4"/>
      <c r="L266" s="4"/>
      <c r="M266" s="4"/>
      <c r="N266" s="4"/>
      <c r="O266" s="4"/>
      <c r="P266" s="4"/>
      <c r="Q266" s="4"/>
      <c r="R266" s="4"/>
      <c r="S266" s="4"/>
      <c r="T266" s="4"/>
      <c r="U266" s="4"/>
      <c r="V266" s="4"/>
      <c r="W266" s="4"/>
      <c r="X266" s="4"/>
      <c r="Y266" s="4"/>
      <c r="Z266" s="4"/>
      <c r="AA266" s="4"/>
      <c r="AB266" s="4"/>
      <c r="AC266" s="4"/>
      <c r="AD266" s="4"/>
      <c r="AE266" s="4"/>
      <c r="AF266" s="4"/>
      <c r="AG266" s="4"/>
      <c r="AH266" s="4"/>
      <c r="AI266" s="4"/>
      <c r="AJ266" s="4"/>
      <c r="AK266" s="4"/>
      <c r="AL266" s="4"/>
      <c r="AM266" s="4"/>
      <c r="AN266" s="4"/>
      <c r="AO266" s="4"/>
      <c r="AP266" s="4"/>
      <c r="AQ266" s="4"/>
      <c r="AR266" s="4"/>
      <c r="AS266" s="4"/>
      <c r="AT266" s="4"/>
      <c r="AU266" s="4"/>
      <c r="AV266" s="4"/>
      <c r="AW266" s="4"/>
      <c r="AX266" s="4"/>
      <c r="AY266" s="4"/>
      <c r="AZ266" s="4"/>
      <c r="BA266" s="4"/>
      <c r="BB266" s="4"/>
      <c r="BC266" s="4"/>
      <c r="BD266" s="4"/>
      <c r="BE266" s="4"/>
      <c r="BF266" s="4"/>
      <c r="BG266" s="4"/>
      <c r="BH266" s="4"/>
      <c r="BI266" s="4"/>
      <c r="BJ266" s="4"/>
      <c r="BK266" s="4"/>
      <c r="BL266" s="4"/>
      <c r="BM266" s="4"/>
      <c r="BN266" s="4"/>
      <c r="BO266" s="4"/>
      <c r="BP266" s="4"/>
      <c r="BQ266" s="4"/>
      <c r="BR266" s="4"/>
      <c r="BS266" s="4"/>
      <c r="BT266" s="4"/>
      <c r="BU266" s="4"/>
      <c r="BV266" s="4"/>
      <c r="BW266" s="4"/>
      <c r="BX266" s="4"/>
      <c r="BY266" s="4"/>
      <c r="BZ266" s="4"/>
      <c r="CA266" s="4"/>
      <c r="CB266" s="4"/>
      <c r="CC266" s="4"/>
      <c r="CD266" s="4"/>
      <c r="CE266" s="4"/>
      <c r="CF266" s="4"/>
      <c r="CG266" s="4"/>
      <c r="CH266" s="4"/>
      <c r="CI266" s="4"/>
      <c r="CJ266" s="4"/>
      <c r="CK266" s="4"/>
      <c r="CL266" s="4"/>
      <c r="CM266" s="4"/>
      <c r="CN266" s="4"/>
      <c r="CO266" s="4"/>
      <c r="CP266" s="4"/>
      <c r="CQ266" s="4"/>
      <c r="CR266" s="4"/>
      <c r="CS266" s="4"/>
      <c r="CT266" s="4"/>
      <c r="CU266" s="4"/>
      <c r="CV266" s="4"/>
      <c r="CW266" s="4"/>
      <c r="CX266" s="4"/>
      <c r="CY266" s="4"/>
      <c r="CZ266" s="4"/>
      <c r="DA266" s="4"/>
      <c r="DB266" s="4"/>
      <c r="DC266" s="4"/>
      <c r="DD266" s="4"/>
      <c r="DE266" s="4"/>
      <c r="DF266" s="4"/>
      <c r="DG266" s="4"/>
      <c r="DH266" s="4"/>
      <c r="DI266" s="4"/>
      <c r="DJ266" s="4"/>
      <c r="DK266" s="4"/>
      <c r="DL266" s="4"/>
      <c r="DM266" s="4"/>
      <c r="DN266" s="4"/>
      <c r="DO266" s="4"/>
      <c r="DP266" s="4"/>
      <c r="DQ266" s="4"/>
      <c r="DR266" s="4"/>
      <c r="DS266" s="4"/>
      <c r="DT266" s="4"/>
      <c r="DU266" s="4"/>
      <c r="EZ266" s="6"/>
      <c r="FA266" s="6"/>
      <c r="FB266" s="6"/>
      <c r="FC266" s="6"/>
      <c r="FD266" s="6"/>
      <c r="FE266" s="6"/>
      <c r="FF266" s="6"/>
      <c r="FG266" s="6"/>
      <c r="FH266" s="6"/>
      <c r="FI266" s="47"/>
    </row>
    <row r="267" ht="103.5" customHeight="1" spans="1:165">
      <c r="A267" s="21">
        <v>265</v>
      </c>
      <c r="B267" s="70"/>
      <c r="C267" s="70"/>
      <c r="D267" s="70"/>
      <c r="E267" s="32" t="s">
        <v>236</v>
      </c>
      <c r="F267" s="33" t="s">
        <v>15</v>
      </c>
      <c r="G267" s="21">
        <v>11.7</v>
      </c>
      <c r="H267" s="21">
        <v>1</v>
      </c>
      <c r="I267" s="21">
        <v>2</v>
      </c>
      <c r="J267" s="45"/>
      <c r="K267" s="4"/>
      <c r="L267" s="4"/>
      <c r="M267" s="4"/>
      <c r="N267" s="4"/>
      <c r="O267" s="4"/>
      <c r="P267" s="4"/>
      <c r="Q267" s="4"/>
      <c r="R267" s="4"/>
      <c r="S267" s="4"/>
      <c r="T267" s="4"/>
      <c r="U267" s="4"/>
      <c r="V267" s="4"/>
      <c r="W267" s="4"/>
      <c r="X267" s="4"/>
      <c r="Y267" s="4"/>
      <c r="Z267" s="4"/>
      <c r="AA267" s="4"/>
      <c r="AB267" s="4"/>
      <c r="AC267" s="4"/>
      <c r="AD267" s="4"/>
      <c r="AE267" s="4"/>
      <c r="AF267" s="4"/>
      <c r="AG267" s="4"/>
      <c r="AH267" s="4"/>
      <c r="AI267" s="4"/>
      <c r="AJ267" s="4"/>
      <c r="AK267" s="4"/>
      <c r="AL267" s="4"/>
      <c r="AM267" s="4"/>
      <c r="AN267" s="4"/>
      <c r="AO267" s="4"/>
      <c r="AP267" s="4"/>
      <c r="AQ267" s="4"/>
      <c r="AR267" s="4"/>
      <c r="AS267" s="4"/>
      <c r="AT267" s="4"/>
      <c r="AU267" s="4"/>
      <c r="AV267" s="4"/>
      <c r="AW267" s="4"/>
      <c r="AX267" s="4"/>
      <c r="AY267" s="4"/>
      <c r="AZ267" s="4"/>
      <c r="BA267" s="4"/>
      <c r="BB267" s="4"/>
      <c r="BC267" s="4"/>
      <c r="BD267" s="4"/>
      <c r="BE267" s="4"/>
      <c r="BF267" s="4"/>
      <c r="BG267" s="4"/>
      <c r="BH267" s="4"/>
      <c r="BI267" s="4"/>
      <c r="BJ267" s="4"/>
      <c r="BK267" s="4"/>
      <c r="BL267" s="4"/>
      <c r="BM267" s="4"/>
      <c r="BN267" s="4"/>
      <c r="BO267" s="4"/>
      <c r="BP267" s="4"/>
      <c r="BQ267" s="4"/>
      <c r="BR267" s="4"/>
      <c r="BS267" s="4"/>
      <c r="BT267" s="4"/>
      <c r="BU267" s="4"/>
      <c r="BV267" s="4"/>
      <c r="BW267" s="4"/>
      <c r="BX267" s="4"/>
      <c r="BY267" s="4"/>
      <c r="BZ267" s="4"/>
      <c r="CA267" s="4"/>
      <c r="CB267" s="4"/>
      <c r="CC267" s="4"/>
      <c r="CD267" s="4"/>
      <c r="CE267" s="4"/>
      <c r="CF267" s="4"/>
      <c r="CG267" s="4"/>
      <c r="CH267" s="4"/>
      <c r="CI267" s="4"/>
      <c r="CJ267" s="4"/>
      <c r="CK267" s="4"/>
      <c r="CL267" s="4"/>
      <c r="CM267" s="4"/>
      <c r="CN267" s="4"/>
      <c r="CO267" s="4"/>
      <c r="CP267" s="4"/>
      <c r="CQ267" s="4"/>
      <c r="CR267" s="4"/>
      <c r="CS267" s="4"/>
      <c r="CT267" s="4"/>
      <c r="CU267" s="4"/>
      <c r="CV267" s="4"/>
      <c r="CW267" s="4"/>
      <c r="CX267" s="4"/>
      <c r="CY267" s="4"/>
      <c r="CZ267" s="4"/>
      <c r="DA267" s="4"/>
      <c r="DB267" s="4"/>
      <c r="DC267" s="4"/>
      <c r="DD267" s="4"/>
      <c r="DE267" s="4"/>
      <c r="DF267" s="4"/>
      <c r="DG267" s="4"/>
      <c r="DH267" s="4"/>
      <c r="DI267" s="4"/>
      <c r="DJ267" s="4"/>
      <c r="DK267" s="4"/>
      <c r="DL267" s="4"/>
      <c r="DM267" s="4"/>
      <c r="DN267" s="4"/>
      <c r="DO267" s="4"/>
      <c r="DP267" s="4"/>
      <c r="DQ267" s="4"/>
      <c r="DR267" s="4"/>
      <c r="DS267" s="4"/>
      <c r="DT267" s="4"/>
      <c r="DU267" s="4"/>
      <c r="EZ267" s="6"/>
      <c r="FA267" s="6"/>
      <c r="FB267" s="6"/>
      <c r="FC267" s="6"/>
      <c r="FD267" s="6"/>
      <c r="FE267" s="6"/>
      <c r="FF267" s="6"/>
      <c r="FG267" s="6"/>
      <c r="FH267" s="6"/>
      <c r="FI267" s="47"/>
    </row>
    <row r="268" s="7" customFormat="1" ht="18" customHeight="1" spans="1:164">
      <c r="A268" s="15" t="s">
        <v>237</v>
      </c>
      <c r="B268" s="16"/>
      <c r="C268" s="16"/>
      <c r="D268" s="16"/>
      <c r="E268" s="15"/>
      <c r="F268" s="16"/>
      <c r="G268" s="16"/>
      <c r="H268" s="16"/>
      <c r="I268" s="16"/>
      <c r="J268" s="16"/>
      <c r="K268" s="4"/>
      <c r="L268" s="4"/>
      <c r="M268" s="4"/>
      <c r="N268" s="4"/>
      <c r="O268" s="4"/>
      <c r="P268" s="4"/>
      <c r="Q268" s="4"/>
      <c r="R268" s="4"/>
      <c r="S268" s="4"/>
      <c r="T268" s="4"/>
      <c r="U268" s="4"/>
      <c r="V268" s="4"/>
      <c r="W268" s="4"/>
      <c r="X268" s="4"/>
      <c r="Y268" s="4"/>
      <c r="Z268" s="4"/>
      <c r="AA268" s="4"/>
      <c r="AB268" s="4"/>
      <c r="AC268" s="4"/>
      <c r="AD268" s="4"/>
      <c r="AE268" s="4"/>
      <c r="AF268" s="4"/>
      <c r="AG268" s="4"/>
      <c r="AH268" s="4"/>
      <c r="AI268" s="4"/>
      <c r="AJ268" s="4"/>
      <c r="AK268" s="4"/>
      <c r="AL268" s="4"/>
      <c r="AM268" s="4"/>
      <c r="AN268" s="4"/>
      <c r="AO268" s="4"/>
      <c r="AP268" s="4"/>
      <c r="AQ268" s="4"/>
      <c r="AR268" s="4"/>
      <c r="AS268" s="4"/>
      <c r="AT268" s="4"/>
      <c r="AU268" s="4"/>
      <c r="AV268" s="4"/>
      <c r="AW268" s="4"/>
      <c r="AX268" s="4"/>
      <c r="AY268" s="4"/>
      <c r="AZ268" s="4"/>
      <c r="BA268" s="4"/>
      <c r="BB268" s="4"/>
      <c r="BC268" s="4"/>
      <c r="BD268" s="4"/>
      <c r="BE268" s="4"/>
      <c r="BF268" s="4"/>
      <c r="BG268" s="4"/>
      <c r="BH268" s="4"/>
      <c r="BI268" s="4"/>
      <c r="BJ268" s="4"/>
      <c r="BK268" s="4"/>
      <c r="BL268" s="4"/>
      <c r="BM268" s="4"/>
      <c r="BN268" s="4"/>
      <c r="BO268" s="4"/>
      <c r="BP268" s="4"/>
      <c r="BQ268" s="4"/>
      <c r="BR268" s="4"/>
      <c r="BS268" s="4"/>
      <c r="BT268" s="4"/>
      <c r="BU268" s="4"/>
      <c r="BV268" s="4"/>
      <c r="BW268" s="4"/>
      <c r="BX268" s="4"/>
      <c r="BY268" s="4"/>
      <c r="BZ268" s="4"/>
      <c r="CA268" s="4"/>
      <c r="CB268" s="4"/>
      <c r="CC268" s="4"/>
      <c r="CD268" s="4"/>
      <c r="CE268" s="4"/>
      <c r="CF268" s="4"/>
      <c r="CG268" s="4"/>
      <c r="CH268" s="4"/>
      <c r="CI268" s="4"/>
      <c r="CJ268" s="4"/>
      <c r="CK268" s="4"/>
      <c r="CL268" s="4"/>
      <c r="CM268" s="4"/>
      <c r="CN268" s="4"/>
      <c r="CO268" s="4"/>
      <c r="CP268" s="4"/>
      <c r="CQ268" s="4"/>
      <c r="CR268" s="4"/>
      <c r="CS268" s="4"/>
      <c r="CT268" s="4"/>
      <c r="CU268" s="4"/>
      <c r="CV268" s="4"/>
      <c r="CW268" s="4"/>
      <c r="CX268" s="4"/>
      <c r="CY268" s="4"/>
      <c r="CZ268" s="4"/>
      <c r="DA268" s="4"/>
      <c r="DB268" s="4"/>
      <c r="DC268" s="4"/>
      <c r="DD268" s="4"/>
      <c r="DE268" s="4"/>
      <c r="DF268" s="4"/>
      <c r="DG268" s="4"/>
      <c r="DH268" s="4"/>
      <c r="DI268" s="4"/>
      <c r="DJ268" s="4"/>
      <c r="DK268" s="4"/>
      <c r="DL268" s="4"/>
      <c r="DM268" s="4"/>
      <c r="DN268" s="4"/>
      <c r="DO268" s="4"/>
      <c r="DP268" s="4"/>
      <c r="DQ268" s="4"/>
      <c r="DR268" s="4"/>
      <c r="DS268" s="4"/>
      <c r="DT268" s="4"/>
      <c r="DU268" s="4"/>
      <c r="EZ268" s="95"/>
      <c r="FA268" s="95"/>
      <c r="FB268" s="95"/>
      <c r="FC268" s="95"/>
      <c r="FD268" s="95"/>
      <c r="FE268" s="95"/>
      <c r="FF268" s="95"/>
      <c r="FG268" s="95"/>
      <c r="FH268" s="95"/>
    </row>
    <row r="269" s="2" customFormat="1" ht="18" customHeight="1" spans="1:164">
      <c r="A269" s="17" t="s">
        <v>238</v>
      </c>
      <c r="B269" s="18"/>
      <c r="C269" s="19"/>
      <c r="D269" s="19"/>
      <c r="E269" s="20"/>
      <c r="F269" s="19"/>
      <c r="G269" s="19"/>
      <c r="H269" s="19"/>
      <c r="I269" s="19"/>
      <c r="J269" s="39"/>
      <c r="K269" s="4"/>
      <c r="L269" s="4"/>
      <c r="M269" s="4"/>
      <c r="N269" s="4"/>
      <c r="O269" s="4"/>
      <c r="P269" s="4"/>
      <c r="Q269" s="4"/>
      <c r="R269" s="4"/>
      <c r="S269" s="4"/>
      <c r="T269" s="4"/>
      <c r="U269" s="4"/>
      <c r="V269" s="4"/>
      <c r="W269" s="4"/>
      <c r="X269" s="4"/>
      <c r="Y269" s="4"/>
      <c r="Z269" s="4"/>
      <c r="AA269" s="4"/>
      <c r="AB269" s="4"/>
      <c r="AC269" s="4"/>
      <c r="AD269" s="4"/>
      <c r="AE269" s="4"/>
      <c r="AF269" s="4"/>
      <c r="AG269" s="4"/>
      <c r="AH269" s="4"/>
      <c r="AI269" s="4"/>
      <c r="AJ269" s="4"/>
      <c r="AK269" s="4"/>
      <c r="AL269" s="4"/>
      <c r="AM269" s="4"/>
      <c r="AN269" s="4"/>
      <c r="AO269" s="4"/>
      <c r="AP269" s="4"/>
      <c r="AQ269" s="4"/>
      <c r="AR269" s="4"/>
      <c r="AS269" s="4"/>
      <c r="AT269" s="4"/>
      <c r="AU269" s="4"/>
      <c r="AV269" s="4"/>
      <c r="AW269" s="4"/>
      <c r="AX269" s="4"/>
      <c r="AY269" s="4"/>
      <c r="AZ269" s="4"/>
      <c r="BA269" s="4"/>
      <c r="BB269" s="4"/>
      <c r="BC269" s="4"/>
      <c r="BD269" s="4"/>
      <c r="BE269" s="4"/>
      <c r="BF269" s="4"/>
      <c r="BG269" s="4"/>
      <c r="BH269" s="4"/>
      <c r="BI269" s="4"/>
      <c r="BJ269" s="4"/>
      <c r="BK269" s="4"/>
      <c r="BL269" s="4"/>
      <c r="BM269" s="4"/>
      <c r="BN269" s="4"/>
      <c r="BO269" s="4"/>
      <c r="BP269" s="4"/>
      <c r="BQ269" s="4"/>
      <c r="BR269" s="4"/>
      <c r="BS269" s="4"/>
      <c r="BT269" s="4"/>
      <c r="BU269" s="4"/>
      <c r="BV269" s="4"/>
      <c r="BW269" s="4"/>
      <c r="BX269" s="4"/>
      <c r="BY269" s="4"/>
      <c r="BZ269" s="4"/>
      <c r="CA269" s="4"/>
      <c r="CB269" s="4"/>
      <c r="CC269" s="4"/>
      <c r="CD269" s="4"/>
      <c r="CE269" s="4"/>
      <c r="CF269" s="4"/>
      <c r="CG269" s="4"/>
      <c r="CH269" s="4"/>
      <c r="CI269" s="4"/>
      <c r="CJ269" s="4"/>
      <c r="CK269" s="4"/>
      <c r="CL269" s="4"/>
      <c r="CM269" s="4"/>
      <c r="CN269" s="4"/>
      <c r="CO269" s="4"/>
      <c r="CP269" s="4"/>
      <c r="CQ269" s="4"/>
      <c r="CR269" s="4"/>
      <c r="CS269" s="4"/>
      <c r="CT269" s="4"/>
      <c r="CU269" s="4"/>
      <c r="CV269" s="4"/>
      <c r="CW269" s="4"/>
      <c r="CX269" s="4"/>
      <c r="CY269" s="4"/>
      <c r="CZ269" s="4"/>
      <c r="DA269" s="4"/>
      <c r="DB269" s="4"/>
      <c r="DC269" s="4"/>
      <c r="DD269" s="4"/>
      <c r="DE269" s="4"/>
      <c r="DF269" s="4"/>
      <c r="DG269" s="4"/>
      <c r="DH269" s="4"/>
      <c r="DI269" s="4"/>
      <c r="DJ269" s="4"/>
      <c r="DK269" s="4"/>
      <c r="DL269" s="4"/>
      <c r="DM269" s="4"/>
      <c r="DN269" s="4"/>
      <c r="DO269" s="4"/>
      <c r="DP269" s="4"/>
      <c r="DQ269" s="4"/>
      <c r="DR269" s="4"/>
      <c r="DS269" s="4"/>
      <c r="DT269" s="4"/>
      <c r="DU269" s="4"/>
      <c r="EZ269" s="96"/>
      <c r="FA269" s="96"/>
      <c r="FB269" s="96"/>
      <c r="FC269" s="96"/>
      <c r="FD269" s="96"/>
      <c r="FE269" s="96"/>
      <c r="FF269" s="96"/>
      <c r="FG269" s="96"/>
      <c r="FH269" s="96"/>
    </row>
    <row r="270" s="2" customFormat="1" ht="33" customHeight="1" spans="1:164">
      <c r="A270" s="21">
        <v>268</v>
      </c>
      <c r="B270" s="28" t="s">
        <v>239</v>
      </c>
      <c r="C270" s="21"/>
      <c r="D270" s="21"/>
      <c r="E270" s="29" t="s">
        <v>240</v>
      </c>
      <c r="F270" s="21" t="s">
        <v>15</v>
      </c>
      <c r="G270" s="21">
        <v>7.15</v>
      </c>
      <c r="H270" s="21">
        <v>2</v>
      </c>
      <c r="I270" s="21">
        <v>1</v>
      </c>
      <c r="J270" s="40" t="s">
        <v>241</v>
      </c>
      <c r="K270" s="4"/>
      <c r="L270" s="4"/>
      <c r="M270" s="4"/>
      <c r="N270" s="4"/>
      <c r="O270" s="4"/>
      <c r="P270" s="4"/>
      <c r="Q270" s="4"/>
      <c r="R270" s="4"/>
      <c r="S270" s="4"/>
      <c r="T270" s="4"/>
      <c r="U270" s="4"/>
      <c r="V270" s="4"/>
      <c r="W270" s="4"/>
      <c r="X270" s="4"/>
      <c r="Y270" s="4"/>
      <c r="Z270" s="4"/>
      <c r="AA270" s="4"/>
      <c r="AB270" s="4"/>
      <c r="AC270" s="4"/>
      <c r="AD270" s="4"/>
      <c r="AE270" s="4"/>
      <c r="AF270" s="4"/>
      <c r="AG270" s="4"/>
      <c r="AH270" s="4"/>
      <c r="AI270" s="4"/>
      <c r="AJ270" s="4"/>
      <c r="AK270" s="4"/>
      <c r="AL270" s="4"/>
      <c r="AM270" s="4"/>
      <c r="AN270" s="4"/>
      <c r="AO270" s="4"/>
      <c r="AP270" s="4"/>
      <c r="AQ270" s="4"/>
      <c r="AR270" s="4"/>
      <c r="AS270" s="4"/>
      <c r="AT270" s="4"/>
      <c r="AU270" s="4"/>
      <c r="AV270" s="4"/>
      <c r="AW270" s="4"/>
      <c r="AX270" s="4"/>
      <c r="AY270" s="4"/>
      <c r="AZ270" s="4"/>
      <c r="BA270" s="4"/>
      <c r="BB270" s="4"/>
      <c r="BC270" s="4"/>
      <c r="BD270" s="4"/>
      <c r="BE270" s="4"/>
      <c r="BF270" s="4"/>
      <c r="BG270" s="4"/>
      <c r="BH270" s="4"/>
      <c r="BI270" s="4"/>
      <c r="BJ270" s="4"/>
      <c r="BK270" s="4"/>
      <c r="BL270" s="4"/>
      <c r="BM270" s="4"/>
      <c r="BN270" s="4"/>
      <c r="BO270" s="4"/>
      <c r="BP270" s="4"/>
      <c r="BQ270" s="4"/>
      <c r="BR270" s="4"/>
      <c r="BS270" s="4"/>
      <c r="BT270" s="4"/>
      <c r="BU270" s="4"/>
      <c r="BV270" s="4"/>
      <c r="BW270" s="4"/>
      <c r="BX270" s="4"/>
      <c r="BY270" s="4"/>
      <c r="BZ270" s="4"/>
      <c r="CA270" s="4"/>
      <c r="CB270" s="4"/>
      <c r="CC270" s="4"/>
      <c r="CD270" s="4"/>
      <c r="CE270" s="4"/>
      <c r="CF270" s="4"/>
      <c r="CG270" s="4"/>
      <c r="CH270" s="4"/>
      <c r="CI270" s="4"/>
      <c r="CJ270" s="4"/>
      <c r="CK270" s="4"/>
      <c r="CL270" s="4"/>
      <c r="CM270" s="4"/>
      <c r="CN270" s="4"/>
      <c r="CO270" s="4"/>
      <c r="CP270" s="4"/>
      <c r="CQ270" s="4"/>
      <c r="CR270" s="4"/>
      <c r="CS270" s="4"/>
      <c r="CT270" s="4"/>
      <c r="CU270" s="4"/>
      <c r="CV270" s="4"/>
      <c r="CW270" s="4"/>
      <c r="CX270" s="4"/>
      <c r="CY270" s="4"/>
      <c r="CZ270" s="4"/>
      <c r="DA270" s="4"/>
      <c r="DB270" s="4"/>
      <c r="DC270" s="4"/>
      <c r="DD270" s="4"/>
      <c r="DE270" s="4"/>
      <c r="DF270" s="4"/>
      <c r="DG270" s="4"/>
      <c r="DH270" s="4"/>
      <c r="DI270" s="4"/>
      <c r="DJ270" s="4"/>
      <c r="DK270" s="4"/>
      <c r="DL270" s="4"/>
      <c r="DM270" s="4"/>
      <c r="DN270" s="4"/>
      <c r="DO270" s="4"/>
      <c r="DP270" s="4"/>
      <c r="DQ270" s="4"/>
      <c r="DR270" s="4"/>
      <c r="DS270" s="4"/>
      <c r="DT270" s="4"/>
      <c r="DU270" s="4"/>
      <c r="EZ270" s="96"/>
      <c r="FA270" s="96"/>
      <c r="FB270" s="96"/>
      <c r="FC270" s="96"/>
      <c r="FD270" s="96"/>
      <c r="FE270" s="96"/>
      <c r="FF270" s="96"/>
      <c r="FG270" s="96"/>
      <c r="FH270" s="96"/>
    </row>
    <row r="271" s="3" customFormat="1" ht="33" customHeight="1" spans="1:165">
      <c r="A271" s="21">
        <v>269</v>
      </c>
      <c r="B271" s="28"/>
      <c r="C271" s="21"/>
      <c r="D271" s="21"/>
      <c r="E271" s="29" t="s">
        <v>242</v>
      </c>
      <c r="F271" s="21" t="s">
        <v>15</v>
      </c>
      <c r="G271" s="21">
        <v>13.14</v>
      </c>
      <c r="H271" s="21">
        <v>1</v>
      </c>
      <c r="I271" s="21">
        <v>1</v>
      </c>
      <c r="J271" s="41"/>
      <c r="K271" s="4"/>
      <c r="L271" s="4"/>
      <c r="M271" s="4"/>
      <c r="N271" s="4"/>
      <c r="O271" s="4"/>
      <c r="P271" s="4"/>
      <c r="Q271" s="4"/>
      <c r="R271" s="4"/>
      <c r="S271" s="4"/>
      <c r="T271" s="4"/>
      <c r="U271" s="4"/>
      <c r="V271" s="4"/>
      <c r="W271" s="4"/>
      <c r="X271" s="4"/>
      <c r="Y271" s="4"/>
      <c r="Z271" s="4"/>
      <c r="AA271" s="4"/>
      <c r="AB271" s="4"/>
      <c r="AC271" s="4"/>
      <c r="AD271" s="4"/>
      <c r="AE271" s="4"/>
      <c r="AF271" s="4"/>
      <c r="AG271" s="4"/>
      <c r="AH271" s="4"/>
      <c r="AI271" s="4"/>
      <c r="AJ271" s="4"/>
      <c r="AK271" s="4"/>
      <c r="AL271" s="4"/>
      <c r="AM271" s="4"/>
      <c r="AN271" s="4"/>
      <c r="AO271" s="4"/>
      <c r="AP271" s="4"/>
      <c r="AQ271" s="4"/>
      <c r="AR271" s="4"/>
      <c r="AS271" s="4"/>
      <c r="AT271" s="4"/>
      <c r="AU271" s="4"/>
      <c r="AV271" s="4"/>
      <c r="AW271" s="4"/>
      <c r="AX271" s="4"/>
      <c r="AY271" s="4"/>
      <c r="AZ271" s="4"/>
      <c r="BA271" s="4"/>
      <c r="BB271" s="4"/>
      <c r="BC271" s="4"/>
      <c r="BD271" s="4"/>
      <c r="BE271" s="4"/>
      <c r="BF271" s="4"/>
      <c r="BG271" s="4"/>
      <c r="BH271" s="4"/>
      <c r="BI271" s="4"/>
      <c r="BJ271" s="4"/>
      <c r="BK271" s="4"/>
      <c r="BL271" s="4"/>
      <c r="BM271" s="4"/>
      <c r="BN271" s="4"/>
      <c r="BO271" s="4"/>
      <c r="BP271" s="4"/>
      <c r="BQ271" s="4"/>
      <c r="BR271" s="4"/>
      <c r="BS271" s="4"/>
      <c r="BT271" s="4"/>
      <c r="BU271" s="4"/>
      <c r="BV271" s="4"/>
      <c r="BW271" s="4"/>
      <c r="BX271" s="4"/>
      <c r="BY271" s="4"/>
      <c r="BZ271" s="4"/>
      <c r="CA271" s="4"/>
      <c r="CB271" s="4"/>
      <c r="CC271" s="4"/>
      <c r="CD271" s="4"/>
      <c r="CE271" s="4"/>
      <c r="CF271" s="4"/>
      <c r="CG271" s="4"/>
      <c r="CH271" s="4"/>
      <c r="CI271" s="4"/>
      <c r="CJ271" s="4"/>
      <c r="CK271" s="4"/>
      <c r="CL271" s="4"/>
      <c r="CM271" s="4"/>
      <c r="CN271" s="4"/>
      <c r="CO271" s="4"/>
      <c r="CP271" s="4"/>
      <c r="CQ271" s="4"/>
      <c r="CR271" s="4"/>
      <c r="CS271" s="4"/>
      <c r="CT271" s="4"/>
      <c r="CU271" s="4"/>
      <c r="CV271" s="4"/>
      <c r="CW271" s="4"/>
      <c r="CX271" s="4"/>
      <c r="CY271" s="4"/>
      <c r="CZ271" s="4"/>
      <c r="DA271" s="4"/>
      <c r="DB271" s="4"/>
      <c r="DC271" s="4"/>
      <c r="DD271" s="4"/>
      <c r="DE271" s="4"/>
      <c r="DF271" s="4"/>
      <c r="DG271" s="4"/>
      <c r="DH271" s="4"/>
      <c r="DI271" s="4"/>
      <c r="DJ271" s="4"/>
      <c r="DK271" s="4"/>
      <c r="DL271" s="4"/>
      <c r="DM271" s="4"/>
      <c r="DN271" s="4"/>
      <c r="DO271" s="4"/>
      <c r="DP271" s="4"/>
      <c r="DQ271" s="4"/>
      <c r="DR271" s="4"/>
      <c r="DS271" s="4"/>
      <c r="DT271" s="4"/>
      <c r="DU271" s="4"/>
      <c r="EZ271" s="69"/>
      <c r="FA271" s="69"/>
      <c r="FB271" s="69"/>
      <c r="FC271" s="69"/>
      <c r="FD271" s="69"/>
      <c r="FE271" s="69"/>
      <c r="FF271" s="69"/>
      <c r="FG271" s="69"/>
      <c r="FH271" s="69"/>
      <c r="FI271" s="46"/>
    </row>
    <row r="272" s="2" customFormat="1" ht="18" customHeight="1" spans="1:164">
      <c r="A272" s="17" t="s">
        <v>243</v>
      </c>
      <c r="B272" s="72"/>
      <c r="C272" s="19"/>
      <c r="D272" s="19"/>
      <c r="E272" s="20"/>
      <c r="F272" s="19"/>
      <c r="G272" s="19"/>
      <c r="H272" s="19"/>
      <c r="I272" s="19"/>
      <c r="J272" s="41"/>
      <c r="K272" s="4"/>
      <c r="L272" s="4"/>
      <c r="M272" s="4"/>
      <c r="N272" s="4"/>
      <c r="O272" s="4"/>
      <c r="P272" s="4"/>
      <c r="Q272" s="4"/>
      <c r="R272" s="4"/>
      <c r="S272" s="4"/>
      <c r="T272" s="4"/>
      <c r="U272" s="4"/>
      <c r="V272" s="4"/>
      <c r="W272" s="4"/>
      <c r="X272" s="4"/>
      <c r="Y272" s="4"/>
      <c r="Z272" s="4"/>
      <c r="AA272" s="4"/>
      <c r="AB272" s="4"/>
      <c r="AC272" s="4"/>
      <c r="AD272" s="4"/>
      <c r="AE272" s="4"/>
      <c r="AF272" s="4"/>
      <c r="AG272" s="4"/>
      <c r="AH272" s="4"/>
      <c r="AI272" s="4"/>
      <c r="AJ272" s="4"/>
      <c r="AK272" s="4"/>
      <c r="AL272" s="4"/>
      <c r="AM272" s="4"/>
      <c r="AN272" s="4"/>
      <c r="AO272" s="4"/>
      <c r="AP272" s="4"/>
      <c r="AQ272" s="4"/>
      <c r="AR272" s="4"/>
      <c r="AS272" s="4"/>
      <c r="AT272" s="4"/>
      <c r="AU272" s="4"/>
      <c r="AV272" s="4"/>
      <c r="AW272" s="4"/>
      <c r="AX272" s="4"/>
      <c r="AY272" s="4"/>
      <c r="AZ272" s="4"/>
      <c r="BA272" s="4"/>
      <c r="BB272" s="4"/>
      <c r="BC272" s="4"/>
      <c r="BD272" s="4"/>
      <c r="BE272" s="4"/>
      <c r="BF272" s="4"/>
      <c r="BG272" s="4"/>
      <c r="BH272" s="4"/>
      <c r="BI272" s="4"/>
      <c r="BJ272" s="4"/>
      <c r="BK272" s="4"/>
      <c r="BL272" s="4"/>
      <c r="BM272" s="4"/>
      <c r="BN272" s="4"/>
      <c r="BO272" s="4"/>
      <c r="BP272" s="4"/>
      <c r="BQ272" s="4"/>
      <c r="BR272" s="4"/>
      <c r="BS272" s="4"/>
      <c r="BT272" s="4"/>
      <c r="BU272" s="4"/>
      <c r="BV272" s="4"/>
      <c r="BW272" s="4"/>
      <c r="BX272" s="4"/>
      <c r="BY272" s="4"/>
      <c r="BZ272" s="4"/>
      <c r="CA272" s="4"/>
      <c r="CB272" s="4"/>
      <c r="CC272" s="4"/>
      <c r="CD272" s="4"/>
      <c r="CE272" s="4"/>
      <c r="CF272" s="4"/>
      <c r="CG272" s="4"/>
      <c r="CH272" s="4"/>
      <c r="CI272" s="4"/>
      <c r="CJ272" s="4"/>
      <c r="CK272" s="4"/>
      <c r="CL272" s="4"/>
      <c r="CM272" s="4"/>
      <c r="CN272" s="4"/>
      <c r="CO272" s="4"/>
      <c r="CP272" s="4"/>
      <c r="CQ272" s="4"/>
      <c r="CR272" s="4"/>
      <c r="CS272" s="4"/>
      <c r="CT272" s="4"/>
      <c r="CU272" s="4"/>
      <c r="CV272" s="4"/>
      <c r="CW272" s="4"/>
      <c r="CX272" s="4"/>
      <c r="CY272" s="4"/>
      <c r="CZ272" s="4"/>
      <c r="DA272" s="4"/>
      <c r="DB272" s="4"/>
      <c r="DC272" s="4"/>
      <c r="DD272" s="4"/>
      <c r="DE272" s="4"/>
      <c r="DF272" s="4"/>
      <c r="DG272" s="4"/>
      <c r="DH272" s="4"/>
      <c r="DI272" s="4"/>
      <c r="DJ272" s="4"/>
      <c r="DK272" s="4"/>
      <c r="DL272" s="4"/>
      <c r="DM272" s="4"/>
      <c r="DN272" s="4"/>
      <c r="DO272" s="4"/>
      <c r="DP272" s="4"/>
      <c r="DQ272" s="4"/>
      <c r="DR272" s="4"/>
      <c r="DS272" s="4"/>
      <c r="DT272" s="4"/>
      <c r="DU272" s="4"/>
      <c r="EZ272" s="96"/>
      <c r="FA272" s="96"/>
      <c r="FB272" s="96"/>
      <c r="FC272" s="96"/>
      <c r="FD272" s="96"/>
      <c r="FE272" s="96"/>
      <c r="FF272" s="96"/>
      <c r="FG272" s="96"/>
      <c r="FH272" s="96"/>
    </row>
    <row r="273" s="2" customFormat="1" ht="21" customHeight="1" spans="1:164">
      <c r="A273" s="21">
        <v>271</v>
      </c>
      <c r="B273" s="28" t="s">
        <v>244</v>
      </c>
      <c r="C273" s="21"/>
      <c r="D273" s="21"/>
      <c r="E273" s="29" t="s">
        <v>245</v>
      </c>
      <c r="F273" s="21" t="s">
        <v>15</v>
      </c>
      <c r="G273" s="21">
        <v>2.4</v>
      </c>
      <c r="H273" s="21">
        <v>1</v>
      </c>
      <c r="I273" s="21">
        <v>1</v>
      </c>
      <c r="J273" s="41"/>
      <c r="K273" s="4"/>
      <c r="L273" s="4"/>
      <c r="M273" s="4"/>
      <c r="N273" s="4"/>
      <c r="O273" s="4"/>
      <c r="P273" s="4"/>
      <c r="Q273" s="4"/>
      <c r="R273" s="4"/>
      <c r="S273" s="4"/>
      <c r="T273" s="4"/>
      <c r="U273" s="4"/>
      <c r="V273" s="4"/>
      <c r="W273" s="4"/>
      <c r="X273" s="4"/>
      <c r="Y273" s="4"/>
      <c r="Z273" s="4"/>
      <c r="AA273" s="4"/>
      <c r="AB273" s="4"/>
      <c r="AC273" s="4"/>
      <c r="AD273" s="4"/>
      <c r="AE273" s="4"/>
      <c r="AF273" s="4"/>
      <c r="AG273" s="4"/>
      <c r="AH273" s="4"/>
      <c r="AI273" s="4"/>
      <c r="AJ273" s="4"/>
      <c r="AK273" s="4"/>
      <c r="AL273" s="4"/>
      <c r="AM273" s="4"/>
      <c r="AN273" s="4"/>
      <c r="AO273" s="4"/>
      <c r="AP273" s="4"/>
      <c r="AQ273" s="4"/>
      <c r="AR273" s="4"/>
      <c r="AS273" s="4"/>
      <c r="AT273" s="4"/>
      <c r="AU273" s="4"/>
      <c r="AV273" s="4"/>
      <c r="AW273" s="4"/>
      <c r="AX273" s="4"/>
      <c r="AY273" s="4"/>
      <c r="AZ273" s="4"/>
      <c r="BA273" s="4"/>
      <c r="BB273" s="4"/>
      <c r="BC273" s="4"/>
      <c r="BD273" s="4"/>
      <c r="BE273" s="4"/>
      <c r="BF273" s="4"/>
      <c r="BG273" s="4"/>
      <c r="BH273" s="4"/>
      <c r="BI273" s="4"/>
      <c r="BJ273" s="4"/>
      <c r="BK273" s="4"/>
      <c r="BL273" s="4"/>
      <c r="BM273" s="4"/>
      <c r="BN273" s="4"/>
      <c r="BO273" s="4"/>
      <c r="BP273" s="4"/>
      <c r="BQ273" s="4"/>
      <c r="BR273" s="4"/>
      <c r="BS273" s="4"/>
      <c r="BT273" s="4"/>
      <c r="BU273" s="4"/>
      <c r="BV273" s="4"/>
      <c r="BW273" s="4"/>
      <c r="BX273" s="4"/>
      <c r="BY273" s="4"/>
      <c r="BZ273" s="4"/>
      <c r="CA273" s="4"/>
      <c r="CB273" s="4"/>
      <c r="CC273" s="4"/>
      <c r="CD273" s="4"/>
      <c r="CE273" s="4"/>
      <c r="CF273" s="4"/>
      <c r="CG273" s="4"/>
      <c r="CH273" s="4"/>
      <c r="CI273" s="4"/>
      <c r="CJ273" s="4"/>
      <c r="CK273" s="4"/>
      <c r="CL273" s="4"/>
      <c r="CM273" s="4"/>
      <c r="CN273" s="4"/>
      <c r="CO273" s="4"/>
      <c r="CP273" s="4"/>
      <c r="CQ273" s="4"/>
      <c r="CR273" s="4"/>
      <c r="CS273" s="4"/>
      <c r="CT273" s="4"/>
      <c r="CU273" s="4"/>
      <c r="CV273" s="4"/>
      <c r="CW273" s="4"/>
      <c r="CX273" s="4"/>
      <c r="CY273" s="4"/>
      <c r="CZ273" s="4"/>
      <c r="DA273" s="4"/>
      <c r="DB273" s="4"/>
      <c r="DC273" s="4"/>
      <c r="DD273" s="4"/>
      <c r="DE273" s="4"/>
      <c r="DF273" s="4"/>
      <c r="DG273" s="4"/>
      <c r="DH273" s="4"/>
      <c r="DI273" s="4"/>
      <c r="DJ273" s="4"/>
      <c r="DK273" s="4"/>
      <c r="DL273" s="4"/>
      <c r="DM273" s="4"/>
      <c r="DN273" s="4"/>
      <c r="DO273" s="4"/>
      <c r="DP273" s="4"/>
      <c r="DQ273" s="4"/>
      <c r="DR273" s="4"/>
      <c r="DS273" s="4"/>
      <c r="DT273" s="4"/>
      <c r="DU273" s="4"/>
      <c r="EZ273" s="96"/>
      <c r="FA273" s="96"/>
      <c r="FB273" s="96"/>
      <c r="FC273" s="96"/>
      <c r="FD273" s="96"/>
      <c r="FE273" s="96"/>
      <c r="FF273" s="96"/>
      <c r="FG273" s="96"/>
      <c r="FH273" s="96"/>
    </row>
    <row r="274" s="3" customFormat="1" ht="21" customHeight="1" spans="1:165">
      <c r="A274" s="21">
        <v>272</v>
      </c>
      <c r="B274" s="28"/>
      <c r="C274" s="21"/>
      <c r="D274" s="21"/>
      <c r="E274" s="29" t="s">
        <v>246</v>
      </c>
      <c r="F274" s="21" t="s">
        <v>15</v>
      </c>
      <c r="G274" s="21">
        <v>3</v>
      </c>
      <c r="H274" s="21">
        <v>1</v>
      </c>
      <c r="I274" s="21">
        <v>1</v>
      </c>
      <c r="J274" s="41"/>
      <c r="K274" s="4"/>
      <c r="L274" s="4"/>
      <c r="M274" s="4"/>
      <c r="N274" s="4"/>
      <c r="O274" s="4"/>
      <c r="P274" s="4"/>
      <c r="Q274" s="4"/>
      <c r="R274" s="4"/>
      <c r="S274" s="4"/>
      <c r="T274" s="4"/>
      <c r="U274" s="4"/>
      <c r="V274" s="4"/>
      <c r="W274" s="4"/>
      <c r="X274" s="4"/>
      <c r="Y274" s="4"/>
      <c r="Z274" s="4"/>
      <c r="AA274" s="4"/>
      <c r="AB274" s="4"/>
      <c r="AC274" s="4"/>
      <c r="AD274" s="4"/>
      <c r="AE274" s="4"/>
      <c r="AF274" s="4"/>
      <c r="AG274" s="4"/>
      <c r="AH274" s="4"/>
      <c r="AI274" s="4"/>
      <c r="AJ274" s="4"/>
      <c r="AK274" s="4"/>
      <c r="AL274" s="4"/>
      <c r="AM274" s="4"/>
      <c r="AN274" s="4"/>
      <c r="AO274" s="4"/>
      <c r="AP274" s="4"/>
      <c r="AQ274" s="4"/>
      <c r="AR274" s="4"/>
      <c r="AS274" s="4"/>
      <c r="AT274" s="4"/>
      <c r="AU274" s="4"/>
      <c r="AV274" s="4"/>
      <c r="AW274" s="4"/>
      <c r="AX274" s="4"/>
      <c r="AY274" s="4"/>
      <c r="AZ274" s="4"/>
      <c r="BA274" s="4"/>
      <c r="BB274" s="4"/>
      <c r="BC274" s="4"/>
      <c r="BD274" s="4"/>
      <c r="BE274" s="4"/>
      <c r="BF274" s="4"/>
      <c r="BG274" s="4"/>
      <c r="BH274" s="4"/>
      <c r="BI274" s="4"/>
      <c r="BJ274" s="4"/>
      <c r="BK274" s="4"/>
      <c r="BL274" s="4"/>
      <c r="BM274" s="4"/>
      <c r="BN274" s="4"/>
      <c r="BO274" s="4"/>
      <c r="BP274" s="4"/>
      <c r="BQ274" s="4"/>
      <c r="BR274" s="4"/>
      <c r="BS274" s="4"/>
      <c r="BT274" s="4"/>
      <c r="BU274" s="4"/>
      <c r="BV274" s="4"/>
      <c r="BW274" s="4"/>
      <c r="BX274" s="4"/>
      <c r="BY274" s="4"/>
      <c r="BZ274" s="4"/>
      <c r="CA274" s="4"/>
      <c r="CB274" s="4"/>
      <c r="CC274" s="4"/>
      <c r="CD274" s="4"/>
      <c r="CE274" s="4"/>
      <c r="CF274" s="4"/>
      <c r="CG274" s="4"/>
      <c r="CH274" s="4"/>
      <c r="CI274" s="4"/>
      <c r="CJ274" s="4"/>
      <c r="CK274" s="4"/>
      <c r="CL274" s="4"/>
      <c r="CM274" s="4"/>
      <c r="CN274" s="4"/>
      <c r="CO274" s="4"/>
      <c r="CP274" s="4"/>
      <c r="CQ274" s="4"/>
      <c r="CR274" s="4"/>
      <c r="CS274" s="4"/>
      <c r="CT274" s="4"/>
      <c r="CU274" s="4"/>
      <c r="CV274" s="4"/>
      <c r="CW274" s="4"/>
      <c r="CX274" s="4"/>
      <c r="CY274" s="4"/>
      <c r="CZ274" s="4"/>
      <c r="DA274" s="4"/>
      <c r="DB274" s="4"/>
      <c r="DC274" s="4"/>
      <c r="DD274" s="4"/>
      <c r="DE274" s="4"/>
      <c r="DF274" s="4"/>
      <c r="DG274" s="4"/>
      <c r="DH274" s="4"/>
      <c r="DI274" s="4"/>
      <c r="DJ274" s="4"/>
      <c r="DK274" s="4"/>
      <c r="DL274" s="4"/>
      <c r="DM274" s="4"/>
      <c r="DN274" s="4"/>
      <c r="DO274" s="4"/>
      <c r="DP274" s="4"/>
      <c r="DQ274" s="4"/>
      <c r="DR274" s="4"/>
      <c r="DS274" s="4"/>
      <c r="DT274" s="4"/>
      <c r="DU274" s="4"/>
      <c r="EZ274" s="69"/>
      <c r="FA274" s="69"/>
      <c r="FB274" s="69"/>
      <c r="FC274" s="69"/>
      <c r="FD274" s="69"/>
      <c r="FE274" s="69"/>
      <c r="FF274" s="69"/>
      <c r="FG274" s="69"/>
      <c r="FH274" s="69"/>
      <c r="FI274" s="46"/>
    </row>
    <row r="275" s="3" customFormat="1" ht="21" customHeight="1" spans="1:165">
      <c r="A275" s="21">
        <v>273</v>
      </c>
      <c r="B275" s="28"/>
      <c r="C275" s="21"/>
      <c r="D275" s="21"/>
      <c r="E275" s="29" t="s">
        <v>247</v>
      </c>
      <c r="F275" s="21" t="s">
        <v>15</v>
      </c>
      <c r="G275" s="21">
        <v>3.95</v>
      </c>
      <c r="H275" s="21">
        <v>1</v>
      </c>
      <c r="I275" s="21">
        <v>1</v>
      </c>
      <c r="J275" s="41"/>
      <c r="K275" s="4"/>
      <c r="L275" s="4"/>
      <c r="M275" s="4"/>
      <c r="N275" s="4"/>
      <c r="O275" s="4"/>
      <c r="P275" s="4"/>
      <c r="Q275" s="4"/>
      <c r="R275" s="4"/>
      <c r="S275" s="4"/>
      <c r="T275" s="4"/>
      <c r="U275" s="4"/>
      <c r="V275" s="4"/>
      <c r="W275" s="4"/>
      <c r="X275" s="4"/>
      <c r="Y275" s="4"/>
      <c r="Z275" s="4"/>
      <c r="AA275" s="4"/>
      <c r="AB275" s="4"/>
      <c r="AC275" s="4"/>
      <c r="AD275" s="4"/>
      <c r="AE275" s="4"/>
      <c r="AF275" s="4"/>
      <c r="AG275" s="4"/>
      <c r="AH275" s="4"/>
      <c r="AI275" s="4"/>
      <c r="AJ275" s="4"/>
      <c r="AK275" s="4"/>
      <c r="AL275" s="4"/>
      <c r="AM275" s="4"/>
      <c r="AN275" s="4"/>
      <c r="AO275" s="4"/>
      <c r="AP275" s="4"/>
      <c r="AQ275" s="4"/>
      <c r="AR275" s="4"/>
      <c r="AS275" s="4"/>
      <c r="AT275" s="4"/>
      <c r="AU275" s="4"/>
      <c r="AV275" s="4"/>
      <c r="AW275" s="4"/>
      <c r="AX275" s="4"/>
      <c r="AY275" s="4"/>
      <c r="AZ275" s="4"/>
      <c r="BA275" s="4"/>
      <c r="BB275" s="4"/>
      <c r="BC275" s="4"/>
      <c r="BD275" s="4"/>
      <c r="BE275" s="4"/>
      <c r="BF275" s="4"/>
      <c r="BG275" s="4"/>
      <c r="BH275" s="4"/>
      <c r="BI275" s="4"/>
      <c r="BJ275" s="4"/>
      <c r="BK275" s="4"/>
      <c r="BL275" s="4"/>
      <c r="BM275" s="4"/>
      <c r="BN275" s="4"/>
      <c r="BO275" s="4"/>
      <c r="BP275" s="4"/>
      <c r="BQ275" s="4"/>
      <c r="BR275" s="4"/>
      <c r="BS275" s="4"/>
      <c r="BT275" s="4"/>
      <c r="BU275" s="4"/>
      <c r="BV275" s="4"/>
      <c r="BW275" s="4"/>
      <c r="BX275" s="4"/>
      <c r="BY275" s="4"/>
      <c r="BZ275" s="4"/>
      <c r="CA275" s="4"/>
      <c r="CB275" s="4"/>
      <c r="CC275" s="4"/>
      <c r="CD275" s="4"/>
      <c r="CE275" s="4"/>
      <c r="CF275" s="4"/>
      <c r="CG275" s="4"/>
      <c r="CH275" s="4"/>
      <c r="CI275" s="4"/>
      <c r="CJ275" s="4"/>
      <c r="CK275" s="4"/>
      <c r="CL275" s="4"/>
      <c r="CM275" s="4"/>
      <c r="CN275" s="4"/>
      <c r="CO275" s="4"/>
      <c r="CP275" s="4"/>
      <c r="CQ275" s="4"/>
      <c r="CR275" s="4"/>
      <c r="CS275" s="4"/>
      <c r="CT275" s="4"/>
      <c r="CU275" s="4"/>
      <c r="CV275" s="4"/>
      <c r="CW275" s="4"/>
      <c r="CX275" s="4"/>
      <c r="CY275" s="4"/>
      <c r="CZ275" s="4"/>
      <c r="DA275" s="4"/>
      <c r="DB275" s="4"/>
      <c r="DC275" s="4"/>
      <c r="DD275" s="4"/>
      <c r="DE275" s="4"/>
      <c r="DF275" s="4"/>
      <c r="DG275" s="4"/>
      <c r="DH275" s="4"/>
      <c r="DI275" s="4"/>
      <c r="DJ275" s="4"/>
      <c r="DK275" s="4"/>
      <c r="DL275" s="4"/>
      <c r="DM275" s="4"/>
      <c r="DN275" s="4"/>
      <c r="DO275" s="4"/>
      <c r="DP275" s="4"/>
      <c r="DQ275" s="4"/>
      <c r="DR275" s="4"/>
      <c r="DS275" s="4"/>
      <c r="DT275" s="4"/>
      <c r="DU275" s="4"/>
      <c r="EZ275" s="69"/>
      <c r="FA275" s="69"/>
      <c r="FB275" s="69"/>
      <c r="FC275" s="69"/>
      <c r="FD275" s="69"/>
      <c r="FE275" s="69"/>
      <c r="FF275" s="69"/>
      <c r="FG275" s="69"/>
      <c r="FH275" s="69"/>
      <c r="FI275" s="46"/>
    </row>
    <row r="276" s="3" customFormat="1" ht="21" customHeight="1" spans="1:165">
      <c r="A276" s="21">
        <v>274</v>
      </c>
      <c r="B276" s="28"/>
      <c r="C276" s="21"/>
      <c r="D276" s="21"/>
      <c r="E276" s="29" t="s">
        <v>248</v>
      </c>
      <c r="F276" s="21" t="s">
        <v>15</v>
      </c>
      <c r="G276" s="21">
        <v>2</v>
      </c>
      <c r="H276" s="21">
        <v>1</v>
      </c>
      <c r="I276" s="21">
        <v>1</v>
      </c>
      <c r="J276" s="41"/>
      <c r="K276" s="4"/>
      <c r="L276" s="4"/>
      <c r="M276" s="4"/>
      <c r="N276" s="4"/>
      <c r="O276" s="4"/>
      <c r="P276" s="4"/>
      <c r="Q276" s="4"/>
      <c r="R276" s="4"/>
      <c r="S276" s="4"/>
      <c r="T276" s="4"/>
      <c r="U276" s="4"/>
      <c r="V276" s="4"/>
      <c r="W276" s="4"/>
      <c r="X276" s="4"/>
      <c r="Y276" s="4"/>
      <c r="Z276" s="4"/>
      <c r="AA276" s="4"/>
      <c r="AB276" s="4"/>
      <c r="AC276" s="4"/>
      <c r="AD276" s="4"/>
      <c r="AE276" s="4"/>
      <c r="AF276" s="4"/>
      <c r="AG276" s="4"/>
      <c r="AH276" s="4"/>
      <c r="AI276" s="4"/>
      <c r="AJ276" s="4"/>
      <c r="AK276" s="4"/>
      <c r="AL276" s="4"/>
      <c r="AM276" s="4"/>
      <c r="AN276" s="4"/>
      <c r="AO276" s="4"/>
      <c r="AP276" s="4"/>
      <c r="AQ276" s="4"/>
      <c r="AR276" s="4"/>
      <c r="AS276" s="4"/>
      <c r="AT276" s="4"/>
      <c r="AU276" s="4"/>
      <c r="AV276" s="4"/>
      <c r="AW276" s="4"/>
      <c r="AX276" s="4"/>
      <c r="AY276" s="4"/>
      <c r="AZ276" s="4"/>
      <c r="BA276" s="4"/>
      <c r="BB276" s="4"/>
      <c r="BC276" s="4"/>
      <c r="BD276" s="4"/>
      <c r="BE276" s="4"/>
      <c r="BF276" s="4"/>
      <c r="BG276" s="4"/>
      <c r="BH276" s="4"/>
      <c r="BI276" s="4"/>
      <c r="BJ276" s="4"/>
      <c r="BK276" s="4"/>
      <c r="BL276" s="4"/>
      <c r="BM276" s="4"/>
      <c r="BN276" s="4"/>
      <c r="BO276" s="4"/>
      <c r="BP276" s="4"/>
      <c r="BQ276" s="4"/>
      <c r="BR276" s="4"/>
      <c r="BS276" s="4"/>
      <c r="BT276" s="4"/>
      <c r="BU276" s="4"/>
      <c r="BV276" s="4"/>
      <c r="BW276" s="4"/>
      <c r="BX276" s="4"/>
      <c r="BY276" s="4"/>
      <c r="BZ276" s="4"/>
      <c r="CA276" s="4"/>
      <c r="CB276" s="4"/>
      <c r="CC276" s="4"/>
      <c r="CD276" s="4"/>
      <c r="CE276" s="4"/>
      <c r="CF276" s="4"/>
      <c r="CG276" s="4"/>
      <c r="CH276" s="4"/>
      <c r="CI276" s="4"/>
      <c r="CJ276" s="4"/>
      <c r="CK276" s="4"/>
      <c r="CL276" s="4"/>
      <c r="CM276" s="4"/>
      <c r="CN276" s="4"/>
      <c r="CO276" s="4"/>
      <c r="CP276" s="4"/>
      <c r="CQ276" s="4"/>
      <c r="CR276" s="4"/>
      <c r="CS276" s="4"/>
      <c r="CT276" s="4"/>
      <c r="CU276" s="4"/>
      <c r="CV276" s="4"/>
      <c r="CW276" s="4"/>
      <c r="CX276" s="4"/>
      <c r="CY276" s="4"/>
      <c r="CZ276" s="4"/>
      <c r="DA276" s="4"/>
      <c r="DB276" s="4"/>
      <c r="DC276" s="4"/>
      <c r="DD276" s="4"/>
      <c r="DE276" s="4"/>
      <c r="DF276" s="4"/>
      <c r="DG276" s="4"/>
      <c r="DH276" s="4"/>
      <c r="DI276" s="4"/>
      <c r="DJ276" s="4"/>
      <c r="DK276" s="4"/>
      <c r="DL276" s="4"/>
      <c r="DM276" s="4"/>
      <c r="DN276" s="4"/>
      <c r="DO276" s="4"/>
      <c r="DP276" s="4"/>
      <c r="DQ276" s="4"/>
      <c r="DR276" s="4"/>
      <c r="DS276" s="4"/>
      <c r="DT276" s="4"/>
      <c r="DU276" s="4"/>
      <c r="EZ276" s="69"/>
      <c r="FA276" s="69"/>
      <c r="FB276" s="69"/>
      <c r="FC276" s="69"/>
      <c r="FD276" s="69"/>
      <c r="FE276" s="69"/>
      <c r="FF276" s="69"/>
      <c r="FG276" s="69"/>
      <c r="FH276" s="69"/>
      <c r="FI276" s="46"/>
    </row>
    <row r="277" s="3" customFormat="1" ht="21" customHeight="1" spans="1:165">
      <c r="A277" s="21">
        <v>275</v>
      </c>
      <c r="B277" s="28"/>
      <c r="C277" s="21"/>
      <c r="D277" s="21"/>
      <c r="E277" s="29" t="s">
        <v>249</v>
      </c>
      <c r="F277" s="21" t="s">
        <v>30</v>
      </c>
      <c r="G277" s="21">
        <v>1</v>
      </c>
      <c r="H277" s="21">
        <v>1</v>
      </c>
      <c r="I277" s="21">
        <v>1</v>
      </c>
      <c r="J277" s="41"/>
      <c r="K277" s="4"/>
      <c r="L277" s="4"/>
      <c r="M277" s="4"/>
      <c r="N277" s="4"/>
      <c r="O277" s="4"/>
      <c r="P277" s="4"/>
      <c r="Q277" s="4"/>
      <c r="R277" s="4"/>
      <c r="S277" s="4"/>
      <c r="T277" s="4"/>
      <c r="U277" s="4"/>
      <c r="V277" s="4"/>
      <c r="W277" s="4"/>
      <c r="X277" s="4"/>
      <c r="Y277" s="4"/>
      <c r="Z277" s="4"/>
      <c r="AA277" s="4"/>
      <c r="AB277" s="4"/>
      <c r="AC277" s="4"/>
      <c r="AD277" s="4"/>
      <c r="AE277" s="4"/>
      <c r="AF277" s="4"/>
      <c r="AG277" s="4"/>
      <c r="AH277" s="4"/>
      <c r="AI277" s="4"/>
      <c r="AJ277" s="4"/>
      <c r="AK277" s="4"/>
      <c r="AL277" s="4"/>
      <c r="AM277" s="4"/>
      <c r="AN277" s="4"/>
      <c r="AO277" s="4"/>
      <c r="AP277" s="4"/>
      <c r="AQ277" s="4"/>
      <c r="AR277" s="4"/>
      <c r="AS277" s="4"/>
      <c r="AT277" s="4"/>
      <c r="AU277" s="4"/>
      <c r="AV277" s="4"/>
      <c r="AW277" s="4"/>
      <c r="AX277" s="4"/>
      <c r="AY277" s="4"/>
      <c r="AZ277" s="4"/>
      <c r="BA277" s="4"/>
      <c r="BB277" s="4"/>
      <c r="BC277" s="4"/>
      <c r="BD277" s="4"/>
      <c r="BE277" s="4"/>
      <c r="BF277" s="4"/>
      <c r="BG277" s="4"/>
      <c r="BH277" s="4"/>
      <c r="BI277" s="4"/>
      <c r="BJ277" s="4"/>
      <c r="BK277" s="4"/>
      <c r="BL277" s="4"/>
      <c r="BM277" s="4"/>
      <c r="BN277" s="4"/>
      <c r="BO277" s="4"/>
      <c r="BP277" s="4"/>
      <c r="BQ277" s="4"/>
      <c r="BR277" s="4"/>
      <c r="BS277" s="4"/>
      <c r="BT277" s="4"/>
      <c r="BU277" s="4"/>
      <c r="BV277" s="4"/>
      <c r="BW277" s="4"/>
      <c r="BX277" s="4"/>
      <c r="BY277" s="4"/>
      <c r="BZ277" s="4"/>
      <c r="CA277" s="4"/>
      <c r="CB277" s="4"/>
      <c r="CC277" s="4"/>
      <c r="CD277" s="4"/>
      <c r="CE277" s="4"/>
      <c r="CF277" s="4"/>
      <c r="CG277" s="4"/>
      <c r="CH277" s="4"/>
      <c r="CI277" s="4"/>
      <c r="CJ277" s="4"/>
      <c r="CK277" s="4"/>
      <c r="CL277" s="4"/>
      <c r="CM277" s="4"/>
      <c r="CN277" s="4"/>
      <c r="CO277" s="4"/>
      <c r="CP277" s="4"/>
      <c r="CQ277" s="4"/>
      <c r="CR277" s="4"/>
      <c r="CS277" s="4"/>
      <c r="CT277" s="4"/>
      <c r="CU277" s="4"/>
      <c r="CV277" s="4"/>
      <c r="CW277" s="4"/>
      <c r="CX277" s="4"/>
      <c r="CY277" s="4"/>
      <c r="CZ277" s="4"/>
      <c r="DA277" s="4"/>
      <c r="DB277" s="4"/>
      <c r="DC277" s="4"/>
      <c r="DD277" s="4"/>
      <c r="DE277" s="4"/>
      <c r="DF277" s="4"/>
      <c r="DG277" s="4"/>
      <c r="DH277" s="4"/>
      <c r="DI277" s="4"/>
      <c r="DJ277" s="4"/>
      <c r="DK277" s="4"/>
      <c r="DL277" s="4"/>
      <c r="DM277" s="4"/>
      <c r="DN277" s="4"/>
      <c r="DO277" s="4"/>
      <c r="DP277" s="4"/>
      <c r="DQ277" s="4"/>
      <c r="DR277" s="4"/>
      <c r="DS277" s="4"/>
      <c r="DT277" s="4"/>
      <c r="DU277" s="4"/>
      <c r="EZ277" s="69"/>
      <c r="FA277" s="69"/>
      <c r="FB277" s="69"/>
      <c r="FC277" s="69"/>
      <c r="FD277" s="69"/>
      <c r="FE277" s="69"/>
      <c r="FF277" s="69"/>
      <c r="FG277" s="69"/>
      <c r="FH277" s="69"/>
      <c r="FI277" s="46"/>
    </row>
    <row r="278" s="3" customFormat="1" ht="21" customHeight="1" spans="1:165">
      <c r="A278" s="21">
        <v>276</v>
      </c>
      <c r="B278" s="28"/>
      <c r="C278" s="21"/>
      <c r="D278" s="21"/>
      <c r="E278" s="29" t="s">
        <v>250</v>
      </c>
      <c r="F278" s="21" t="s">
        <v>48</v>
      </c>
      <c r="G278" s="21">
        <v>1</v>
      </c>
      <c r="H278" s="21">
        <v>1</v>
      </c>
      <c r="I278" s="21">
        <v>1</v>
      </c>
      <c r="J278" s="41"/>
      <c r="K278" s="4"/>
      <c r="L278" s="4"/>
      <c r="M278" s="4"/>
      <c r="N278" s="4"/>
      <c r="O278" s="4"/>
      <c r="P278" s="4"/>
      <c r="Q278" s="4"/>
      <c r="R278" s="4"/>
      <c r="S278" s="4"/>
      <c r="T278" s="4"/>
      <c r="U278" s="4"/>
      <c r="V278" s="4"/>
      <c r="W278" s="4"/>
      <c r="X278" s="4"/>
      <c r="Y278" s="4"/>
      <c r="Z278" s="4"/>
      <c r="AA278" s="4"/>
      <c r="AB278" s="4"/>
      <c r="AC278" s="4"/>
      <c r="AD278" s="4"/>
      <c r="AE278" s="4"/>
      <c r="AF278" s="4"/>
      <c r="AG278" s="4"/>
      <c r="AH278" s="4"/>
      <c r="AI278" s="4"/>
      <c r="AJ278" s="4"/>
      <c r="AK278" s="4"/>
      <c r="AL278" s="4"/>
      <c r="AM278" s="4"/>
      <c r="AN278" s="4"/>
      <c r="AO278" s="4"/>
      <c r="AP278" s="4"/>
      <c r="AQ278" s="4"/>
      <c r="AR278" s="4"/>
      <c r="AS278" s="4"/>
      <c r="AT278" s="4"/>
      <c r="AU278" s="4"/>
      <c r="AV278" s="4"/>
      <c r="AW278" s="4"/>
      <c r="AX278" s="4"/>
      <c r="AY278" s="4"/>
      <c r="AZ278" s="4"/>
      <c r="BA278" s="4"/>
      <c r="BB278" s="4"/>
      <c r="BC278" s="4"/>
      <c r="BD278" s="4"/>
      <c r="BE278" s="4"/>
      <c r="BF278" s="4"/>
      <c r="BG278" s="4"/>
      <c r="BH278" s="4"/>
      <c r="BI278" s="4"/>
      <c r="BJ278" s="4"/>
      <c r="BK278" s="4"/>
      <c r="BL278" s="4"/>
      <c r="BM278" s="4"/>
      <c r="BN278" s="4"/>
      <c r="BO278" s="4"/>
      <c r="BP278" s="4"/>
      <c r="BQ278" s="4"/>
      <c r="BR278" s="4"/>
      <c r="BS278" s="4"/>
      <c r="BT278" s="4"/>
      <c r="BU278" s="4"/>
      <c r="BV278" s="4"/>
      <c r="BW278" s="4"/>
      <c r="BX278" s="4"/>
      <c r="BY278" s="4"/>
      <c r="BZ278" s="4"/>
      <c r="CA278" s="4"/>
      <c r="CB278" s="4"/>
      <c r="CC278" s="4"/>
      <c r="CD278" s="4"/>
      <c r="CE278" s="4"/>
      <c r="CF278" s="4"/>
      <c r="CG278" s="4"/>
      <c r="CH278" s="4"/>
      <c r="CI278" s="4"/>
      <c r="CJ278" s="4"/>
      <c r="CK278" s="4"/>
      <c r="CL278" s="4"/>
      <c r="CM278" s="4"/>
      <c r="CN278" s="4"/>
      <c r="CO278" s="4"/>
      <c r="CP278" s="4"/>
      <c r="CQ278" s="4"/>
      <c r="CR278" s="4"/>
      <c r="CS278" s="4"/>
      <c r="CT278" s="4"/>
      <c r="CU278" s="4"/>
      <c r="CV278" s="4"/>
      <c r="CW278" s="4"/>
      <c r="CX278" s="4"/>
      <c r="CY278" s="4"/>
      <c r="CZ278" s="4"/>
      <c r="DA278" s="4"/>
      <c r="DB278" s="4"/>
      <c r="DC278" s="4"/>
      <c r="DD278" s="4"/>
      <c r="DE278" s="4"/>
      <c r="DF278" s="4"/>
      <c r="DG278" s="4"/>
      <c r="DH278" s="4"/>
      <c r="DI278" s="4"/>
      <c r="DJ278" s="4"/>
      <c r="DK278" s="4"/>
      <c r="DL278" s="4"/>
      <c r="DM278" s="4"/>
      <c r="DN278" s="4"/>
      <c r="DO278" s="4"/>
      <c r="DP278" s="4"/>
      <c r="DQ278" s="4"/>
      <c r="DR278" s="4"/>
      <c r="DS278" s="4"/>
      <c r="DT278" s="4"/>
      <c r="DU278" s="4"/>
      <c r="EZ278" s="69"/>
      <c r="FA278" s="69"/>
      <c r="FB278" s="69"/>
      <c r="FC278" s="69"/>
      <c r="FD278" s="69"/>
      <c r="FE278" s="69"/>
      <c r="FF278" s="69"/>
      <c r="FG278" s="69"/>
      <c r="FH278" s="69"/>
      <c r="FI278" s="46"/>
    </row>
    <row r="279" s="7" customFormat="1" ht="18" customHeight="1" spans="1:164">
      <c r="A279" s="15" t="s">
        <v>251</v>
      </c>
      <c r="B279" s="16"/>
      <c r="C279" s="16"/>
      <c r="D279" s="16"/>
      <c r="E279" s="15"/>
      <c r="F279" s="16"/>
      <c r="G279" s="16"/>
      <c r="H279" s="16"/>
      <c r="I279" s="16"/>
      <c r="J279" s="16"/>
      <c r="K279" s="4"/>
      <c r="L279" s="4"/>
      <c r="M279" s="4"/>
      <c r="N279" s="4"/>
      <c r="O279" s="4"/>
      <c r="P279" s="4"/>
      <c r="Q279" s="4"/>
      <c r="R279" s="4"/>
      <c r="S279" s="4"/>
      <c r="T279" s="4"/>
      <c r="U279" s="4"/>
      <c r="V279" s="4"/>
      <c r="W279" s="4"/>
      <c r="X279" s="4"/>
      <c r="Y279" s="4"/>
      <c r="Z279" s="4"/>
      <c r="AA279" s="4"/>
      <c r="AB279" s="4"/>
      <c r="AC279" s="4"/>
      <c r="AD279" s="4"/>
      <c r="AE279" s="4"/>
      <c r="AF279" s="4"/>
      <c r="AG279" s="4"/>
      <c r="AH279" s="4"/>
      <c r="AI279" s="4"/>
      <c r="AJ279" s="4"/>
      <c r="AK279" s="4"/>
      <c r="AL279" s="4"/>
      <c r="AM279" s="4"/>
      <c r="AN279" s="4"/>
      <c r="AO279" s="4"/>
      <c r="AP279" s="4"/>
      <c r="AQ279" s="4"/>
      <c r="AR279" s="4"/>
      <c r="AS279" s="4"/>
      <c r="AT279" s="4"/>
      <c r="AU279" s="4"/>
      <c r="AV279" s="4"/>
      <c r="AW279" s="4"/>
      <c r="AX279" s="4"/>
      <c r="AY279" s="4"/>
      <c r="AZ279" s="4"/>
      <c r="BA279" s="4"/>
      <c r="BB279" s="4"/>
      <c r="BC279" s="4"/>
      <c r="BD279" s="4"/>
      <c r="BE279" s="4"/>
      <c r="BF279" s="4"/>
      <c r="BG279" s="4"/>
      <c r="BH279" s="4"/>
      <c r="BI279" s="4"/>
      <c r="BJ279" s="4"/>
      <c r="BK279" s="4"/>
      <c r="BL279" s="4"/>
      <c r="BM279" s="4"/>
      <c r="BN279" s="4"/>
      <c r="BO279" s="4"/>
      <c r="BP279" s="4"/>
      <c r="BQ279" s="4"/>
      <c r="BR279" s="4"/>
      <c r="BS279" s="4"/>
      <c r="BT279" s="4"/>
      <c r="BU279" s="4"/>
      <c r="BV279" s="4"/>
      <c r="BW279" s="4"/>
      <c r="BX279" s="4"/>
      <c r="BY279" s="4"/>
      <c r="BZ279" s="4"/>
      <c r="CA279" s="4"/>
      <c r="CB279" s="4"/>
      <c r="CC279" s="4"/>
      <c r="CD279" s="4"/>
      <c r="CE279" s="4"/>
      <c r="CF279" s="4"/>
      <c r="CG279" s="4"/>
      <c r="CH279" s="4"/>
      <c r="CI279" s="4"/>
      <c r="CJ279" s="4"/>
      <c r="CK279" s="4"/>
      <c r="CL279" s="4"/>
      <c r="CM279" s="4"/>
      <c r="CN279" s="4"/>
      <c r="CO279" s="4"/>
      <c r="CP279" s="4"/>
      <c r="CQ279" s="4"/>
      <c r="CR279" s="4"/>
      <c r="CS279" s="4"/>
      <c r="CT279" s="4"/>
      <c r="CU279" s="4"/>
      <c r="CV279" s="4"/>
      <c r="CW279" s="4"/>
      <c r="CX279" s="4"/>
      <c r="CY279" s="4"/>
      <c r="CZ279" s="4"/>
      <c r="DA279" s="4"/>
      <c r="DB279" s="4"/>
      <c r="DC279" s="4"/>
      <c r="DD279" s="4"/>
      <c r="DE279" s="4"/>
      <c r="DF279" s="4"/>
      <c r="DG279" s="4"/>
      <c r="DH279" s="4"/>
      <c r="DI279" s="4"/>
      <c r="DJ279" s="4"/>
      <c r="DK279" s="4"/>
      <c r="DL279" s="4"/>
      <c r="DM279" s="4"/>
      <c r="DN279" s="4"/>
      <c r="DO279" s="4"/>
      <c r="DP279" s="4"/>
      <c r="DQ279" s="4"/>
      <c r="DR279" s="4"/>
      <c r="DS279" s="4"/>
      <c r="DT279" s="4"/>
      <c r="DU279" s="4"/>
      <c r="EZ279" s="95"/>
      <c r="FA279" s="95"/>
      <c r="FB279" s="95"/>
      <c r="FC279" s="95"/>
      <c r="FD279" s="95"/>
      <c r="FE279" s="95"/>
      <c r="FF279" s="95"/>
      <c r="FG279" s="95"/>
      <c r="FH279" s="95"/>
    </row>
    <row r="280" s="2" customFormat="1" ht="18" customHeight="1" spans="1:164">
      <c r="A280" s="17" t="s">
        <v>252</v>
      </c>
      <c r="B280" s="18"/>
      <c r="C280" s="19"/>
      <c r="D280" s="19"/>
      <c r="E280" s="20"/>
      <c r="F280" s="19"/>
      <c r="G280" s="19"/>
      <c r="H280" s="19"/>
      <c r="I280" s="19"/>
      <c r="J280" s="86"/>
      <c r="K280" s="4"/>
      <c r="L280" s="4"/>
      <c r="M280" s="4"/>
      <c r="N280" s="4"/>
      <c r="O280" s="4"/>
      <c r="P280" s="4"/>
      <c r="Q280" s="4"/>
      <c r="R280" s="4"/>
      <c r="S280" s="4"/>
      <c r="T280" s="4"/>
      <c r="U280" s="4"/>
      <c r="V280" s="4"/>
      <c r="W280" s="4"/>
      <c r="X280" s="4"/>
      <c r="Y280" s="4"/>
      <c r="Z280" s="4"/>
      <c r="AA280" s="4"/>
      <c r="AB280" s="4"/>
      <c r="AC280" s="4"/>
      <c r="AD280" s="4"/>
      <c r="AE280" s="4"/>
      <c r="AF280" s="4"/>
      <c r="AG280" s="4"/>
      <c r="AH280" s="4"/>
      <c r="AI280" s="4"/>
      <c r="AJ280" s="4"/>
      <c r="AK280" s="4"/>
      <c r="AL280" s="4"/>
      <c r="AM280" s="4"/>
      <c r="AN280" s="4"/>
      <c r="AO280" s="4"/>
      <c r="AP280" s="4"/>
      <c r="AQ280" s="4"/>
      <c r="AR280" s="4"/>
      <c r="AS280" s="4"/>
      <c r="AT280" s="4"/>
      <c r="AU280" s="4"/>
      <c r="AV280" s="4"/>
      <c r="AW280" s="4"/>
      <c r="AX280" s="4"/>
      <c r="AY280" s="4"/>
      <c r="AZ280" s="4"/>
      <c r="BA280" s="4"/>
      <c r="BB280" s="4"/>
      <c r="BC280" s="4"/>
      <c r="BD280" s="4"/>
      <c r="BE280" s="4"/>
      <c r="BF280" s="4"/>
      <c r="BG280" s="4"/>
      <c r="BH280" s="4"/>
      <c r="BI280" s="4"/>
      <c r="BJ280" s="4"/>
      <c r="BK280" s="4"/>
      <c r="BL280" s="4"/>
      <c r="BM280" s="4"/>
      <c r="BN280" s="4"/>
      <c r="BO280" s="4"/>
      <c r="BP280" s="4"/>
      <c r="BQ280" s="4"/>
      <c r="BR280" s="4"/>
      <c r="BS280" s="4"/>
      <c r="BT280" s="4"/>
      <c r="BU280" s="4"/>
      <c r="BV280" s="4"/>
      <c r="BW280" s="4"/>
      <c r="BX280" s="4"/>
      <c r="BY280" s="4"/>
      <c r="BZ280" s="4"/>
      <c r="CA280" s="4"/>
      <c r="CB280" s="4"/>
      <c r="CC280" s="4"/>
      <c r="CD280" s="4"/>
      <c r="CE280" s="4"/>
      <c r="CF280" s="4"/>
      <c r="CG280" s="4"/>
      <c r="CH280" s="4"/>
      <c r="CI280" s="4"/>
      <c r="CJ280" s="4"/>
      <c r="CK280" s="4"/>
      <c r="CL280" s="4"/>
      <c r="CM280" s="4"/>
      <c r="CN280" s="4"/>
      <c r="CO280" s="4"/>
      <c r="CP280" s="4"/>
      <c r="CQ280" s="4"/>
      <c r="CR280" s="4"/>
      <c r="CS280" s="4"/>
      <c r="CT280" s="4"/>
      <c r="CU280" s="4"/>
      <c r="CV280" s="4"/>
      <c r="CW280" s="4"/>
      <c r="CX280" s="4"/>
      <c r="CY280" s="4"/>
      <c r="CZ280" s="4"/>
      <c r="DA280" s="4"/>
      <c r="DB280" s="4"/>
      <c r="DC280" s="4"/>
      <c r="DD280" s="4"/>
      <c r="DE280" s="4"/>
      <c r="DF280" s="4"/>
      <c r="DG280" s="4"/>
      <c r="DH280" s="4"/>
      <c r="DI280" s="4"/>
      <c r="DJ280" s="4"/>
      <c r="DK280" s="4"/>
      <c r="DL280" s="4"/>
      <c r="DM280" s="4"/>
      <c r="DN280" s="4"/>
      <c r="DO280" s="4"/>
      <c r="DP280" s="4"/>
      <c r="DQ280" s="4"/>
      <c r="DR280" s="4"/>
      <c r="DS280" s="4"/>
      <c r="DT280" s="4"/>
      <c r="DU280" s="4"/>
      <c r="EZ280" s="96"/>
      <c r="FA280" s="96"/>
      <c r="FB280" s="96"/>
      <c r="FC280" s="96"/>
      <c r="FD280" s="96"/>
      <c r="FE280" s="96"/>
      <c r="FF280" s="96"/>
      <c r="FG280" s="96"/>
      <c r="FH280" s="96"/>
    </row>
    <row r="281" customFormat="1" ht="105" customHeight="1" spans="1:164">
      <c r="A281" s="21">
        <v>279</v>
      </c>
      <c r="B281" s="28" t="s">
        <v>253</v>
      </c>
      <c r="C281" s="28"/>
      <c r="D281" s="73"/>
      <c r="E281" s="21" t="s">
        <v>254</v>
      </c>
      <c r="F281" s="21" t="s">
        <v>255</v>
      </c>
      <c r="G281" s="21">
        <v>10</v>
      </c>
      <c r="H281" s="21">
        <v>1</v>
      </c>
      <c r="I281" s="21">
        <v>1</v>
      </c>
      <c r="J281" s="87" t="s">
        <v>256</v>
      </c>
      <c r="K281" s="4"/>
      <c r="L281" s="4"/>
      <c r="M281" s="4"/>
      <c r="N281" s="4"/>
      <c r="O281" s="4"/>
      <c r="P281" s="4"/>
      <c r="Q281" s="4"/>
      <c r="R281" s="4"/>
      <c r="S281" s="4"/>
      <c r="T281" s="4"/>
      <c r="U281" s="4"/>
      <c r="V281" s="4"/>
      <c r="W281" s="4"/>
      <c r="X281" s="4"/>
      <c r="Y281" s="4"/>
      <c r="Z281" s="4"/>
      <c r="AA281" s="4"/>
      <c r="AB281" s="4"/>
      <c r="AC281" s="4"/>
      <c r="AD281" s="4"/>
      <c r="AE281" s="4"/>
      <c r="AF281" s="4"/>
      <c r="AG281" s="4"/>
      <c r="AH281" s="4"/>
      <c r="AI281" s="4"/>
      <c r="AJ281" s="4"/>
      <c r="AK281" s="4"/>
      <c r="AL281" s="4"/>
      <c r="AM281" s="4"/>
      <c r="AN281" s="4"/>
      <c r="AO281" s="4"/>
      <c r="AP281" s="4"/>
      <c r="AQ281" s="4"/>
      <c r="AR281" s="4"/>
      <c r="AS281" s="4"/>
      <c r="AT281" s="4"/>
      <c r="AU281" s="4"/>
      <c r="AV281" s="4"/>
      <c r="AW281" s="4"/>
      <c r="AX281" s="4"/>
      <c r="AY281" s="4"/>
      <c r="AZ281" s="4"/>
      <c r="BA281" s="4"/>
      <c r="BB281" s="4"/>
      <c r="BC281" s="4"/>
      <c r="BD281" s="4"/>
      <c r="BE281" s="4"/>
      <c r="BF281" s="4"/>
      <c r="BG281" s="4"/>
      <c r="BH281" s="4"/>
      <c r="BI281" s="4"/>
      <c r="BJ281" s="4"/>
      <c r="BK281" s="4"/>
      <c r="BL281" s="4"/>
      <c r="BM281" s="4"/>
      <c r="BN281" s="4"/>
      <c r="BO281" s="4"/>
      <c r="BP281" s="4"/>
      <c r="BQ281" s="4"/>
      <c r="BR281" s="4"/>
      <c r="BS281" s="4"/>
      <c r="BT281" s="4"/>
      <c r="BU281" s="4"/>
      <c r="BV281" s="4"/>
      <c r="BW281" s="4"/>
      <c r="BX281" s="4"/>
      <c r="BY281" s="4"/>
      <c r="BZ281" s="4"/>
      <c r="CA281" s="4"/>
      <c r="CB281" s="4"/>
      <c r="CC281" s="4"/>
      <c r="CD281" s="4"/>
      <c r="CE281" s="4"/>
      <c r="CF281" s="4"/>
      <c r="CG281" s="4"/>
      <c r="CH281" s="4"/>
      <c r="CI281" s="4"/>
      <c r="CJ281" s="4"/>
      <c r="CK281" s="4"/>
      <c r="CL281" s="4"/>
      <c r="CM281" s="4"/>
      <c r="CN281" s="4"/>
      <c r="CO281" s="4"/>
      <c r="CP281" s="4"/>
      <c r="CQ281" s="4"/>
      <c r="CR281" s="4"/>
      <c r="CS281" s="4"/>
      <c r="CT281" s="4"/>
      <c r="CU281" s="4"/>
      <c r="CV281" s="4"/>
      <c r="CW281" s="4"/>
      <c r="CX281" s="4"/>
      <c r="CY281" s="4"/>
      <c r="CZ281" s="4"/>
      <c r="DA281" s="4"/>
      <c r="DB281" s="4"/>
      <c r="DC281" s="4"/>
      <c r="DD281" s="4"/>
      <c r="DE281" s="4"/>
      <c r="DF281" s="4"/>
      <c r="DG281" s="4"/>
      <c r="DH281" s="4"/>
      <c r="DI281" s="4"/>
      <c r="DJ281" s="4"/>
      <c r="DK281" s="4"/>
      <c r="DL281" s="4"/>
      <c r="DM281" s="4"/>
      <c r="DN281" s="4"/>
      <c r="DO281" s="4"/>
      <c r="DP281" s="4"/>
      <c r="DQ281" s="4"/>
      <c r="DR281" s="4"/>
      <c r="DS281" s="4"/>
      <c r="DT281" s="4"/>
      <c r="DU281" s="4"/>
      <c r="EZ281" s="5"/>
      <c r="FA281" s="5"/>
      <c r="FB281" s="5"/>
      <c r="FC281" s="5"/>
      <c r="FD281" s="5"/>
      <c r="FE281" s="5"/>
      <c r="FF281" s="5"/>
      <c r="FG281" s="5"/>
      <c r="FH281" s="5"/>
    </row>
    <row r="282" s="2" customFormat="1" ht="18" customHeight="1" spans="1:164">
      <c r="A282" s="17" t="s">
        <v>257</v>
      </c>
      <c r="B282" s="18"/>
      <c r="C282" s="19"/>
      <c r="D282" s="19"/>
      <c r="E282" s="20"/>
      <c r="F282" s="19"/>
      <c r="G282" s="19"/>
      <c r="H282" s="19"/>
      <c r="I282" s="19"/>
      <c r="J282" s="86"/>
      <c r="EZ282" s="96"/>
      <c r="FA282" s="96"/>
      <c r="FB282" s="96"/>
      <c r="FC282" s="96"/>
      <c r="FD282" s="96"/>
      <c r="FE282" s="96"/>
      <c r="FF282" s="96"/>
      <c r="FG282" s="96"/>
      <c r="FH282" s="96"/>
    </row>
    <row r="283" customFormat="1" ht="47.1" customHeight="1" spans="1:164">
      <c r="A283" s="21">
        <v>283</v>
      </c>
      <c r="B283" s="28" t="s">
        <v>253</v>
      </c>
      <c r="C283" s="28"/>
      <c r="D283" s="74"/>
      <c r="E283" s="21" t="s">
        <v>258</v>
      </c>
      <c r="F283" s="21" t="s">
        <v>255</v>
      </c>
      <c r="G283" s="21">
        <v>3</v>
      </c>
      <c r="H283" s="21">
        <v>1</v>
      </c>
      <c r="I283" s="21">
        <v>1</v>
      </c>
      <c r="J283" s="88" t="s">
        <v>259</v>
      </c>
      <c r="EZ283" s="5"/>
      <c r="FA283" s="5"/>
      <c r="FB283" s="5"/>
      <c r="FC283" s="5"/>
      <c r="FD283" s="5"/>
      <c r="FE283" s="5"/>
      <c r="FF283" s="5"/>
      <c r="FG283" s="5"/>
      <c r="FH283" s="5"/>
    </row>
    <row r="284" customFormat="1" ht="47.1" customHeight="1" spans="1:164">
      <c r="A284" s="21">
        <v>284</v>
      </c>
      <c r="B284" s="28"/>
      <c r="C284" s="28"/>
      <c r="D284" s="74"/>
      <c r="E284" s="21" t="s">
        <v>260</v>
      </c>
      <c r="F284" s="21" t="s">
        <v>30</v>
      </c>
      <c r="G284" s="21">
        <v>3</v>
      </c>
      <c r="H284" s="21">
        <v>1</v>
      </c>
      <c r="I284" s="21">
        <v>1</v>
      </c>
      <c r="J284" s="89"/>
      <c r="EZ284" s="5"/>
      <c r="FA284" s="5"/>
      <c r="FB284" s="5"/>
      <c r="FC284" s="5"/>
      <c r="FD284" s="5"/>
      <c r="FE284" s="5"/>
      <c r="FF284" s="5"/>
      <c r="FG284" s="5"/>
      <c r="FH284" s="5"/>
    </row>
    <row r="285" customFormat="1" ht="47.1" customHeight="1" spans="1:164">
      <c r="A285" s="21">
        <v>285</v>
      </c>
      <c r="B285" s="28"/>
      <c r="C285" s="28"/>
      <c r="D285" s="74"/>
      <c r="E285" s="21" t="s">
        <v>261</v>
      </c>
      <c r="F285" s="21" t="s">
        <v>25</v>
      </c>
      <c r="G285" s="21">
        <v>3</v>
      </c>
      <c r="H285" s="21">
        <v>2</v>
      </c>
      <c r="I285" s="21">
        <v>1</v>
      </c>
      <c r="J285" s="90"/>
      <c r="EZ285" s="5"/>
      <c r="FA285" s="5"/>
      <c r="FB285" s="5"/>
      <c r="FC285" s="5"/>
      <c r="FD285" s="5"/>
      <c r="FE285" s="5"/>
      <c r="FF285" s="5"/>
      <c r="FG285" s="5"/>
      <c r="FH285" s="5"/>
    </row>
    <row r="286" s="2" customFormat="1" ht="18" customHeight="1" spans="1:10">
      <c r="A286" s="17" t="s">
        <v>262</v>
      </c>
      <c r="B286" s="18"/>
      <c r="C286" s="19"/>
      <c r="D286" s="19"/>
      <c r="E286" s="20"/>
      <c r="F286" s="19"/>
      <c r="G286" s="19"/>
      <c r="H286" s="19"/>
      <c r="I286" s="19"/>
      <c r="J286" s="86"/>
    </row>
    <row r="287" customFormat="1" ht="106.95" customHeight="1" spans="1:10">
      <c r="A287" s="21">
        <v>288</v>
      </c>
      <c r="B287" s="75" t="s">
        <v>263</v>
      </c>
      <c r="C287" s="76"/>
      <c r="D287" s="73"/>
      <c r="E287" s="21" t="s">
        <v>254</v>
      </c>
      <c r="F287" s="21" t="s">
        <v>255</v>
      </c>
      <c r="G287" s="21">
        <v>12</v>
      </c>
      <c r="H287" s="21">
        <v>1</v>
      </c>
      <c r="I287" s="21">
        <v>1</v>
      </c>
      <c r="J287" s="87" t="s">
        <v>264</v>
      </c>
    </row>
    <row r="288" s="2" customFormat="1" ht="18" customHeight="1" spans="1:10">
      <c r="A288" s="17" t="s">
        <v>265</v>
      </c>
      <c r="B288" s="18"/>
      <c r="C288" s="19"/>
      <c r="D288" s="19"/>
      <c r="E288" s="20"/>
      <c r="F288" s="19"/>
      <c r="G288" s="19"/>
      <c r="H288" s="19"/>
      <c r="I288" s="19"/>
      <c r="J288" s="86"/>
    </row>
    <row r="289" customFormat="1" ht="112.05" customHeight="1" spans="1:10">
      <c r="A289" s="21">
        <v>294</v>
      </c>
      <c r="B289" s="77" t="s">
        <v>253</v>
      </c>
      <c r="C289" s="49"/>
      <c r="D289" s="73"/>
      <c r="E289" s="21" t="s">
        <v>254</v>
      </c>
      <c r="F289" s="21" t="s">
        <v>255</v>
      </c>
      <c r="G289" s="21">
        <v>12</v>
      </c>
      <c r="H289" s="21">
        <v>1</v>
      </c>
      <c r="I289" s="21">
        <v>1</v>
      </c>
      <c r="J289" s="87" t="s">
        <v>266</v>
      </c>
    </row>
    <row r="290" customFormat="1" ht="147.9" customHeight="1" spans="1:10">
      <c r="A290" s="21">
        <v>291</v>
      </c>
      <c r="B290" s="75" t="s">
        <v>267</v>
      </c>
      <c r="C290" s="76"/>
      <c r="D290" s="78"/>
      <c r="E290" s="21" t="s">
        <v>268</v>
      </c>
      <c r="F290" s="79" t="s">
        <v>269</v>
      </c>
      <c r="G290" s="21">
        <v>40</v>
      </c>
      <c r="H290" s="21">
        <v>1</v>
      </c>
      <c r="I290" s="21">
        <v>1</v>
      </c>
      <c r="J290" s="91" t="s">
        <v>270</v>
      </c>
    </row>
    <row r="291" customFormat="1" ht="147.9" customHeight="1" spans="1:10">
      <c r="A291" s="21">
        <v>292</v>
      </c>
      <c r="B291" s="75" t="s">
        <v>271</v>
      </c>
      <c r="C291" s="76"/>
      <c r="D291" s="78"/>
      <c r="E291" s="21" t="s">
        <v>268</v>
      </c>
      <c r="F291" s="79" t="s">
        <v>269</v>
      </c>
      <c r="G291" s="21">
        <v>10</v>
      </c>
      <c r="H291" s="21">
        <v>1</v>
      </c>
      <c r="I291" s="21">
        <v>1</v>
      </c>
      <c r="J291" s="91" t="s">
        <v>270</v>
      </c>
    </row>
    <row r="292" s="2" customFormat="1" ht="18" customHeight="1" spans="1:10">
      <c r="A292" s="80" t="s">
        <v>272</v>
      </c>
      <c r="B292" s="81"/>
      <c r="C292" s="81"/>
      <c r="D292" s="82"/>
      <c r="E292" s="82"/>
      <c r="F292" s="82"/>
      <c r="G292" s="82"/>
      <c r="H292" s="82"/>
      <c r="I292" s="82"/>
      <c r="J292" s="92"/>
    </row>
    <row r="293" ht="88.05" customHeight="1" spans="1:10">
      <c r="A293" s="57" t="s">
        <v>273</v>
      </c>
      <c r="B293" s="58" t="s">
        <v>274</v>
      </c>
      <c r="C293" s="83"/>
      <c r="D293" s="59"/>
      <c r="E293" s="21" t="s">
        <v>275</v>
      </c>
      <c r="F293" s="21" t="s">
        <v>276</v>
      </c>
      <c r="G293" s="21">
        <v>30</v>
      </c>
      <c r="H293" s="21">
        <v>1</v>
      </c>
      <c r="I293" s="21">
        <v>1</v>
      </c>
      <c r="J293" s="93" t="s">
        <v>277</v>
      </c>
    </row>
    <row r="294" s="2" customFormat="1" ht="18" customHeight="1" spans="1:10">
      <c r="A294" s="80" t="s">
        <v>278</v>
      </c>
      <c r="B294" s="81"/>
      <c r="C294" s="81"/>
      <c r="D294" s="82"/>
      <c r="E294" s="82"/>
      <c r="F294" s="82"/>
      <c r="G294" s="82"/>
      <c r="H294" s="82"/>
      <c r="I294" s="82"/>
      <c r="J294" s="92"/>
    </row>
    <row r="295" customFormat="1" ht="80.1" customHeight="1" spans="1:10">
      <c r="A295" s="21">
        <v>300</v>
      </c>
      <c r="B295" s="84" t="s">
        <v>279</v>
      </c>
      <c r="C295" s="85"/>
      <c r="D295" s="73"/>
      <c r="E295" s="28" t="s">
        <v>280</v>
      </c>
      <c r="F295" s="21" t="s">
        <v>276</v>
      </c>
      <c r="G295" s="21">
        <v>30</v>
      </c>
      <c r="H295" s="21">
        <v>1</v>
      </c>
      <c r="I295" s="21">
        <v>1</v>
      </c>
      <c r="J295" s="94" t="s">
        <v>281</v>
      </c>
    </row>
    <row r="302" s="8" customFormat="1" spans="1:10">
      <c r="A302" s="9"/>
      <c r="B302" s="9"/>
      <c r="C302" s="9"/>
      <c r="D302" s="9"/>
      <c r="F302" s="9"/>
      <c r="G302" s="4"/>
      <c r="H302" s="9"/>
      <c r="I302" s="9"/>
      <c r="J302" s="9"/>
    </row>
  </sheetData>
  <autoFilter xmlns:etc="http://www.wps.cn/officeDocument/2017/etCustomData" ref="E1:E317" etc:filterBottomFollowUsedRange="0">
    <extLst/>
  </autoFilter>
  <mergeCells count="144">
    <mergeCell ref="A1:J1"/>
    <mergeCell ref="B5:B17"/>
    <mergeCell ref="B18:B29"/>
    <mergeCell ref="B30:B40"/>
    <mergeCell ref="B41:B46"/>
    <mergeCell ref="B47:B48"/>
    <mergeCell ref="B51:B62"/>
    <mergeCell ref="B63:B69"/>
    <mergeCell ref="B70:B77"/>
    <mergeCell ref="B78:B83"/>
    <mergeCell ref="B85:B96"/>
    <mergeCell ref="B97:B104"/>
    <mergeCell ref="B105:B112"/>
    <mergeCell ref="B113:B118"/>
    <mergeCell ref="B119:B120"/>
    <mergeCell ref="B125:B137"/>
    <mergeCell ref="B138:B150"/>
    <mergeCell ref="B151:B155"/>
    <mergeCell ref="B156:B157"/>
    <mergeCell ref="B159:B162"/>
    <mergeCell ref="B163:B164"/>
    <mergeCell ref="B167:B178"/>
    <mergeCell ref="B179:B190"/>
    <mergeCell ref="B191:B207"/>
    <mergeCell ref="B208:B213"/>
    <mergeCell ref="B214:B215"/>
    <mergeCell ref="B216:B217"/>
    <mergeCell ref="B219:B230"/>
    <mergeCell ref="B231:B249"/>
    <mergeCell ref="B250:B257"/>
    <mergeCell ref="B258:B263"/>
    <mergeCell ref="B264:B265"/>
    <mergeCell ref="B266:B267"/>
    <mergeCell ref="B270:B271"/>
    <mergeCell ref="B273:B278"/>
    <mergeCell ref="B283:B285"/>
    <mergeCell ref="C5:C17"/>
    <mergeCell ref="C18:C29"/>
    <mergeCell ref="C30:C40"/>
    <mergeCell ref="C41:C46"/>
    <mergeCell ref="C47:C48"/>
    <mergeCell ref="C51:C62"/>
    <mergeCell ref="C63:C69"/>
    <mergeCell ref="C70:C77"/>
    <mergeCell ref="C78:C83"/>
    <mergeCell ref="C85:C96"/>
    <mergeCell ref="C97:C104"/>
    <mergeCell ref="C105:C112"/>
    <mergeCell ref="C113:C118"/>
    <mergeCell ref="C119:C120"/>
    <mergeCell ref="C125:C137"/>
    <mergeCell ref="C138:C150"/>
    <mergeCell ref="C151:C155"/>
    <mergeCell ref="C156:C157"/>
    <mergeCell ref="C159:C162"/>
    <mergeCell ref="C163:C164"/>
    <mergeCell ref="C167:C178"/>
    <mergeCell ref="C179:C190"/>
    <mergeCell ref="C191:C207"/>
    <mergeCell ref="C208:C213"/>
    <mergeCell ref="C214:C215"/>
    <mergeCell ref="C216:C217"/>
    <mergeCell ref="C219:C230"/>
    <mergeCell ref="C231:C249"/>
    <mergeCell ref="C250:C257"/>
    <mergeCell ref="C258:C263"/>
    <mergeCell ref="C264:C265"/>
    <mergeCell ref="C266:C267"/>
    <mergeCell ref="C270:C271"/>
    <mergeCell ref="C273:C278"/>
    <mergeCell ref="C283:C285"/>
    <mergeCell ref="D5:D17"/>
    <mergeCell ref="D18:D29"/>
    <mergeCell ref="D30:D40"/>
    <mergeCell ref="D41:D46"/>
    <mergeCell ref="D47:D48"/>
    <mergeCell ref="D51:D62"/>
    <mergeCell ref="D63:D69"/>
    <mergeCell ref="D70:D77"/>
    <mergeCell ref="D78:D83"/>
    <mergeCell ref="D85:D96"/>
    <mergeCell ref="D97:D104"/>
    <mergeCell ref="D105:D112"/>
    <mergeCell ref="D113:D118"/>
    <mergeCell ref="D119:D120"/>
    <mergeCell ref="D125:D132"/>
    <mergeCell ref="D133:D137"/>
    <mergeCell ref="D138:D145"/>
    <mergeCell ref="D146:D150"/>
    <mergeCell ref="D151:D155"/>
    <mergeCell ref="D156:D157"/>
    <mergeCell ref="D159:D162"/>
    <mergeCell ref="D163:D164"/>
    <mergeCell ref="D167:D178"/>
    <mergeCell ref="D179:D190"/>
    <mergeCell ref="D191:D207"/>
    <mergeCell ref="D208:D213"/>
    <mergeCell ref="D214:D215"/>
    <mergeCell ref="D216:D217"/>
    <mergeCell ref="D219:D230"/>
    <mergeCell ref="D231:D249"/>
    <mergeCell ref="D250:D257"/>
    <mergeCell ref="D258:D263"/>
    <mergeCell ref="D264:D265"/>
    <mergeCell ref="D266:D267"/>
    <mergeCell ref="D270:D271"/>
    <mergeCell ref="D273:D278"/>
    <mergeCell ref="D283:D285"/>
    <mergeCell ref="J5:J17"/>
    <mergeCell ref="J18:J29"/>
    <mergeCell ref="J30:J40"/>
    <mergeCell ref="J41:J46"/>
    <mergeCell ref="J47:J48"/>
    <mergeCell ref="J51:J62"/>
    <mergeCell ref="J63:J69"/>
    <mergeCell ref="J70:J77"/>
    <mergeCell ref="J78:J83"/>
    <mergeCell ref="J85:J96"/>
    <mergeCell ref="J97:J104"/>
    <mergeCell ref="J105:J112"/>
    <mergeCell ref="J113:J118"/>
    <mergeCell ref="J119:J120"/>
    <mergeCell ref="J125:J132"/>
    <mergeCell ref="J133:J137"/>
    <mergeCell ref="J138:J145"/>
    <mergeCell ref="J146:J150"/>
    <mergeCell ref="J151:J155"/>
    <mergeCell ref="J156:J157"/>
    <mergeCell ref="J159:J162"/>
    <mergeCell ref="J163:J164"/>
    <mergeCell ref="J167:J178"/>
    <mergeCell ref="J179:J190"/>
    <mergeCell ref="J191:J207"/>
    <mergeCell ref="J208:J213"/>
    <mergeCell ref="J214:J215"/>
    <mergeCell ref="J216:J217"/>
    <mergeCell ref="J219:J230"/>
    <mergeCell ref="J231:J249"/>
    <mergeCell ref="J250:J257"/>
    <mergeCell ref="J258:J263"/>
    <mergeCell ref="J264:J265"/>
    <mergeCell ref="J266:J267"/>
    <mergeCell ref="J270:J278"/>
    <mergeCell ref="J283:J285"/>
  </mergeCells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Wendy</dc:creator>
  <cp:lastModifiedBy>954</cp:lastModifiedBy>
  <dcterms:created xsi:type="dcterms:W3CDTF">2023-05-12T11:15:00Z</dcterms:created>
  <dcterms:modified xsi:type="dcterms:W3CDTF">2024-08-21T09:32:56Z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2052-12.1.0.17827</vt:lpwstr>
  </property>
  <property fmtid="{D5CDD505-2E9C-101B-9397-08002B2CF9AE}" pid="3" name="ICV">
    <vt:lpwstr>66C2DDA6B194455EB727C949A4BE4307_13</vt:lpwstr>
  </property>
</Properties>
</file>