
<file path=[Content_Types].xml><?xml version="1.0" encoding="utf-8"?>
<Types xmlns="http://schemas.openxmlformats.org/package/2006/content-types">
  <Default Extension="emf" ContentType="image/x-emf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6880" tabRatio="799" activeTab="1"/>
  </bookViews>
  <sheets>
    <sheet name="汇总" sheetId="6" r:id="rId1"/>
    <sheet name="OWNER-008 健身器材" sheetId="7" r:id="rId2"/>
  </sheets>
  <externalReferences>
    <externalReference r:id="rId3"/>
  </externalReferences>
  <definedNames>
    <definedName name="__1">#REF!</definedName>
    <definedName name="Name">[1]Index!$C$2</definedName>
    <definedName name="_xlnm.Print_Area" localSheetId="1">'OWNER-008 健身器材'!$A$1:$O$23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<sst xmlns="http://schemas.openxmlformats.org/spreadsheetml/2006/main" count="61" uniqueCount="57">
  <si>
    <t>台州仙居铂尔曼酒店OSE类采购项目-健身器材</t>
  </si>
  <si>
    <t>序号</t>
  </si>
  <si>
    <t>项目</t>
  </si>
  <si>
    <t>税前总价</t>
  </si>
  <si>
    <t>含税总价</t>
  </si>
  <si>
    <t>OWNER-008 健身器材</t>
  </si>
  <si>
    <t>合计：</t>
  </si>
  <si>
    <t>备注：</t>
  </si>
  <si>
    <t>台州仙居铂尔曼酒店【健身器材】需求清单</t>
  </si>
  <si>
    <t>OWN-008</t>
  </si>
  <si>
    <t>名称</t>
  </si>
  <si>
    <t>设备技术要求</t>
  </si>
  <si>
    <t>图片</t>
  </si>
  <si>
    <t>数量</t>
  </si>
  <si>
    <t>所投标产品</t>
  </si>
  <si>
    <t>备注</t>
  </si>
  <si>
    <t>投标品牌</t>
  </si>
  <si>
    <t>投标品牌型号/参数</t>
  </si>
  <si>
    <t>不含税单价</t>
  </si>
  <si>
    <t>税率</t>
  </si>
  <si>
    <t>含税单价</t>
  </si>
  <si>
    <t>跑步机</t>
  </si>
  <si>
    <t>1. 配有不小于16寸内嵌式触摸电容屏，具备WiFi及有线上网功能或连接DVB-C数字电视信号  。 
2. 提供多种虚拟运动模式；可进行设备数据资产管理；
3. 具有快捷调节键，调节速度和坡度 
4. 具有移动设备USB充电端口及音频插口； 
5. 具有中文、英文在内的18国语言选择，且不断升级； 
6. 具有专利技术的减震功能：
7. 速度范围：0.8-19.2km／h；
8.丰富的运动程序及数据显示：27种运动程序，21种电子读数
9.坡度范围：0%-+15%，增加运动多样性
10. 跑板：减震跑板，双面使用，免维护，使用寿命长
11. 跑带：跑带与跑板免润滑、免维护；磨损提示</t>
  </si>
  <si>
    <t>椭圆机</t>
  </si>
  <si>
    <t>1. 配有不小于16寸内嵌式触摸电容屏，具备WiFi及有线上网功能或连接DVB-C数字电视信号  。 
2. 提供多种虚拟运动模式，可进行设备数据资产管理；
3. 具有快捷调节键，调节阻力 
4. 具有移动设备USB充电端口及音频插口； 
5. 具有中文、英文在内的18国语言选择，且不断升级；
6.阻力级别不低于：1-20；
7.具有手握心率、多种运动训练程序
8.丰富的运动程序及数据显示：27种运动程序，18种电子读数
9.上肢握把活动把手，飞轮设计，安全可靠</t>
  </si>
  <si>
    <t>靠背单车</t>
  </si>
  <si>
    <t>1. 配有不小于16寸内嵌式触摸电容屏，具备WiFi及有线上网功能或连接DVB-C数字电视信号  。 
2. 提供多种虚拟运动模式，可进行设备数据资产管理；                                                                      
3. 具有快捷调节键，调节阻力；                 
4. 设备具有USB移动设备充电端口及音频插口；
5. 包括中文、英文在内的18国语言选择，且不断升级；  
6. 阻力级别不低于：1-25；
7. 丰富的运动程序及数据显示：12种运动程序，18种电子读数</t>
  </si>
  <si>
    <t>立式单车</t>
  </si>
  <si>
    <t>1. 配有不小于16寸内嵌式触摸电容屏，具备WiFi及有线上网功能或连接DVB-C数字电视信号  。 
2. 可进行设备数据资产管理；                                                                       
3. 具有快捷调节键，调节阻力；        
4. 设备具有USB移动设备充电端口及音频插口；
5. 包括中文、英文在内的18国语言选择，且不断升级；  
6. 阻力级别不低于：1-25；
7. 提供三种舒适的骑行姿势：直立、山地和公路。
8.丰富的运动程序及数据显示：12种运动程序，18种电子读数</t>
  </si>
  <si>
    <t>胸部推举训练机</t>
  </si>
  <si>
    <t>1、重量不小于190kg
2、拨片式调节系统，调节重量无需拔上拔下，只需轻轻一拨即可，操作简单方便，减少故障率
3、采用椭圆管，坚固稳定；部件均经激光精确切割，外观俊朗；精钢制造直径1"的滚轴配有25mm密闭轴承，密闭式轴承则能够确保滑轮工作时的平滑安静；
4、标准美制高强度皮带式传动，可承受2000lbs拉力，同时通过皮带上的螺旋螺纹可以调节皮带的松紧度，更加延长了最大使用寿命；
5、滑轮采用玻璃纤维制造的强化滑轮配有深V字型凹槽，确保皮带的稳定，并拥有出色的旋转性能。
6、舒适的橡胶材质的高把手。
7、单向棘轮，五档位座垫调节，低摩擦设计插拔螺栓，稳定安全。
8、动态的使用说明指示牌。
9、漫游式入口设计---非胁迫设计，可快速接近器械
10、节省空间---因为建筑面积非常珍贵
11、加衬握把---直径大，使推举练习更舒适</t>
  </si>
  <si>
    <t>高拉/划船训练机（双功能单站机）</t>
  </si>
  <si>
    <t>1、重量不小于200 kg
2、拨片式调节系统，调节重量无需拔上拔下，只需轻轻一拨即可，操作简单方便，减少故障率
3、采用椭圆管，坚固稳定；部件均经激光精确切割，外观俊朗；精钢制造直径1"的滚轴配有25mm密闭轴承，密闭式轴承则能够确保滑轮工作时的平滑安静；
4、标准美制高强度皮带式传动，可承受2000lbs拉力，同时通过皮带上的螺旋螺纹可以调节皮带的松紧度，更加延长了最大使用寿命；
5、滑轮采用玻璃纤维制造的强化滑轮配有深V字型凹槽，确保皮带的稳定，并拥有出色的旋转性能。
6、舒适的橡胶材质的高把手。
7、单向棘轮，五档位座垫调节，低摩擦设计插拔螺栓，稳定安全。
8、动态的使用说明指示牌。
9、漫游式入口设计---非胁迫设计，可快速接近器械
10、节省空间---因为建筑面积非常珍贵
11、加衬握把---直径大，使推举练习更舒适</t>
  </si>
  <si>
    <t>腿部伸展/弯曲训练机（双功能单站机）</t>
  </si>
  <si>
    <t>肩部推举训练机</t>
  </si>
  <si>
    <t>1、重量不小于200 kg
2、拨片式调节系统，调节重量无需拔上拔下，只需轻轻一拨即可，操作简单方便，减少故障率
3、采用椭圆管，坚固稳定；部件均经激光精确切割，外观俊朗；密闭式轴承则能够确保滑轮工作时的平滑安静；
4、标准美制高强度皮带式传动，可承受2000lbs拉力，同时通过皮带上螺旋螺纹可以调节皮带的松紧度，更加延长了最大使用寿命；
5、滑轮采用玻璃纤维制造的强化滑轮配有深V字型凹槽，确保皮带的稳定，并拥有出色的旋转性能。
6、单向棘轮，五档位座垫调节，低摩擦设计插拔螺栓，稳定安全。
7、动态的使用说明指示牌。
8、加衬握把
9、直径大，使推举练习更舒适
10、直观，省时</t>
  </si>
  <si>
    <t>小飞鸟综合训练器</t>
  </si>
  <si>
    <t>1、重量不小于406 kg
2、拨片式调节系统，调节重量无需拔上拔下，只需轻轻一拨即可，操作简单方便，减少故障率
3、采用椭圆管，坚固稳定；部件均经激光精确切割，外观俊朗；精密闭式轴承则能够确保滑轮工作时的平滑安静；
4、滑轮采用玻璃纤维制造的强化滑轮配有深V字型凹槽，确保传动的稳定，并拥有出色的旋转性能。
5、舒适的橡胶材质的高把手。
6、低摩擦设计插拔螺栓，稳定安全。
7、动态的使用说明指示牌。
8、T形把手滑轮调整--便于单手调整
9、可连接的附件--可进行多种练习
10、大幅指导牌--对12种基本练习动作予以讲解，尤其适合无人指导的场所</t>
  </si>
  <si>
    <t>下斜/坐式腹肌训练器</t>
  </si>
  <si>
    <t>1.产品净重不低50KG
2.可调节下斜长凳是健身房的必备长凳，提供高度针对性的运动，包括 8 到 33 度之间的六个位置调节，外加超长背垫、直角腿垫和脚踝辊垫，提供全面支撑和舒适感受。辅助条帮助用户更轻松地定位。
3框架和抛光柔性电焊钢管。 用研磨砂粒进行预处理，然后敷涂静电热聚合粉末。
4饰面 优质饰面材料，带有保护性外涂层饰面。 织物符合或超过加利福尼亚州消防条例的要求。 潜在高度磨损区域采用双层套衫。 所有缝线处均采用双针车线。</t>
  </si>
  <si>
    <t>可调节式训练椅</t>
  </si>
  <si>
    <t>1..产品净重不低40kg
2.此可调节式训练椅坚固耐用、风格前卫，是每个健身区域的主力军。重型材质搭配一体式调节设计，提供最高强度、稳定性和使用寿命。
3.框架和抛光：弯曲电焊接钢管。采用粉末静电喷涂工艺高温焗制而成。
4.饰面：高品质饰面，带保护面漆涂层。所用织物均达到或超过美国加州防火标准，在相应的高磨损区域采用双层套。所有接缝采用双缝线。
5.橡胶脚垫</t>
  </si>
  <si>
    <t>10对哑铃架,双层</t>
  </si>
  <si>
    <t>1、外观尺寸（长宽高）不大于267 x 74 x 94 cm
2、重量不小于100 kg
3、圆形哑铃使用的橡胶鞍具（哑铃座）--使用六角哑铃时可拆除
4、可摆放10对哑铃
5、采用40mm x 80mm，50mm x 100mm椭圆管，坚固稳定；部件均经激光精确切割，外观俊朗。</t>
  </si>
  <si>
    <t>手杠铃架</t>
  </si>
  <si>
    <t>1、主管材: 50x100xR12x3.0t 大R厚壁管材，外观新颖独特，副管材40x80xR12x3.0t 大R厚壁管材，外观新颖独特，保证安全、耐用、美观。
2、材料是Q235，高级碳素钢。
3、提供Junior bar等训练杠铃存储需求。
4、重量不小于85KG                  
5、尺寸不大于868x1312x938mm</t>
  </si>
  <si>
    <t>固定直杆小杠铃</t>
  </si>
  <si>
    <t>天然胶固定直杆小杠铃（5、10、15、20、25KG 五个规格  每个规格一只 共75公斤/套）</t>
  </si>
  <si>
    <t>固定曲杆小杠铃</t>
  </si>
  <si>
    <t>天然胶固定曲杆小杠铃（5、10、15、20、25KG 五个规格  每个规格1只 共75公斤/套）</t>
  </si>
  <si>
    <t>10对哑铃（2-20KG，2KG间隔）</t>
  </si>
  <si>
    <t>10对包胶哑铃(2,4,6,8,10,12,14,16,18,20KG各一对)</t>
  </si>
  <si>
    <t>瑜伽垫</t>
  </si>
  <si>
    <t>国际环保TPE材料，高回弹，防滑，柔软舒适
适用于瑜伽和普拉提</t>
  </si>
  <si>
    <t>瑜伽球</t>
  </si>
  <si>
    <t>直径65厘米；防爆自带打气筒</t>
  </si>
  <si>
    <t>Total：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</si>
</sst>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[$-409]dd/mmm/yy;@"/>
    <numFmt numFmtId="178" formatCode="[DBNum2][$-804]General"/>
  </numFmts>
  <fonts count="35">
    <font>
      <sz val="11"/>
      <color theme="1"/>
      <name val="宋体"/>
      <charset val="134"/>
      <scheme val="minor"/>
    </font>
    <font>
      <sz val="10"/>
      <name val="微软雅黑"/>
      <charset val="134"/>
    </font>
    <font>
      <b/>
      <sz val="16"/>
      <name val="微软雅黑"/>
      <charset val="134"/>
    </font>
    <font>
      <b/>
      <sz val="10"/>
      <name val="微软雅黑"/>
      <charset val="134"/>
    </font>
    <font>
      <u/>
      <sz val="10"/>
      <color indexed="36"/>
      <name val="微软雅黑"/>
      <charset val="134"/>
    </font>
    <font>
      <b/>
      <sz val="10"/>
      <color indexed="63"/>
      <name val="微软雅黑"/>
      <charset val="134"/>
    </font>
    <font>
      <sz val="10"/>
      <color indexed="8"/>
      <name val="微软雅黑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134"/>
    </font>
    <font>
      <b/>
      <sz val="14"/>
      <color indexed="8"/>
      <name val="宋体"/>
      <charset val="134"/>
    </font>
    <font>
      <sz val="8"/>
      <name val="Arial"/>
      <charset val="134"/>
    </font>
    <font>
      <sz val="10"/>
      <name val="Geneva"/>
      <charset val="134"/>
    </font>
    <font>
      <sz val="12"/>
      <name val="宋体"/>
      <charset val="134"/>
    </font>
    <font>
      <sz val="10"/>
      <color indexed="8"/>
      <name val="Arial"/>
      <charset val="134"/>
    </font>
    <font>
      <sz val="11"/>
      <color indexed="8"/>
      <name val="宋体"/>
      <charset val="134"/>
      <scheme val="minor"/>
    </font>
    <font>
      <sz val="10.5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2" tint="-0.099978637043366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" borderId="19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20" applyNumberFormat="0" applyFill="0" applyAlignment="0" applyProtection="0">
      <alignment vertical="center"/>
    </xf>
    <xf numFmtId="0" fontId="13" fillId="0" borderId="20" applyNumberFormat="0" applyFill="0" applyAlignment="0" applyProtection="0">
      <alignment vertical="center"/>
    </xf>
    <xf numFmtId="0" fontId="14" fillId="0" borderId="21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22" applyNumberFormat="0" applyAlignment="0" applyProtection="0">
      <alignment vertical="center"/>
    </xf>
    <xf numFmtId="0" fontId="16" fillId="6" borderId="23" applyNumberFormat="0" applyAlignment="0" applyProtection="0">
      <alignment vertical="center"/>
    </xf>
    <xf numFmtId="0" fontId="17" fillId="6" borderId="22" applyNumberFormat="0" applyAlignment="0" applyProtection="0">
      <alignment vertical="center"/>
    </xf>
    <xf numFmtId="0" fontId="18" fillId="7" borderId="24" applyNumberFormat="0" applyAlignment="0" applyProtection="0">
      <alignment vertical="center"/>
    </xf>
    <xf numFmtId="0" fontId="19" fillId="0" borderId="25" applyNumberFormat="0" applyFill="0" applyAlignment="0" applyProtection="0">
      <alignment vertical="center"/>
    </xf>
    <xf numFmtId="0" fontId="20" fillId="0" borderId="26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8" fillId="35" borderId="0">
      <alignment horizontal="left" vertical="center"/>
    </xf>
    <xf numFmtId="0" fontId="29" fillId="0" borderId="0"/>
    <xf numFmtId="0" fontId="30" fillId="0" borderId="0"/>
    <xf numFmtId="0" fontId="26" fillId="0" borderId="0"/>
    <xf numFmtId="0" fontId="27" fillId="0" borderId="0"/>
    <xf numFmtId="0" fontId="31" fillId="0" borderId="0">
      <alignment vertical="center"/>
    </xf>
    <xf numFmtId="177" fontId="31" fillId="0" borderId="0">
      <alignment vertical="center"/>
    </xf>
    <xf numFmtId="0" fontId="27" fillId="0" borderId="0"/>
    <xf numFmtId="0" fontId="27" fillId="0" borderId="0"/>
    <xf numFmtId="0" fontId="26" fillId="0" borderId="0"/>
    <xf numFmtId="0" fontId="26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43" fontId="33" fillId="0" borderId="0" applyFont="0" applyFill="0" applyBorder="0" applyAlignment="0" applyProtection="0">
      <alignment vertical="center"/>
    </xf>
    <xf numFmtId="178" fontId="26" fillId="0" borderId="0" applyProtection="0">
      <alignment vertical="center"/>
    </xf>
    <xf numFmtId="178" fontId="31" fillId="0" borderId="0">
      <alignment vertical="center"/>
    </xf>
    <xf numFmtId="0" fontId="34" fillId="0" borderId="0"/>
  </cellStyleXfs>
  <cellXfs count="5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 applyProtection="1">
      <alignment vertical="center"/>
      <protection locked="0"/>
    </xf>
    <xf numFmtId="0" fontId="2" fillId="0" borderId="0" xfId="73" applyNumberFormat="1" applyFont="1" applyAlignment="1">
      <alignment horizontal="center" vertical="center" wrapText="1"/>
    </xf>
    <xf numFmtId="0" fontId="2" fillId="0" borderId="0" xfId="73" applyNumberFormat="1" applyFont="1" applyFill="1" applyAlignment="1">
      <alignment horizontal="center" vertical="center" wrapText="1"/>
    </xf>
    <xf numFmtId="0" fontId="2" fillId="0" borderId="0" xfId="73" applyNumberFormat="1" applyFont="1" applyFill="1" applyAlignment="1" applyProtection="1">
      <alignment horizontal="center" vertical="center" wrapText="1"/>
      <protection locked="0"/>
    </xf>
    <xf numFmtId="0" fontId="3" fillId="0" borderId="0" xfId="73" applyNumberFormat="1" applyFont="1" applyBorder="1" applyAlignment="1">
      <alignment horizontal="center" vertical="center" wrapText="1"/>
    </xf>
    <xf numFmtId="0" fontId="4" fillId="0" borderId="0" xfId="6" applyFont="1" applyAlignment="1" applyProtection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 applyProtection="1">
      <alignment horizontal="center" vertical="center" wrapText="1"/>
      <protection locked="0"/>
    </xf>
    <xf numFmtId="0" fontId="3" fillId="2" borderId="1" xfId="54" applyFont="1" applyFill="1" applyBorder="1" applyAlignment="1">
      <alignment horizontal="center" vertical="center" wrapText="1"/>
    </xf>
    <xf numFmtId="0" fontId="3" fillId="2" borderId="2" xfId="54" applyFont="1" applyFill="1" applyBorder="1" applyAlignment="1">
      <alignment horizontal="center" vertical="center" wrapText="1"/>
    </xf>
    <xf numFmtId="0" fontId="5" fillId="3" borderId="3" xfId="59" applyFont="1" applyFill="1" applyBorder="1" applyAlignment="1" applyProtection="1">
      <alignment horizontal="center" vertical="center" wrapText="1"/>
      <protection locked="0"/>
    </xf>
    <xf numFmtId="0" fontId="5" fillId="3" borderId="4" xfId="59" applyFont="1" applyFill="1" applyBorder="1" applyAlignment="1" applyProtection="1">
      <alignment horizontal="center" vertical="center" wrapText="1"/>
      <protection locked="0"/>
    </xf>
    <xf numFmtId="0" fontId="3" fillId="2" borderId="5" xfId="54" applyFont="1" applyFill="1" applyBorder="1" applyAlignment="1">
      <alignment horizontal="center" vertical="center" wrapText="1"/>
    </xf>
    <xf numFmtId="0" fontId="3" fillId="2" borderId="6" xfId="54" applyFont="1" applyFill="1" applyBorder="1" applyAlignment="1">
      <alignment horizontal="center" vertical="center" wrapText="1"/>
    </xf>
    <xf numFmtId="0" fontId="3" fillId="3" borderId="7" xfId="54" applyFont="1" applyFill="1" applyBorder="1" applyAlignment="1" applyProtection="1">
      <alignment horizontal="center" vertical="center"/>
      <protection locked="0"/>
    </xf>
    <xf numFmtId="0" fontId="3" fillId="3" borderId="8" xfId="54" applyFont="1" applyFill="1" applyBorder="1" applyAlignment="1" applyProtection="1">
      <alignment horizontal="center" vertical="center"/>
      <protection locked="0"/>
    </xf>
    <xf numFmtId="0" fontId="1" fillId="0" borderId="8" xfId="73" applyNumberFormat="1" applyFont="1" applyBorder="1" applyAlignment="1">
      <alignment horizontal="center" vertical="center" wrapText="1"/>
    </xf>
    <xf numFmtId="0" fontId="1" fillId="0" borderId="8" xfId="73" applyNumberFormat="1" applyFont="1" applyBorder="1" applyAlignment="1">
      <alignment horizontal="left" vertical="center" wrapText="1"/>
    </xf>
    <xf numFmtId="0" fontId="1" fillId="0" borderId="8" xfId="74" applyNumberFormat="1" applyFont="1" applyBorder="1" applyAlignment="1">
      <alignment horizontal="center" vertical="center"/>
    </xf>
    <xf numFmtId="0" fontId="1" fillId="0" borderId="9" xfId="73" applyNumberFormat="1" applyFont="1" applyBorder="1" applyAlignment="1">
      <alignment horizontal="center" vertical="center" wrapText="1"/>
    </xf>
    <xf numFmtId="0" fontId="1" fillId="0" borderId="7" xfId="73" applyNumberFormat="1" applyFont="1" applyBorder="1" applyAlignment="1" applyProtection="1">
      <alignment horizontal="center" vertical="center" wrapText="1"/>
      <protection locked="0"/>
    </xf>
    <xf numFmtId="0" fontId="1" fillId="0" borderId="8" xfId="73" applyNumberFormat="1" applyFont="1" applyBorder="1" applyAlignment="1" applyProtection="1">
      <alignment horizontal="center" vertical="center" wrapText="1"/>
      <protection locked="0"/>
    </xf>
    <xf numFmtId="0" fontId="1" fillId="0" borderId="8" xfId="75" applyFont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vertical="center"/>
    </xf>
    <xf numFmtId="0" fontId="1" fillId="0" borderId="7" xfId="73" applyNumberFormat="1" applyFont="1" applyBorder="1" applyAlignment="1">
      <alignment horizontal="center" vertical="center" wrapText="1"/>
    </xf>
    <xf numFmtId="43" fontId="1" fillId="0" borderId="8" xfId="73" applyNumberFormat="1" applyFont="1" applyBorder="1" applyAlignment="1">
      <alignment horizontal="center" vertical="center" wrapText="1"/>
    </xf>
    <xf numFmtId="0" fontId="1" fillId="0" borderId="10" xfId="73" applyNumberFormat="1" applyFont="1" applyBorder="1" applyAlignment="1" applyProtection="1">
      <alignment horizontal="center" vertical="center" wrapText="1"/>
      <protection locked="0"/>
    </xf>
    <xf numFmtId="0" fontId="1" fillId="0" borderId="11" xfId="73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Alignment="1">
      <alignment horizontal="center" vertical="center" wrapText="1"/>
    </xf>
    <xf numFmtId="0" fontId="5" fillId="3" borderId="12" xfId="59" applyFont="1" applyFill="1" applyBorder="1" applyAlignment="1" applyProtection="1">
      <alignment horizontal="center" vertical="center" wrapText="1"/>
      <protection locked="0"/>
    </xf>
    <xf numFmtId="0" fontId="3" fillId="2" borderId="13" xfId="54" applyFont="1" applyFill="1" applyBorder="1" applyAlignment="1">
      <alignment horizontal="center" vertical="center" wrapText="1"/>
    </xf>
    <xf numFmtId="0" fontId="3" fillId="3" borderId="14" xfId="54" applyFont="1" applyFill="1" applyBorder="1" applyAlignment="1" applyProtection="1">
      <alignment horizontal="center" vertical="center"/>
      <protection locked="0"/>
    </xf>
    <xf numFmtId="0" fontId="3" fillId="2" borderId="15" xfId="54" applyFont="1" applyFill="1" applyBorder="1" applyAlignment="1">
      <alignment horizontal="center" vertical="center" wrapText="1"/>
    </xf>
    <xf numFmtId="43" fontId="1" fillId="0" borderId="8" xfId="73" applyNumberFormat="1" applyFont="1" applyBorder="1" applyAlignment="1" applyProtection="1">
      <alignment horizontal="center" vertical="center" wrapText="1"/>
      <protection locked="0"/>
    </xf>
    <xf numFmtId="9" fontId="1" fillId="0" borderId="8" xfId="3" applyNumberFormat="1" applyFont="1" applyFill="1" applyBorder="1" applyAlignment="1" applyProtection="1">
      <alignment horizontal="center" vertical="center" wrapText="1"/>
      <protection locked="0"/>
    </xf>
    <xf numFmtId="43" fontId="1" fillId="0" borderId="14" xfId="73" applyNumberFormat="1" applyFont="1" applyBorder="1" applyAlignment="1" applyProtection="1">
      <alignment horizontal="center" vertical="center" wrapText="1"/>
      <protection locked="0"/>
    </xf>
    <xf numFmtId="0" fontId="1" fillId="0" borderId="16" xfId="73" applyNumberFormat="1" applyFont="1" applyBorder="1" applyAlignment="1">
      <alignment horizontal="center" vertical="center" wrapText="1"/>
    </xf>
    <xf numFmtId="0" fontId="6" fillId="0" borderId="0" xfId="0" applyFont="1" applyFill="1" applyAlignment="1"/>
    <xf numFmtId="9" fontId="1" fillId="0" borderId="8" xfId="3" applyFont="1" applyFill="1" applyBorder="1" applyAlignment="1" applyProtection="1">
      <alignment horizontal="center" vertical="center" wrapText="1"/>
      <protection locked="0"/>
    </xf>
    <xf numFmtId="9" fontId="1" fillId="0" borderId="8" xfId="3" applyFont="1" applyFill="1" applyBorder="1" applyAlignment="1">
      <alignment horizontal="center" vertical="center" wrapText="1"/>
    </xf>
    <xf numFmtId="43" fontId="1" fillId="0" borderId="11" xfId="73" applyNumberFormat="1" applyFont="1" applyBorder="1" applyAlignment="1" applyProtection="1">
      <alignment horizontal="center" vertical="center" wrapText="1"/>
      <protection locked="0"/>
    </xf>
    <xf numFmtId="9" fontId="1" fillId="0" borderId="11" xfId="3" applyNumberFormat="1" applyFont="1" applyFill="1" applyBorder="1" applyAlignment="1" applyProtection="1">
      <alignment horizontal="center" vertical="center" wrapText="1"/>
      <protection locked="0"/>
    </xf>
    <xf numFmtId="43" fontId="1" fillId="0" borderId="17" xfId="73" applyNumberFormat="1" applyFont="1" applyBorder="1" applyAlignment="1" applyProtection="1">
      <alignment horizontal="center" vertical="center" wrapText="1"/>
      <protection locked="0"/>
    </xf>
    <xf numFmtId="43" fontId="3" fillId="0" borderId="0" xfId="0" applyNumberFormat="1" applyFont="1" applyFill="1" applyAlignment="1" applyProtection="1">
      <alignment horizontal="center" vertical="center"/>
      <protection locked="0"/>
    </xf>
    <xf numFmtId="43" fontId="1" fillId="0" borderId="0" xfId="0" applyNumberFormat="1" applyFont="1" applyFill="1" applyAlignment="1" applyProtection="1">
      <alignment horizontal="center" vertical="center"/>
      <protection locked="0"/>
    </xf>
    <xf numFmtId="43" fontId="0" fillId="0" borderId="0" xfId="0" applyNumberFormat="1">
      <alignment vertical="center"/>
    </xf>
    <xf numFmtId="0" fontId="0" fillId="0" borderId="9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0" borderId="16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43" fontId="0" fillId="0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43" fontId="0" fillId="0" borderId="8" xfId="0" applyNumberFormat="1" applyFont="1" applyFill="1" applyBorder="1" applyAlignment="1">
      <alignment horizontal="left" vertical="center"/>
    </xf>
    <xf numFmtId="43" fontId="0" fillId="0" borderId="8" xfId="0" applyNumberFormat="1" applyBorder="1" applyAlignment="1">
      <alignment horizontal="center" vertical="center"/>
    </xf>
    <xf numFmtId="0" fontId="0" fillId="0" borderId="8" xfId="0" applyBorder="1" applyAlignment="1">
      <alignment horizontal="right" vertical="center"/>
    </xf>
  </cellXfs>
  <cellStyles count="7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Comma 47 2 2 3" xfId="49"/>
    <cellStyle name="Comma 9" xfId="50"/>
    <cellStyle name="Normal 10" xfId="51"/>
    <cellStyle name="Normal 17" xfId="52"/>
    <cellStyle name="Normal 2" xfId="53"/>
    <cellStyle name="Normal 24" xfId="54"/>
    <cellStyle name="Normal 24 3" xfId="55"/>
    <cellStyle name="S1" xfId="56"/>
    <cellStyle name="Standaard_Asq" xfId="57"/>
    <cellStyle name="Style 1" xfId="58"/>
    <cellStyle name="常规 19" xfId="59"/>
    <cellStyle name="常规 2" xfId="60"/>
    <cellStyle name="常规 2 10 2 2 2" xfId="61"/>
    <cellStyle name="常规 2 2 2 9" xfId="62"/>
    <cellStyle name="常规 3" xfId="63"/>
    <cellStyle name="常规 3 2 3" xfId="64"/>
    <cellStyle name="常规 7" xfId="65"/>
    <cellStyle name="常规 98 2" xfId="66"/>
    <cellStyle name="常规_Bathroom amenities" xfId="67"/>
    <cellStyle name="常规_FO operating supplies 2 2" xfId="68"/>
    <cellStyle name="常规_Quotation" xfId="69"/>
    <cellStyle name="常规_western kitchen utensil" xfId="70"/>
    <cellStyle name="常规_销售单盛器行" xfId="71"/>
    <cellStyle name="千位分隔 10 5" xfId="72"/>
    <cellStyle name="Excel Built-in Normal 2" xfId="73"/>
    <cellStyle name="常规_Front Office &amp; Concierge Actual_3" xfId="74"/>
    <cellStyle name="常规 2 10" xfId="7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22</xdr:row>
      <xdr:rowOff>0</xdr:rowOff>
    </xdr:from>
    <xdr:to>
      <xdr:col>3</xdr:col>
      <xdr:colOff>371475</xdr:colOff>
      <xdr:row>22</xdr:row>
      <xdr:rowOff>0</xdr:rowOff>
    </xdr:to>
    <xdr:pic>
      <xdr:nvPicPr>
        <xdr:cNvPr id="2" name="Picture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60525" y="35013900"/>
          <a:ext cx="37147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393700</xdr:colOff>
      <xdr:row>14</xdr:row>
      <xdr:rowOff>100965</xdr:rowOff>
    </xdr:from>
    <xdr:to>
      <xdr:col>4</xdr:col>
      <xdr:colOff>991235</xdr:colOff>
      <xdr:row>14</xdr:row>
      <xdr:rowOff>699770</xdr:rowOff>
    </xdr:to>
    <xdr:pic>
      <xdr:nvPicPr>
        <xdr:cNvPr id="3" name="Picture 1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63970" y="25304115"/>
          <a:ext cx="597535" cy="598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393700</xdr:colOff>
      <xdr:row>21</xdr:row>
      <xdr:rowOff>87630</xdr:rowOff>
    </xdr:from>
    <xdr:to>
      <xdr:col>4</xdr:col>
      <xdr:colOff>1003300</xdr:colOff>
      <xdr:row>21</xdr:row>
      <xdr:rowOff>633730</xdr:rowOff>
    </xdr:to>
    <xdr:pic>
      <xdr:nvPicPr>
        <xdr:cNvPr id="4" name="Picture 1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63970" y="34187130"/>
          <a:ext cx="609600" cy="546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432435</xdr:colOff>
      <xdr:row>20</xdr:row>
      <xdr:rowOff>127000</xdr:rowOff>
    </xdr:from>
    <xdr:to>
      <xdr:col>4</xdr:col>
      <xdr:colOff>915670</xdr:colOff>
      <xdr:row>20</xdr:row>
      <xdr:rowOff>711835</xdr:rowOff>
    </xdr:to>
    <xdr:pic>
      <xdr:nvPicPr>
        <xdr:cNvPr id="5" name="Picture 1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402705" y="33299400"/>
          <a:ext cx="483235" cy="584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109855</xdr:colOff>
      <xdr:row>5</xdr:row>
      <xdr:rowOff>296545</xdr:rowOff>
    </xdr:from>
    <xdr:to>
      <xdr:col>4</xdr:col>
      <xdr:colOff>1296035</xdr:colOff>
      <xdr:row>5</xdr:row>
      <xdr:rowOff>1672590</xdr:rowOff>
    </xdr:to>
    <xdr:pic>
      <xdr:nvPicPr>
        <xdr:cNvPr id="6" name="Picture 2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080125" y="3916045"/>
          <a:ext cx="1186180" cy="1376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141545</xdr:colOff>
      <xdr:row>4</xdr:row>
      <xdr:rowOff>715645</xdr:rowOff>
    </xdr:from>
    <xdr:to>
      <xdr:col>4</xdr:col>
      <xdr:colOff>1252160</xdr:colOff>
      <xdr:row>4</xdr:row>
      <xdr:rowOff>1778000</xdr:rowOff>
    </xdr:to>
    <xdr:pic>
      <xdr:nvPicPr>
        <xdr:cNvPr id="7" name="Picture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111240" y="1960245"/>
          <a:ext cx="1110615" cy="1062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279400</xdr:colOff>
      <xdr:row>14</xdr:row>
      <xdr:rowOff>151765</xdr:rowOff>
    </xdr:from>
    <xdr:to>
      <xdr:col>4</xdr:col>
      <xdr:colOff>1059180</xdr:colOff>
      <xdr:row>14</xdr:row>
      <xdr:rowOff>933450</xdr:rowOff>
    </xdr:to>
    <xdr:pic>
      <xdr:nvPicPr>
        <xdr:cNvPr id="8" name="Picture 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249670" y="25354915"/>
          <a:ext cx="779780" cy="781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393700</xdr:colOff>
      <xdr:row>21</xdr:row>
      <xdr:rowOff>87630</xdr:rowOff>
    </xdr:from>
    <xdr:to>
      <xdr:col>4</xdr:col>
      <xdr:colOff>1003300</xdr:colOff>
      <xdr:row>21</xdr:row>
      <xdr:rowOff>633730</xdr:rowOff>
    </xdr:to>
    <xdr:pic>
      <xdr:nvPicPr>
        <xdr:cNvPr id="9" name="Picture 1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63970" y="34187130"/>
          <a:ext cx="609600" cy="546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432435</xdr:colOff>
      <xdr:row>20</xdr:row>
      <xdr:rowOff>127000</xdr:rowOff>
    </xdr:from>
    <xdr:to>
      <xdr:col>4</xdr:col>
      <xdr:colOff>915670</xdr:colOff>
      <xdr:row>20</xdr:row>
      <xdr:rowOff>711835</xdr:rowOff>
    </xdr:to>
    <xdr:pic>
      <xdr:nvPicPr>
        <xdr:cNvPr id="10" name="Picture 1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402705" y="33299400"/>
          <a:ext cx="483235" cy="584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311150</xdr:colOff>
      <xdr:row>7</xdr:row>
      <xdr:rowOff>253999</xdr:rowOff>
    </xdr:from>
    <xdr:to>
      <xdr:col>4</xdr:col>
      <xdr:colOff>1016000</xdr:colOff>
      <xdr:row>7</xdr:row>
      <xdr:rowOff>1320799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81420" y="8038465"/>
          <a:ext cx="704850" cy="1066800"/>
        </a:xfrm>
        <a:prstGeom prst="rect">
          <a:avLst/>
        </a:prstGeom>
      </xdr:spPr>
    </xdr:pic>
    <xdr:clientData/>
  </xdr:twoCellAnchor>
  <xdr:oneCellAnchor>
    <xdr:from>
      <xdr:col>4</xdr:col>
      <xdr:colOff>355601</xdr:colOff>
      <xdr:row>19</xdr:row>
      <xdr:rowOff>63500</xdr:rowOff>
    </xdr:from>
    <xdr:ext cx="717550" cy="718035"/>
    <xdr:pic>
      <xdr:nvPicPr>
        <xdr:cNvPr id="13" name="Picture 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25870" y="32232600"/>
          <a:ext cx="717550" cy="717550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4</xdr:col>
      <xdr:colOff>132715</xdr:colOff>
      <xdr:row>6</xdr:row>
      <xdr:rowOff>288925</xdr:rowOff>
    </xdr:from>
    <xdr:to>
      <xdr:col>4</xdr:col>
      <xdr:colOff>1246505</xdr:colOff>
      <xdr:row>6</xdr:row>
      <xdr:rowOff>1575435</xdr:rowOff>
    </xdr:to>
    <xdr:pic>
      <xdr:nvPicPr>
        <xdr:cNvPr id="14" name="图片 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102985" y="6194425"/>
          <a:ext cx="1113790" cy="1286510"/>
        </a:xfrm>
        <a:prstGeom prst="rect">
          <a:avLst/>
        </a:prstGeom>
      </xdr:spPr>
    </xdr:pic>
    <xdr:clientData/>
  </xdr:twoCellAnchor>
  <xdr:twoCellAnchor editAs="oneCell">
    <xdr:from>
      <xdr:col>4</xdr:col>
      <xdr:colOff>214432</xdr:colOff>
      <xdr:row>10</xdr:row>
      <xdr:rowOff>476250</xdr:rowOff>
    </xdr:from>
    <xdr:to>
      <xdr:col>4</xdr:col>
      <xdr:colOff>1183442</xdr:colOff>
      <xdr:row>10</xdr:row>
      <xdr:rowOff>1600200</xdr:rowOff>
    </xdr:to>
    <xdr:pic>
      <xdr:nvPicPr>
        <xdr:cNvPr id="15" name="图片 1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184265" y="15995650"/>
          <a:ext cx="969010" cy="112395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22</xdr:row>
      <xdr:rowOff>0</xdr:rowOff>
    </xdr:from>
    <xdr:ext cx="371475" cy="0"/>
    <xdr:pic>
      <xdr:nvPicPr>
        <xdr:cNvPr id="18" name="Picture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60525" y="35013900"/>
          <a:ext cx="371475" cy="0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4</xdr:col>
      <xdr:colOff>0</xdr:colOff>
      <xdr:row>22</xdr:row>
      <xdr:rowOff>0</xdr:rowOff>
    </xdr:from>
    <xdr:to>
      <xdr:col>4</xdr:col>
      <xdr:colOff>371475</xdr:colOff>
      <xdr:row>22</xdr:row>
      <xdr:rowOff>0</xdr:rowOff>
    </xdr:to>
    <xdr:pic>
      <xdr:nvPicPr>
        <xdr:cNvPr id="21" name="Picture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70270" y="35013900"/>
          <a:ext cx="37147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254000</xdr:colOff>
      <xdr:row>16</xdr:row>
      <xdr:rowOff>43815</xdr:rowOff>
    </xdr:from>
    <xdr:to>
      <xdr:col>4</xdr:col>
      <xdr:colOff>1099185</xdr:colOff>
      <xdr:row>16</xdr:row>
      <xdr:rowOff>951865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224270" y="27640915"/>
          <a:ext cx="845185" cy="908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182245</xdr:colOff>
      <xdr:row>8</xdr:row>
      <xdr:rowOff>546100</xdr:rowOff>
    </xdr:from>
    <xdr:to>
      <xdr:col>4</xdr:col>
      <xdr:colOff>1233805</xdr:colOff>
      <xdr:row>8</xdr:row>
      <xdr:rowOff>1658620</xdr:rowOff>
    </xdr:to>
    <xdr:pic>
      <xdr:nvPicPr>
        <xdr:cNvPr id="23" name="图片 20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152515" y="10172700"/>
          <a:ext cx="1051560" cy="1112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97790</xdr:colOff>
      <xdr:row>9</xdr:row>
      <xdr:rowOff>350520</xdr:rowOff>
    </xdr:from>
    <xdr:to>
      <xdr:col>4</xdr:col>
      <xdr:colOff>1170305</xdr:colOff>
      <xdr:row>9</xdr:row>
      <xdr:rowOff>1485265</xdr:rowOff>
    </xdr:to>
    <xdr:pic>
      <xdr:nvPicPr>
        <xdr:cNvPr id="24" name="图片 21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068060" y="12923520"/>
          <a:ext cx="1072515" cy="1134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198755</xdr:colOff>
      <xdr:row>11</xdr:row>
      <xdr:rowOff>65405</xdr:rowOff>
    </xdr:from>
    <xdr:to>
      <xdr:col>4</xdr:col>
      <xdr:colOff>1089660</xdr:colOff>
      <xdr:row>11</xdr:row>
      <xdr:rowOff>1008380</xdr:rowOff>
    </xdr:to>
    <xdr:pic>
      <xdr:nvPicPr>
        <xdr:cNvPr id="25" name="图片 22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169025" y="18531205"/>
          <a:ext cx="890905" cy="94297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4</xdr:col>
      <xdr:colOff>90805</xdr:colOff>
      <xdr:row>12</xdr:row>
      <xdr:rowOff>470535</xdr:rowOff>
    </xdr:from>
    <xdr:ext cx="1215390" cy="1276350"/>
    <xdr:pic>
      <xdr:nvPicPr>
        <xdr:cNvPr id="26" name="Picture 1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061075" y="21514435"/>
          <a:ext cx="1215390" cy="1276350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4</xdr:col>
      <xdr:colOff>165100</xdr:colOff>
      <xdr:row>15</xdr:row>
      <xdr:rowOff>300355</xdr:rowOff>
    </xdr:from>
    <xdr:to>
      <xdr:col>4</xdr:col>
      <xdr:colOff>1043305</xdr:colOff>
      <xdr:row>15</xdr:row>
      <xdr:rowOff>1229360</xdr:rowOff>
    </xdr:to>
    <xdr:pic>
      <xdr:nvPicPr>
        <xdr:cNvPr id="28" name="图片 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135370" y="26792555"/>
          <a:ext cx="878205" cy="804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221615</xdr:colOff>
      <xdr:row>17</xdr:row>
      <xdr:rowOff>443230</xdr:rowOff>
    </xdr:from>
    <xdr:to>
      <xdr:col>4</xdr:col>
      <xdr:colOff>915035</xdr:colOff>
      <xdr:row>17</xdr:row>
      <xdr:rowOff>728345</xdr:rowOff>
    </xdr:to>
    <xdr:pic>
      <xdr:nvPicPr>
        <xdr:cNvPr id="29" name="图片 105"/>
        <xdr:cNvPicPr>
          <a:picLocks noChangeAspect="1"/>
        </xdr:cNvPicPr>
      </xdr:nvPicPr>
      <xdr:blipFill>
        <a:blip r:embed="rId18"/>
        <a:srcRect l="17506" t="38515" r="9489" b="33824"/>
        <a:stretch>
          <a:fillRect/>
        </a:stretch>
      </xdr:blipFill>
      <xdr:spPr>
        <a:xfrm>
          <a:off x="6191885" y="29564330"/>
          <a:ext cx="693420" cy="285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74930</xdr:colOff>
      <xdr:row>18</xdr:row>
      <xdr:rowOff>353060</xdr:rowOff>
    </xdr:from>
    <xdr:to>
      <xdr:col>4</xdr:col>
      <xdr:colOff>1068070</xdr:colOff>
      <xdr:row>18</xdr:row>
      <xdr:rowOff>842645</xdr:rowOff>
    </xdr:to>
    <xdr:pic>
      <xdr:nvPicPr>
        <xdr:cNvPr id="30" name="图片 106"/>
        <xdr:cNvPicPr>
          <a:picLocks noChangeAspect="1"/>
        </xdr:cNvPicPr>
      </xdr:nvPicPr>
      <xdr:blipFill>
        <a:blip r:embed="rId19"/>
        <a:srcRect l="21529" t="35535" r="10193" b="33652"/>
        <a:stretch>
          <a:fillRect/>
        </a:stretch>
      </xdr:blipFill>
      <xdr:spPr>
        <a:xfrm>
          <a:off x="6045200" y="30998160"/>
          <a:ext cx="993140" cy="489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139700</xdr:colOff>
      <xdr:row>13</xdr:row>
      <xdr:rowOff>229870</xdr:rowOff>
    </xdr:from>
    <xdr:to>
      <xdr:col>4</xdr:col>
      <xdr:colOff>1189990</xdr:colOff>
      <xdr:row>13</xdr:row>
      <xdr:rowOff>1287145</xdr:rowOff>
    </xdr:to>
    <xdr:pic>
      <xdr:nvPicPr>
        <xdr:cNvPr id="12" name="图片 1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109970" y="23667720"/>
          <a:ext cx="1050290" cy="1057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henjing\Desktop\\Users\chenjing\Desktop\\SCHIA\Desktop\Marriott%20&#34015;&#21439;\&#39044;&#31639;&#25991;&#20214;\Marriott%20&#34015;&#21439;\&#39044;&#31639;&#25991;&#20214;\Marriott%20&#34015;&#21439;\&#39044;&#31639;&#25991;&#20214;\@\Bgs1\455&#24352;&#35273;&#38750;\FO%20Candic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封面"/>
      <sheetName val="5SUs Budget Summery总预算"/>
      <sheetName val="Uniform制服cy013 (2)"/>
      <sheetName val="Conf.&amp;Office Equipment 办公设备c001"/>
      <sheetName val="Store Equipment库房设备Cy002"/>
      <sheetName val="Staff Facilities 人事设施及印刷品cy003"/>
      <sheetName val="Cafeteria Utensil 员工餐厅厨具cy004"/>
      <sheetName val="Cafeteria Equipment员工餐厅餐具cy005"/>
      <sheetName val="Clinic Equipment医务室设备cy006"/>
      <sheetName val="Engineering Tools工程部工具及设备cy007"/>
      <sheetName val="Security Equipment保安部器材与设备cy008"/>
      <sheetName val="FO Safe Box前台保险箱cy009"/>
      <sheetName val="FO Operation Eq前台营运设备cy010"/>
      <sheetName val="HSKPtowel,FBlinen客房浴巾cy011"/>
      <sheetName val="Duvet&amp;Pillow绒被及面单cy012"/>
      <sheetName val="Uniform制服cy013"/>
      <sheetName val="Shoes鞋cy014"/>
      <sheetName val="Guest Room Equipment客房设备cy015"/>
      <sheetName val="Laundry Chemicals洗衣设备及药品cy016"/>
      <sheetName val="HKP MIS 客房部杂项cy017"/>
      <sheetName val="Cleaning Equipment清洁设备cy018"/>
      <sheetName val="CleaningEq&amp;Untensil清洁工具及器材cy019"/>
      <sheetName val="HKP Cleaning Chemical清洁用品cy020"/>
      <sheetName val="HSKP Guest Supplies客用消耗品cy021"/>
      <sheetName val="HKP Printing房屋部印刷品cy022"/>
      <sheetName val="Chinaware 中式宴会瓷器cy023"/>
      <sheetName val="Chinese Sliverware中餐宴会银器cy024"/>
      <sheetName val="Western chinaware西餐宴会瓷器cy025"/>
      <sheetName val="Buffet Ware 自助餐用具CY26"/>
      <sheetName val="Flatware Bqt&amp;Cafeshop刀叉类cy027"/>
      <sheetName val="Holloware西餐不锈钢器具类cy028"/>
      <sheetName val="Holloware chafingdish自助餐炉cy029"/>
      <sheetName val="Glassware玻璃器皿cy030"/>
      <sheetName val="W.K Untensils中，西厨及饼房厨具cy031"/>
      <sheetName val="Bar Utensils酒吧设备CY032"/>
      <sheetName val="F&amp;B Equipment餐饮杂项用品CY033"/>
      <sheetName val="F&amp;B Linen餐饮布草cy034"/>
      <sheetName val="Banquet Equipment宴会用保温车cy035"/>
      <sheetName val="Banquet Furnitures宴会家具cy036"/>
      <sheetName val="Service carts &amp; Trolley服务车CY037"/>
      <sheetName val="MISC 中厨房用具cy038"/>
      <sheetName val="F&amp;B Cleaning Equip餐饮清洁设备cy039"/>
      <sheetName val="Stewarding Equip管事部杯碟格及车cy040"/>
      <sheetName val="Stewareding Chemical餐饮化工用品cy041"/>
      <sheetName val="F&amp;B Supplies餐饮部运作物品cy042"/>
      <sheetName val="Trays &amp; Containers食品盘及筐cy043"/>
      <sheetName val="HL Equipment健身中心物品cy044"/>
      <sheetName val="Misc&amp;food labouratory食品化验cy045"/>
      <sheetName val="pandemic item禽流感用品cy046"/>
      <sheetName val="All department Misc cy047"/>
      <sheetName val="Index"/>
      <sheetName val="Dormitory Facilities cy04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"/>
  <sheetViews>
    <sheetView workbookViewId="0">
      <selection activeCell="D3" sqref="D3"/>
    </sheetView>
  </sheetViews>
  <sheetFormatPr defaultColWidth="9.7" defaultRowHeight="14" outlineLevelRow="6" outlineLevelCol="3"/>
  <cols>
    <col min="1" max="1" width="12.1181818181818" customWidth="1"/>
    <col min="2" max="2" width="34.1818181818182" customWidth="1"/>
    <col min="3" max="3" width="22.0909090909091" customWidth="1"/>
    <col min="4" max="4" width="22.0909090909091" style="48" customWidth="1"/>
  </cols>
  <sheetData>
    <row r="1" ht="35" customHeight="1" spans="1:4">
      <c r="A1" s="49" t="s">
        <v>0</v>
      </c>
      <c r="B1" s="50"/>
      <c r="C1" s="50"/>
      <c r="D1" s="51"/>
    </row>
    <row r="2" ht="35" customHeight="1" spans="1:4">
      <c r="A2" s="52" t="s">
        <v>1</v>
      </c>
      <c r="B2" s="52" t="s">
        <v>2</v>
      </c>
      <c r="C2" s="53" t="s">
        <v>3</v>
      </c>
      <c r="D2" s="54" t="s">
        <v>4</v>
      </c>
    </row>
    <row r="3" ht="35" customHeight="1" spans="1:4">
      <c r="A3" s="52">
        <v>1</v>
      </c>
      <c r="B3" s="55" t="s">
        <v>5</v>
      </c>
      <c r="C3" s="56">
        <f>D3/1.13</f>
        <v>0</v>
      </c>
      <c r="D3" s="57">
        <f>'OWNER-008 健身器材'!L23</f>
        <v>0</v>
      </c>
    </row>
    <row r="4" ht="35" customHeight="1" spans="1:4">
      <c r="A4" s="52"/>
      <c r="B4" s="58" t="s">
        <v>6</v>
      </c>
      <c r="C4" s="57">
        <f>SUM(C3:C3)</f>
        <v>0</v>
      </c>
      <c r="D4" s="57">
        <f>SUM(D3:D3)</f>
        <v>0</v>
      </c>
    </row>
    <row r="5" ht="35" customHeight="1" spans="1:1">
      <c r="A5" t="s">
        <v>7</v>
      </c>
    </row>
    <row r="6" ht="35" customHeight="1"/>
    <row r="7" ht="35" customHeight="1"/>
  </sheetData>
  <mergeCells count="1">
    <mergeCell ref="A1:D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  <pageSetUpPr fitToPage="1"/>
  </sheetPr>
  <dimension ref="B1:O23"/>
  <sheetViews>
    <sheetView showGridLines="0" tabSelected="1" zoomScale="80" zoomScaleNormal="80" zoomScaleSheetLayoutView="55" workbookViewId="0">
      <pane ySplit="4" topLeftCell="A5" activePane="bottomLeft" state="frozen"/>
      <selection/>
      <selection pane="bottomLeft" activeCell="D8" sqref="D8"/>
    </sheetView>
  </sheetViews>
  <sheetFormatPr defaultColWidth="8.90909090909091" defaultRowHeight="14.5"/>
  <cols>
    <col min="1" max="1" width="3.13636363636364" style="1" customWidth="1"/>
    <col min="2" max="2" width="8.90909090909091" style="1" customWidth="1"/>
    <col min="3" max="3" width="11.7272727272727" style="1" customWidth="1"/>
    <col min="4" max="4" width="61.7" style="1" customWidth="1"/>
    <col min="5" max="5" width="20.1818181818182" style="1" customWidth="1"/>
    <col min="6" max="6" width="8.27272727272727" style="1" customWidth="1"/>
    <col min="7" max="7" width="10.5909090909091" style="2" customWidth="1"/>
    <col min="8" max="8" width="21.1727272727273" style="2" customWidth="1"/>
    <col min="9" max="9" width="14.6090909090909" style="2" customWidth="1"/>
    <col min="10" max="10" width="11.7363636363636" style="2" customWidth="1"/>
    <col min="11" max="11" width="15.2272727272727" style="2" customWidth="1"/>
    <col min="12" max="12" width="14.4272727272727" style="2" customWidth="1"/>
    <col min="13" max="13" width="13.6272727272727" style="2" customWidth="1"/>
    <col min="14" max="14" width="13.9727272727273" style="1" customWidth="1"/>
    <col min="15" max="15" width="10.9545454545455" style="1" customWidth="1"/>
    <col min="16" max="16384" width="8.90909090909091" style="1"/>
  </cols>
  <sheetData>
    <row r="1" s="1" customFormat="1" ht="37" customHeight="1" spans="2:14">
      <c r="B1" s="3" t="s">
        <v>8</v>
      </c>
      <c r="C1" s="4"/>
      <c r="D1" s="4"/>
      <c r="E1" s="4"/>
      <c r="F1" s="4"/>
      <c r="G1" s="5"/>
      <c r="H1" s="5"/>
      <c r="I1" s="5"/>
      <c r="J1" s="5"/>
      <c r="K1" s="5"/>
      <c r="L1" s="5"/>
      <c r="M1" s="5"/>
      <c r="N1" s="4"/>
    </row>
    <row r="2" s="1" customFormat="1" ht="15" customHeight="1" spans="2:14">
      <c r="B2" s="6"/>
      <c r="C2" s="7" t="s">
        <v>9</v>
      </c>
      <c r="D2" s="8"/>
      <c r="E2" s="8"/>
      <c r="F2" s="8"/>
      <c r="G2" s="9"/>
      <c r="H2" s="9"/>
      <c r="I2" s="9"/>
      <c r="J2" s="9"/>
      <c r="K2" s="9"/>
      <c r="L2" s="9"/>
      <c r="M2" s="9"/>
      <c r="N2" s="31"/>
    </row>
    <row r="3" s="1" customFormat="1" ht="15" customHeight="1" spans="2:14">
      <c r="B3" s="10" t="s">
        <v>1</v>
      </c>
      <c r="C3" s="10" t="s">
        <v>10</v>
      </c>
      <c r="D3" s="10" t="s">
        <v>11</v>
      </c>
      <c r="E3" s="10" t="s">
        <v>12</v>
      </c>
      <c r="F3" s="11" t="s">
        <v>13</v>
      </c>
      <c r="G3" s="12" t="s">
        <v>14</v>
      </c>
      <c r="H3" s="13"/>
      <c r="I3" s="13"/>
      <c r="J3" s="13"/>
      <c r="K3" s="13"/>
      <c r="L3" s="13"/>
      <c r="M3" s="32"/>
      <c r="N3" s="33" t="s">
        <v>15</v>
      </c>
    </row>
    <row r="4" s="1" customFormat="1" ht="31" customHeight="1" spans="2:14">
      <c r="B4" s="14"/>
      <c r="C4" s="14"/>
      <c r="D4" s="14"/>
      <c r="E4" s="14"/>
      <c r="F4" s="15"/>
      <c r="G4" s="16" t="s">
        <v>16</v>
      </c>
      <c r="H4" s="17" t="s">
        <v>17</v>
      </c>
      <c r="I4" s="17" t="s">
        <v>18</v>
      </c>
      <c r="J4" s="17" t="s">
        <v>19</v>
      </c>
      <c r="K4" s="17" t="s">
        <v>20</v>
      </c>
      <c r="L4" s="17" t="s">
        <v>4</v>
      </c>
      <c r="M4" s="34" t="s">
        <v>12</v>
      </c>
      <c r="N4" s="35"/>
    </row>
    <row r="5" s="1" customFormat="1" ht="187" customHeight="1" spans="2:15">
      <c r="B5" s="18">
        <v>1</v>
      </c>
      <c r="C5" s="18" t="s">
        <v>21</v>
      </c>
      <c r="D5" s="19" t="s">
        <v>22</v>
      </c>
      <c r="E5" s="20"/>
      <c r="F5" s="21">
        <v>5</v>
      </c>
      <c r="G5" s="22"/>
      <c r="H5" s="23"/>
      <c r="I5" s="36">
        <f t="shared" ref="I5:I11" si="0">ROUND(K5/(1+J5),2)</f>
        <v>0</v>
      </c>
      <c r="J5" s="37"/>
      <c r="K5" s="36"/>
      <c r="L5" s="36">
        <f t="shared" ref="L5:L11" si="1">F5*K5</f>
        <v>0</v>
      </c>
      <c r="M5" s="38"/>
      <c r="N5" s="39"/>
      <c r="O5" s="40"/>
    </row>
    <row r="6" s="1" customFormat="1" ht="180" customHeight="1" spans="2:15">
      <c r="B6" s="18">
        <v>2</v>
      </c>
      <c r="C6" s="18" t="s">
        <v>23</v>
      </c>
      <c r="D6" s="19" t="s">
        <v>24</v>
      </c>
      <c r="E6" s="24"/>
      <c r="F6" s="21">
        <v>1</v>
      </c>
      <c r="G6" s="22"/>
      <c r="H6" s="23"/>
      <c r="I6" s="36">
        <f t="shared" si="0"/>
        <v>0</v>
      </c>
      <c r="J6" s="41"/>
      <c r="K6" s="36"/>
      <c r="L6" s="36">
        <f t="shared" si="1"/>
        <v>0</v>
      </c>
      <c r="M6" s="38"/>
      <c r="N6" s="39"/>
      <c r="O6" s="40"/>
    </row>
    <row r="7" s="1" customFormat="1" ht="148" customHeight="1" spans="2:15">
      <c r="B7" s="18">
        <v>3</v>
      </c>
      <c r="C7" s="18" t="s">
        <v>25</v>
      </c>
      <c r="D7" s="19" t="s">
        <v>26</v>
      </c>
      <c r="E7" s="20"/>
      <c r="F7" s="21">
        <v>1</v>
      </c>
      <c r="G7" s="22"/>
      <c r="H7" s="23"/>
      <c r="I7" s="36">
        <f t="shared" si="0"/>
        <v>0</v>
      </c>
      <c r="J7" s="41"/>
      <c r="K7" s="36"/>
      <c r="L7" s="36">
        <f t="shared" si="1"/>
        <v>0</v>
      </c>
      <c r="M7" s="38"/>
      <c r="N7" s="39"/>
      <c r="O7" s="40"/>
    </row>
    <row r="8" s="1" customFormat="1" ht="145" customHeight="1" spans="2:15">
      <c r="B8" s="18">
        <v>4</v>
      </c>
      <c r="C8" s="18" t="s">
        <v>27</v>
      </c>
      <c r="D8" s="19" t="s">
        <v>28</v>
      </c>
      <c r="E8" s="20"/>
      <c r="F8" s="21">
        <v>1</v>
      </c>
      <c r="G8" s="22"/>
      <c r="H8" s="23"/>
      <c r="I8" s="36">
        <f t="shared" si="0"/>
        <v>0</v>
      </c>
      <c r="J8" s="41"/>
      <c r="K8" s="36"/>
      <c r="L8" s="36">
        <f t="shared" si="1"/>
        <v>0</v>
      </c>
      <c r="M8" s="38"/>
      <c r="N8" s="39"/>
      <c r="O8" s="40"/>
    </row>
    <row r="9" s="1" customFormat="1" ht="232" spans="2:15">
      <c r="B9" s="18">
        <v>5</v>
      </c>
      <c r="C9" s="18" t="s">
        <v>29</v>
      </c>
      <c r="D9" s="19" t="s">
        <v>30</v>
      </c>
      <c r="E9" s="20"/>
      <c r="F9" s="21">
        <v>1</v>
      </c>
      <c r="G9" s="22"/>
      <c r="H9" s="23"/>
      <c r="I9" s="36">
        <f t="shared" si="0"/>
        <v>0</v>
      </c>
      <c r="J9" s="41"/>
      <c r="K9" s="36"/>
      <c r="L9" s="36">
        <f t="shared" si="1"/>
        <v>0</v>
      </c>
      <c r="M9" s="38"/>
      <c r="N9" s="39"/>
      <c r="O9" s="40"/>
    </row>
    <row r="10" s="1" customFormat="1" ht="232" spans="2:15">
      <c r="B10" s="18">
        <v>6</v>
      </c>
      <c r="C10" s="18" t="s">
        <v>31</v>
      </c>
      <c r="D10" s="19" t="s">
        <v>32</v>
      </c>
      <c r="E10" s="20"/>
      <c r="F10" s="21">
        <v>1</v>
      </c>
      <c r="G10" s="22"/>
      <c r="H10" s="23"/>
      <c r="I10" s="36">
        <f t="shared" si="0"/>
        <v>0</v>
      </c>
      <c r="J10" s="41"/>
      <c r="K10" s="36"/>
      <c r="L10" s="36">
        <f t="shared" si="1"/>
        <v>0</v>
      </c>
      <c r="M10" s="38"/>
      <c r="N10" s="39"/>
      <c r="O10" s="40"/>
    </row>
    <row r="11" s="1" customFormat="1" ht="232" spans="2:15">
      <c r="B11" s="18">
        <v>7</v>
      </c>
      <c r="C11" s="18" t="s">
        <v>33</v>
      </c>
      <c r="D11" s="19" t="s">
        <v>32</v>
      </c>
      <c r="E11" s="20"/>
      <c r="F11" s="21">
        <v>1</v>
      </c>
      <c r="G11" s="22"/>
      <c r="H11" s="23"/>
      <c r="I11" s="36">
        <f t="shared" si="0"/>
        <v>0</v>
      </c>
      <c r="J11" s="41"/>
      <c r="K11" s="36"/>
      <c r="L11" s="36">
        <f t="shared" si="1"/>
        <v>0</v>
      </c>
      <c r="M11" s="38"/>
      <c r="N11" s="39"/>
      <c r="O11" s="40"/>
    </row>
    <row r="12" s="1" customFormat="1" ht="203" spans="2:15">
      <c r="B12" s="18">
        <v>8</v>
      </c>
      <c r="C12" s="18" t="s">
        <v>34</v>
      </c>
      <c r="D12" s="19" t="s">
        <v>35</v>
      </c>
      <c r="E12" s="20"/>
      <c r="F12" s="21">
        <v>1</v>
      </c>
      <c r="G12" s="22"/>
      <c r="H12" s="23"/>
      <c r="I12" s="36"/>
      <c r="J12" s="41"/>
      <c r="K12" s="36"/>
      <c r="L12" s="36"/>
      <c r="M12" s="38"/>
      <c r="N12" s="39"/>
      <c r="O12" s="40"/>
    </row>
    <row r="13" s="1" customFormat="1" ht="188.5" spans="2:15">
      <c r="B13" s="18">
        <v>9</v>
      </c>
      <c r="C13" s="25" t="s">
        <v>36</v>
      </c>
      <c r="D13" s="19" t="s">
        <v>37</v>
      </c>
      <c r="E13" s="26"/>
      <c r="F13" s="21">
        <v>1</v>
      </c>
      <c r="G13" s="22"/>
      <c r="H13" s="23"/>
      <c r="I13" s="36">
        <f>ROUND(K13/(1+J13),2)</f>
        <v>0</v>
      </c>
      <c r="J13" s="41"/>
      <c r="K13" s="36"/>
      <c r="L13" s="36">
        <f>F13*K13</f>
        <v>0</v>
      </c>
      <c r="M13" s="38"/>
      <c r="N13" s="39"/>
      <c r="O13" s="40"/>
    </row>
    <row r="14" s="1" customFormat="1" ht="139" customHeight="1" spans="2:15">
      <c r="B14" s="18">
        <v>10</v>
      </c>
      <c r="C14" s="25" t="s">
        <v>38</v>
      </c>
      <c r="D14" s="19" t="s">
        <v>39</v>
      </c>
      <c r="E14" s="26"/>
      <c r="F14" s="21">
        <v>1</v>
      </c>
      <c r="G14" s="22"/>
      <c r="H14" s="23"/>
      <c r="I14" s="36"/>
      <c r="J14" s="41"/>
      <c r="K14" s="36"/>
      <c r="L14" s="36"/>
      <c r="M14" s="38"/>
      <c r="N14" s="39"/>
      <c r="O14" s="40"/>
    </row>
    <row r="15" s="1" customFormat="1" ht="101.5" spans="2:15">
      <c r="B15" s="18">
        <v>11</v>
      </c>
      <c r="C15" s="25" t="s">
        <v>40</v>
      </c>
      <c r="D15" s="19" t="s">
        <v>41</v>
      </c>
      <c r="E15" s="26"/>
      <c r="F15" s="21">
        <v>2</v>
      </c>
      <c r="G15" s="22"/>
      <c r="H15" s="23"/>
      <c r="I15" s="36">
        <f>ROUND(K15/(1+J15),2)</f>
        <v>0</v>
      </c>
      <c r="J15" s="41"/>
      <c r="K15" s="36"/>
      <c r="L15" s="36">
        <f>F15*K15</f>
        <v>0</v>
      </c>
      <c r="M15" s="38"/>
      <c r="N15" s="39"/>
      <c r="O15" s="40"/>
    </row>
    <row r="16" s="1" customFormat="1" ht="87" spans="2:14">
      <c r="B16" s="18">
        <v>12</v>
      </c>
      <c r="C16" s="25" t="s">
        <v>42</v>
      </c>
      <c r="D16" s="19" t="s">
        <v>43</v>
      </c>
      <c r="E16" s="26"/>
      <c r="F16" s="21">
        <v>1</v>
      </c>
      <c r="G16" s="22"/>
      <c r="H16" s="23"/>
      <c r="I16" s="36">
        <f>ROUND(K16/(1+J16),2)</f>
        <v>0</v>
      </c>
      <c r="J16" s="41"/>
      <c r="K16" s="36"/>
      <c r="L16" s="36">
        <f>F16*K16</f>
        <v>0</v>
      </c>
      <c r="M16" s="38"/>
      <c r="N16" s="39"/>
    </row>
    <row r="17" s="1" customFormat="1" ht="120" customHeight="1" spans="2:15">
      <c r="B17" s="18">
        <v>13</v>
      </c>
      <c r="C17" s="25" t="s">
        <v>44</v>
      </c>
      <c r="D17" s="19" t="s">
        <v>45</v>
      </c>
      <c r="E17" s="26"/>
      <c r="F17" s="21">
        <v>1</v>
      </c>
      <c r="G17" s="27"/>
      <c r="H17" s="28"/>
      <c r="I17" s="36">
        <f>ROUND(K17/(1+J17),2)</f>
        <v>0</v>
      </c>
      <c r="J17" s="42"/>
      <c r="K17" s="28"/>
      <c r="L17" s="36">
        <f>F17*K17</f>
        <v>0</v>
      </c>
      <c r="M17" s="38"/>
      <c r="N17" s="39"/>
      <c r="O17" s="40"/>
    </row>
    <row r="18" s="1" customFormat="1" ht="120" customHeight="1" spans="2:15">
      <c r="B18" s="18">
        <v>14</v>
      </c>
      <c r="C18" s="25" t="s">
        <v>46</v>
      </c>
      <c r="D18" s="19" t="s">
        <v>47</v>
      </c>
      <c r="E18" s="26"/>
      <c r="F18" s="21">
        <v>1</v>
      </c>
      <c r="G18" s="27"/>
      <c r="H18" s="28"/>
      <c r="I18" s="36"/>
      <c r="J18" s="42"/>
      <c r="K18" s="28"/>
      <c r="L18" s="36"/>
      <c r="M18" s="38"/>
      <c r="N18" s="39"/>
      <c r="O18" s="40"/>
    </row>
    <row r="19" s="1" customFormat="1" ht="120" customHeight="1" spans="2:15">
      <c r="B19" s="18">
        <v>15</v>
      </c>
      <c r="C19" s="25" t="s">
        <v>48</v>
      </c>
      <c r="D19" s="19" t="s">
        <v>49</v>
      </c>
      <c r="E19" s="26"/>
      <c r="F19" s="21">
        <v>1</v>
      </c>
      <c r="G19" s="27"/>
      <c r="H19" s="28"/>
      <c r="I19" s="36"/>
      <c r="J19" s="42"/>
      <c r="K19" s="28"/>
      <c r="L19" s="36"/>
      <c r="M19" s="38"/>
      <c r="N19" s="39"/>
      <c r="O19" s="40"/>
    </row>
    <row r="20" s="1" customFormat="1" ht="79" customHeight="1" spans="2:15">
      <c r="B20" s="18">
        <v>16</v>
      </c>
      <c r="C20" s="25" t="s">
        <v>50</v>
      </c>
      <c r="D20" s="19" t="s">
        <v>51</v>
      </c>
      <c r="E20" s="26"/>
      <c r="F20" s="21">
        <v>1</v>
      </c>
      <c r="G20" s="22"/>
      <c r="H20" s="23"/>
      <c r="I20" s="36">
        <f>ROUND(K20/(1+J20),2)</f>
        <v>0</v>
      </c>
      <c r="J20" s="41"/>
      <c r="K20" s="36"/>
      <c r="L20" s="36">
        <f>F20*K20</f>
        <v>0</v>
      </c>
      <c r="M20" s="38"/>
      <c r="N20" s="39"/>
      <c r="O20" s="40"/>
    </row>
    <row r="21" s="1" customFormat="1" ht="73" customHeight="1" spans="2:15">
      <c r="B21" s="18">
        <v>17</v>
      </c>
      <c r="C21" s="25" t="s">
        <v>52</v>
      </c>
      <c r="D21" s="19" t="s">
        <v>53</v>
      </c>
      <c r="E21" s="26"/>
      <c r="F21" s="21">
        <v>3</v>
      </c>
      <c r="G21" s="22"/>
      <c r="H21" s="23"/>
      <c r="I21" s="36">
        <f>ROUND(K21/(1+J21),2)</f>
        <v>0</v>
      </c>
      <c r="J21" s="41"/>
      <c r="K21" s="36"/>
      <c r="L21" s="36">
        <f>F21*K21</f>
        <v>0</v>
      </c>
      <c r="M21" s="38"/>
      <c r="N21" s="39"/>
      <c r="O21" s="40"/>
    </row>
    <row r="22" s="1" customFormat="1" ht="72" customHeight="1" spans="2:15">
      <c r="B22" s="18">
        <v>18</v>
      </c>
      <c r="C22" s="25" t="s">
        <v>54</v>
      </c>
      <c r="D22" s="19" t="s">
        <v>55</v>
      </c>
      <c r="E22" s="26"/>
      <c r="F22" s="21">
        <v>3</v>
      </c>
      <c r="G22" s="29"/>
      <c r="H22" s="30"/>
      <c r="I22" s="43">
        <f>ROUND(K22/(1+J22),2)</f>
        <v>0</v>
      </c>
      <c r="J22" s="44"/>
      <c r="K22" s="43"/>
      <c r="L22" s="43">
        <f>F22*K22</f>
        <v>0</v>
      </c>
      <c r="M22" s="45"/>
      <c r="N22" s="39"/>
      <c r="O22" s="40"/>
    </row>
    <row r="23" spans="11:12">
      <c r="K23" s="46" t="s">
        <v>56</v>
      </c>
      <c r="L23" s="47">
        <f>SUM(L21:L22)</f>
        <v>0</v>
      </c>
    </row>
  </sheetData>
  <sheetProtection selectLockedCells="1" formatCells="0" formatColumns="0" formatRows="0"/>
  <mergeCells count="8">
    <mergeCell ref="B1:N1"/>
    <mergeCell ref="G3:M3"/>
    <mergeCell ref="B3:B4"/>
    <mergeCell ref="C3:C4"/>
    <mergeCell ref="D3:D4"/>
    <mergeCell ref="E3:E4"/>
    <mergeCell ref="F3:F4"/>
    <mergeCell ref="N3:N4"/>
  </mergeCells>
  <hyperlinks>
    <hyperlink ref="C2" location="固定资产标段清单!A1" display="OWN-008"/>
  </hyperlinks>
  <printOptions horizontalCentered="1"/>
  <pageMargins left="0.357638888888889" right="0.357638888888889" top="0.802777777777778" bottom="1" header="0.5" footer="0.5"/>
  <pageSetup paperSize="9" scale="40" fitToHeight="0" orientation="portrait" horizontalDpi="600"/>
  <headerFooter>
    <oddHeader>&amp;R&amp;P/&amp;N</oddHeader>
    <oddFooter>&amp;C使用部门：                采购经理：               财务总监：                 总经理：                 业主：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</vt:lpstr>
      <vt:lpstr>OWNER-008 健身器材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Bob</cp:lastModifiedBy>
  <dcterms:created xsi:type="dcterms:W3CDTF">2023-05-13T03:15:00Z</dcterms:created>
  <dcterms:modified xsi:type="dcterms:W3CDTF">2024-10-23T08:39:10Z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35D954AAB2034A64B0391AD50678B3B2_13</vt:lpwstr>
  </property>
</Properties>
</file>