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42"/>
  </bookViews>
  <sheets>
    <sheet name="单虚拟+跟踪" sheetId="2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<sst xmlns="http://schemas.openxmlformats.org/spreadsheetml/2006/main" count="168" uniqueCount="112">
  <si>
    <t>图们演播室设备与环境建设（单虚拟+跟踪）</t>
  </si>
  <si>
    <t>序号</t>
  </si>
  <si>
    <t>产品名称</t>
  </si>
  <si>
    <t>型号</t>
  </si>
  <si>
    <t>品牌</t>
  </si>
  <si>
    <t>产品描述</t>
  </si>
  <si>
    <t>单位</t>
  </si>
  <si>
    <t>数量</t>
  </si>
  <si>
    <t>单价</t>
  </si>
  <si>
    <t>合价</t>
  </si>
  <si>
    <t>一.演播室环境建设（10*5.7*3.45共57㎡）</t>
  </si>
  <si>
    <t>声学浮箱结构</t>
  </si>
  <si>
    <t>手工定制</t>
  </si>
  <si>
    <t>view</t>
  </si>
  <si>
    <t>1.龙骨材料种类、规格、中距：木龙骨,刷防火漆 
2.隔离层材料种类、规格： 
3.基层材料种类、规格：空腔内填玻璃棉板100mm厚 
4.面层材料品种、规格、颜色：聚酯吸声板，阻燃木质吸声板
5.压条材料种类、规格：</t>
  </si>
  <si>
    <t>㎡</t>
  </si>
  <si>
    <t>塑胶地板</t>
  </si>
  <si>
    <t>5mm运动地板</t>
  </si>
  <si>
    <t>蓝箱制安</t>
  </si>
  <si>
    <t>1、蓝箱规格：原蓝箱延接宽4m*高2.8m*净深4m
2、基层材料：50*30木龙骨 、18厚木工板基层
3、防护材料种类：龙骨防火涂料2遍
4、面层材料：五夹板贴面，所有转角处的圆弧应平滑过渡R=400mm，倾角10°</t>
  </si>
  <si>
    <t>蓝箱吸光漆</t>
  </si>
  <si>
    <t>1、基层：腻子填缝、打磨
2、油漆品种、刷漆遍数：软基底涂，面涂为专用抠蓝漆四遍</t>
  </si>
  <si>
    <t>抠像地胶</t>
  </si>
  <si>
    <t>1、地胶品种：双面蓝绿高密度抠像地胶</t>
  </si>
  <si>
    <t>播音桌</t>
  </si>
  <si>
    <t>专业抠像播音桌</t>
  </si>
  <si>
    <t>项</t>
  </si>
  <si>
    <t>隔音门</t>
  </si>
  <si>
    <t>150mm厚专业声闸</t>
  </si>
  <si>
    <t>吊顶</t>
  </si>
  <si>
    <t>吸声吊顶+铝方通</t>
  </si>
  <si>
    <t>小计：</t>
  </si>
  <si>
    <t>二.导播间环境建设（R5.8*1/4圆 约28㎡扇形房间 间隔导播间及化妆间）</t>
  </si>
  <si>
    <t>墙面美化</t>
  </si>
  <si>
    <t>大白、照明电路等</t>
  </si>
  <si>
    <t>防静电地板</t>
  </si>
  <si>
    <t>1.支架形式、支架规格、高度： 钢支架 100mm
2.基层材料种类、规格：
0.5mm钢板内灌水泥 
3.面层材料品种、规格：釉瓷面</t>
  </si>
  <si>
    <t>工控操作台</t>
  </si>
  <si>
    <t>工控操控台，550mm/工位。钢木材质，烤漆面。</t>
  </si>
  <si>
    <t>工位</t>
  </si>
  <si>
    <t>轻钢龙骨隔断墙</t>
  </si>
  <si>
    <t>双层石膏板隔音墙</t>
  </si>
  <si>
    <t>木门</t>
  </si>
  <si>
    <t>扇</t>
  </si>
  <si>
    <t>简约梳妆台</t>
  </si>
  <si>
    <t>套</t>
  </si>
  <si>
    <t>简易衣柜</t>
  </si>
  <si>
    <t>三.高清虚拟演播室设备</t>
  </si>
  <si>
    <t>虚拟演播室服务器</t>
  </si>
  <si>
    <t>Envision EDU</t>
  </si>
  <si>
    <t>迪乐普</t>
  </si>
  <si>
    <t xml:space="preserve">采用无轨跟踪技术；支持4路数字高/标清信号（HDSDI/SDI）输入，其中3路支持硬件抠像；支持1路高清HDMI信号输入，支持1路iVGA信号输入，支持4路网络信号输入，支持2路USB视频信号输入，支持1路Ref信号输入；支持2路数字高/标清信号（HDSDI/SDI）输出，支持1路高清信号（HDMI）输出；支持6路模拟平衡音频输入，支持4路模拟音频输出；支持2路本地硬盘素材播放通道，1路PPT素材播放通道；全媒体交互式虚拟演播室软件, 包括云交互、大播单、图文包装、特技切换台、调音台、本地高标清信号录制、流媒体推送、多路高精度抠像、场景动画编辑、新闻制播、一体化控制等功能。
硬件配置：
4RU服务器（176*430*650mm），XEON E5-2620 V4 2.1GHz*2，内存4GB*4，系统盘  固态硬盘 250GB，数据盘（企业级）3.5" SATA3 1TB *2，GV-N1660-6GD。配置Shinelink 600K广播级专业视音频板卡，提供7路高/标清兼容通道（6路HDSDI，1路HDMI）。
场景服务：
免费提供三维场景库170套
</t>
  </si>
  <si>
    <t>台</t>
  </si>
  <si>
    <t>1</t>
  </si>
  <si>
    <t>切换器</t>
  </si>
  <si>
    <t>ATEM 1 M/E Constellation HD</t>
  </si>
  <si>
    <t>BMD</t>
  </si>
  <si>
    <r>
      <rPr>
        <sz val="10"/>
        <rFont val="微软雅黑"/>
        <charset val="134"/>
      </rPr>
      <t>视频输入接口总数
10
视频输出接口总数
6
SDI速率
1.5G、3G
音频输入接口总数
2 x 平衡1/4英寸插孔，
1 x 5针XLR对讲。
音频输出接口总数
1 x 5针XLR对讲。
SDI音频输入
所有SDI输入均设有2通道嵌入式音频。
SDI音频输出
所有SDI输出均设有2通道嵌入式音频。
时间码接口
无
同步输入
三电平或黑场。
视频输入再同步
10路输入均配备。
帧率和格式转换器
10路输入均配备。
SDI辅助输出
从6路SDI输出中任选。
SDI预监输出
从6路SDI输出中任选。
SDI节目输出
从6路SDI输出中任选。
下变换SDI节目输出
无
网络摄像头输出
1 x USB-C，支持720p或1080p，PGM帧率。
多画面分割总数
1 x 3G-SDI
控制面板接口
以太网。控制面板和主机可直接连接，或者通过网络连接。
内部时间码发生器
支持
对讲
RJ45可连接第三方对讲系统。
Tally输出
可通过以太网接口连接Blackmagic Design的GPI and Tally Interface添加。（需另购）。
以太网
支持10/100/1000 BASE</t>
    </r>
    <r>
      <rPr>
        <sz val="10"/>
        <rFont val="Tahoma"/>
        <charset val="134"/>
      </rPr>
      <t>‑</t>
    </r>
    <r>
      <rPr>
        <sz val="10"/>
        <rFont val="微软雅黑"/>
        <charset val="134"/>
      </rPr>
      <t>T。
计算机接口
1 x USB-C，支持USB 2.0</t>
    </r>
  </si>
  <si>
    <t>液压云台及三脚架</t>
  </si>
  <si>
    <t>FOCUS HD</t>
  </si>
  <si>
    <t>液压云台、三脚架、手柄、延伸器；承重12KG，动态平衡连续可调，液压阻尼连续可调，球碗直径100MM；对云台进行跟踪改造：加装增量式光电选装编码器.</t>
  </si>
  <si>
    <t>跟踪数据采集器</t>
  </si>
  <si>
    <t>固定机位跟踪系统</t>
  </si>
  <si>
    <t>迪乐普BR-TR</t>
  </si>
  <si>
    <t xml:space="preserve">系统的跟踪实现无约束条件，摄像机处于不同的位置或主持人处于不同位置时，能实现快速定位，不需要任何测量，精度高，速度快；
▲跟踪精度：俯仰、平摇的角精度&lt;0.001°，变焦精度&lt;0.002°
定位后各机位间透视关系正确，在进行推拉、摇、俯仰、变焦等操作过程中前后背景不会出现漂移、停顿等异常现象；
摄像机反复运动后不会产生累计误差，各种移动跟踪精度不低于0.001度；
▲机位移动后，跟踪状态保持，无须调整初始化参数，无须测量，自适应初始化定位。
▲同时支持物理跟踪和虚拟跟踪，能够跟踪摄像机的推拉摇移运动，跟踪系统可满足实时生成虚拟场景的需要，图像平滑连续、无抖动。
</t>
  </si>
  <si>
    <t>遥控面板</t>
  </si>
  <si>
    <t>ATEM Micro Panel</t>
  </si>
  <si>
    <t>混合特效行数
1
直接交叉点
10
可切换交叉点
20
交叉点按钮类型
三色LED
预监转场
1
切换类型按钮
CUT和AUTO
转场类型按钮
DIP、DVE、STINGER、MIX、WIPE。
M/E选择按钮
4
上游键按钮
4个，带开启/关闭
下游键按钮
2个，带开启/关闭
转场滑块
1</t>
  </si>
  <si>
    <t>三脚架</t>
  </si>
  <si>
    <t>GA08AA</t>
  </si>
  <si>
    <t>意美捷</t>
  </si>
  <si>
    <t>云台类型：球碗型液压云台，CNC加工
云台特点：发光水平泡
云台碗径：100mm
云台承重：8-12kg
  动平衡：6档调节
水平阻尼：固定液压阻尼
垂直阻尼：固定液压阻尼
俯仰范围：+90度--75度
架体结构：三段式支撑，快速锁结构
支撑结构：中置/地延
架体材质：铝合金
工作高度：58-178cm
收缩高度：86cm
脚架自重：7.3kg
标配配件：可伸缩手柄*1，脚架软包*1</t>
  </si>
  <si>
    <t>播音话筒</t>
  </si>
  <si>
    <t>MK836</t>
  </si>
  <si>
    <t>安比特</t>
  </si>
  <si>
    <t>元件 外偏置(直流偏压)电容式
指向性 心形
频率响应 20-20,000 Hz
高通滤波 80 Hz, 12 dB/倍频程
开路灵敏度 -32 dB (25.1 mV) (0 dB = 1 V/Pa, 1 kHz)
外偏置(直流偏压)电容式
阻抗 100 ohms输入声压级
　　145 dB SPL (1 kHz 于 1% THD)
　　155 dB SPL (于衰减开启)
噪声 12 dB SPL (A计权)
动态范围 (典型值)133 dB, 1 kHz 于大声压级
信噪比 82 dB, 1 kHz 于 1 Pa，A计权
幻像电源 宜流48V, 4.2 mA
开关 10 dB 衰減; 高涌滤波</t>
  </si>
  <si>
    <t>只</t>
  </si>
  <si>
    <t>无线领夹筒</t>
  </si>
  <si>
    <t>ATW-2000b</t>
  </si>
  <si>
    <t>铁三角</t>
  </si>
  <si>
    <t>廣播演出無線系統
經濟實惠而又更進步的專業無線技術
清晰的音質和堅如磐石的可靠性能
更方便的自動頻率掃描功能
提供10組通道，用戶可按需要作出切換
設有天線供電輸出，為有源天線或其他射頻設備供電
真正分集式操作，能在兩個接收線路中選擇更好的訊號，從而減少了訊號丟失
Tone Lock™ 音調靜噪系統能有效作抗干擾操作
堅固的半機架式金屬機體，具有輕觸控制和LCD顯示屏
設有平衡式卡農和非平衡的6.3mm輸出插孔，可與多種音頻設備連接使用
發射機設有高/低檔功率設置，可按使用情況切換功率輸出
附有機架安裝套件和可拆卸的UHF天線
地線連接開關有助於消除聲音系統和接收器之間因接線迴路引起的電流噪</t>
  </si>
  <si>
    <t>音频延时器</t>
  </si>
  <si>
    <t>BR-AU</t>
  </si>
  <si>
    <t>TXSD</t>
  </si>
  <si>
    <t>广播级音频延时器，48kHz音频采样频率,
24bit量化,20Hz~20kHz频率响应,
模拟XLR平衡音频，音频逐帧可调。                                                               信噪比大于80db；
具有音频静音、断电直通、断电记忆功能；
1U 标准上架机箱；</t>
  </si>
  <si>
    <t>调音台</t>
  </si>
  <si>
    <t>A20</t>
  </si>
  <si>
    <t>音王</t>
  </si>
  <si>
    <t>1024*600像素7'高清触摸屏
12路麦克风(4 路COMBO)，2路立体声，S/PDIF输入，USB输入
触摸屏划动操作
8种效果(2种调制，2种延时，2种混响，2种GEQ)
总线：L/R+4单声道+4立体声+1监听
高质量的部件：瑞士NEUTRIK XLR,　日本ALPS推子
2 个USB接口（录音/播放，WiFi，软件更新，场景导入/导出)
iPad 遥控
12路麦克风高精度电子增益
2.1输出
内置2G内存
在RTA测量模式，可优化声场环境。
图示均衡器从15段改为31段
播放格式支持了文件格式支持ogg、flac 、ape、WAV、MP3
总线层发送功能，可以在总线页面将需要的输入通道快速发送到当前总线iPad 遥控
12路麦克风高精度电子增益
2.1输出
内置2G内存
在RTA测量模式，可优化声场环境。
图示均衡器从15段改为31段
播放格式支持了文件格式支持ogg、flac 、ape、WAV、MP3
总线层发送功能，可以在总线页面将需要的输入通道快速发送到当前总线</t>
  </si>
  <si>
    <t>演播室5监听音箱（含挂架）</t>
  </si>
  <si>
    <t>BX5 8 D3 5寸</t>
  </si>
  <si>
    <t>M-audio</t>
  </si>
  <si>
    <t>系统类型
主动式监听音箱
频率范围
52Hz-35kHz
交叉频率
2.5kHz
输入类型
平衡 20kΩ XLR(卡依),TRS(
高音单元尺寸
1英寸
低音单元尺寸
5英寸
高音单元放大功率
40W
低音单元放大功率
60W
交流电输入电压
100-120V,50/60 H
输入灵敏度
-10dBU
机箱构造
MDF (中纤板)
形状
低频反射
尺寸
254x176x197mm
重量
5.6kg</t>
  </si>
  <si>
    <t>导播间鹅颈话筒</t>
  </si>
  <si>
    <t>HY-408</t>
  </si>
  <si>
    <t>MCJIN</t>
  </si>
  <si>
    <t>技术参数:
换能方式:电容式
指向性:心型指向
频率响应:20Hz-18KHz
输出阻抗(欧姆):75Ω
灵敏度:-40dB±2dB
供电电压:DC3V/幻象48V
咪管长度:410mm
咪线长度:8米
单支话筒重量:0.78KG</t>
  </si>
  <si>
    <t>HDMI分配器</t>
  </si>
  <si>
    <t>QFD104</t>
  </si>
  <si>
    <t>UGREEN</t>
  </si>
  <si>
    <t>HDMI2.0一分四</t>
  </si>
  <si>
    <t>SDI转HDMI转换盒</t>
  </si>
  <si>
    <t>Micro Converter</t>
  </si>
  <si>
    <t xml:space="preserve">
SDI视频格式
525i59.94 NTSC、625i50 PAL
HD视频格式
720p50、720p59.94、720p60
1080p23.98、1080p24、1080p25、1080p29.97、1080p30、1080p47.95、1080p48、1080p50、1080p59.94, 1080p60
1080PsF25、1080PsF29.97、1080PsF30
1080i50、1080i59.94、1080i60
SDI规范
SMPTE 259M、SMPTE 292M、SMPTE 296M、SMPTE 424M、SMPTE 425M
SDI视频数据速率
SDI视频接口可在标清、720p、1080i、1080p和DCI高清之间切换。
SDI色彩精度
4:2:2
SDI色彩空间
YUV
SDI自动切换
自动检测SD、HD和3G-SDI A级或B级。
HDMI视频格式
525i29.97 NTSC、625i50 PAL、
720p50、720p59.94、720p60
1080p23.98、1080p24、1080p25、1080p29.97、1080p30、1080p47.95、1080p48、1080p50、1080p59.94、1080p60
1080i50、1080i59.94、1080i60
HDMI色彩精度
4:2:2 一个17点LUT可通过软件实用程序加载，用于校准或改善监视器色彩。
HDMI色彩空间
YUV</t>
  </si>
  <si>
    <t>返监电视</t>
  </si>
  <si>
    <t>L55R6-A</t>
  </si>
  <si>
    <t>RMI</t>
  </si>
  <si>
    <t>55英寸，HDMI</t>
  </si>
  <si>
    <t>配套线材</t>
  </si>
  <si>
    <t>按需</t>
  </si>
  <si>
    <t>光纤HDMI信号线，高清SDI同轴电缆、音频线、演播室信息盒、卡农接头、BNC接头等</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</si>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</sst>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5" formatCode="&quot;￥&quot;#,##0;&quot;￥&quot;\-#,##0"/>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
    <numFmt numFmtId="177" formatCode="0_ "/>
  </numFmts>
  <fonts count="41">
    <font>
      <sz val="12"/>
      <color theme="1"/>
      <name val="宋体"/>
      <charset val="134"/>
      <scheme val="minor"/>
    </font>
    <font>
      <b/>
      <sz val="18"/>
      <name val="微软雅黑"/>
      <charset val="134"/>
    </font>
    <font>
      <b/>
      <sz val="9"/>
      <name val="微软雅黑"/>
      <charset val="134"/>
    </font>
    <font>
      <b/>
      <sz val="12"/>
      <color theme="1"/>
      <name val="宋体"/>
      <charset val="134"/>
      <scheme val="minor"/>
    </font>
    <font>
      <sz val="10"/>
      <name val="微软雅黑"/>
      <charset val="134"/>
    </font>
    <font>
      <sz val="12"/>
      <name val="微软雅黑"/>
      <charset val="134"/>
    </font>
    <font>
      <b/>
      <sz val="10"/>
      <name val="微软雅黑"/>
      <charset val="134"/>
    </font>
    <font>
      <sz val="10"/>
      <color theme="1"/>
      <name val="宋体"/>
      <charset val="134"/>
      <scheme val="minor"/>
    </font>
    <font>
      <b/>
      <sz val="10"/>
      <color theme="1"/>
      <name val="宋体"/>
      <charset val="134"/>
      <scheme val="minor"/>
    </font>
    <font>
      <sz val="10"/>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2"/>
      <name val="宋体"/>
      <charset val="134"/>
    </font>
    <font>
      <sz val="12"/>
      <name val="Times New Roman"/>
      <charset val="134"/>
    </font>
    <font>
      <sz val="11"/>
      <color indexed="8"/>
      <name val="宋体"/>
      <charset val="134"/>
    </font>
    <font>
      <sz val="11"/>
      <color theme="1"/>
      <name val="宋体"/>
      <charset val="134"/>
      <scheme val="minor"/>
    </font>
    <font>
      <sz val="12"/>
      <color theme="1"/>
      <name val="宋体"/>
      <charset val="134"/>
      <scheme val="minor"/>
    </font>
    <font>
      <sz val="10"/>
      <name val="Arial"/>
      <charset val="134"/>
    </font>
    <font>
      <sz val="12"/>
      <color theme="1"/>
      <name val="宋体"/>
      <charset val="134"/>
    </font>
    <font>
      <u/>
      <sz val="12"/>
      <color indexed="12"/>
      <name val="宋体"/>
      <charset val="134"/>
    </font>
    <font>
      <sz val="10"/>
      <name val="Geneva"/>
      <charset val="134"/>
    </font>
    <font>
      <sz val="10"/>
      <name val="Tahoma"/>
      <charset val="134"/>
    </font>
  </fonts>
  <fills count="37">
    <fill>
      <patternFill patternType="none"/>
    </fill>
    <fill>
      <patternFill patternType="gray125"/>
    </fill>
    <fill>
      <patternFill patternType="solid">
        <fgColor rgb="FF8396B0"/>
        <bgColor indexed="64"/>
      </patternFill>
    </fill>
    <fill>
      <patternFill patternType="solid">
        <fgColor theme="4" tint="0.599993896298105"/>
        <bgColor indexed="64"/>
      </patternFill>
    </fill>
    <fill>
      <patternFill patternType="solid">
        <fgColor theme="0" tint="-0.249977111117893"/>
        <bgColor indexed="64"/>
      </patternFill>
    </fill>
    <fill>
      <patternFill patternType="solid">
        <fgColor theme="5"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4">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8" applyNumberFormat="0" applyAlignment="0" applyProtection="0">
      <alignment vertical="center"/>
    </xf>
    <xf numFmtId="0" fontId="20" fillId="8" borderId="9" applyNumberFormat="0" applyAlignment="0" applyProtection="0">
      <alignment vertical="center"/>
    </xf>
    <xf numFmtId="0" fontId="21" fillId="8" borderId="8" applyNumberFormat="0" applyAlignment="0" applyProtection="0">
      <alignment vertical="center"/>
    </xf>
    <xf numFmtId="0" fontId="22" fillId="9"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30" fillId="0" borderId="0">
      <alignment vertical="top"/>
    </xf>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176" fontId="31" fillId="0" borderId="0"/>
    <xf numFmtId="0" fontId="31" fillId="0" borderId="0"/>
    <xf numFmtId="0" fontId="31" fillId="0" borderId="0"/>
    <xf numFmtId="0" fontId="33" fillId="0" borderId="0">
      <alignment vertical="center"/>
    </xf>
    <xf numFmtId="0" fontId="31" fillId="0" borderId="0"/>
    <xf numFmtId="0" fontId="34" fillId="0" borderId="0">
      <alignment vertical="center"/>
    </xf>
    <xf numFmtId="0" fontId="34" fillId="0" borderId="0">
      <alignment vertical="center"/>
    </xf>
    <xf numFmtId="176" fontId="31" fillId="0" borderId="0"/>
    <xf numFmtId="0" fontId="35" fillId="0" borderId="0"/>
    <xf numFmtId="0" fontId="36"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5" fillId="0" borderId="0"/>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7"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3" fontId="34"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39" fillId="0" borderId="0"/>
  </cellStyleXfs>
  <cellXfs count="38">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77" fontId="2" fillId="2" borderId="2" xfId="0" applyNumberFormat="1" applyFont="1" applyFill="1" applyBorder="1" applyAlignment="1">
      <alignment horizontal="center" vertical="center" wrapText="1"/>
    </xf>
    <xf numFmtId="5" fontId="2"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xf>
    <xf numFmtId="177" fontId="3" fillId="3" borderId="2" xfId="0" applyNumberFormat="1" applyFont="1" applyFill="1" applyBorder="1" applyAlignment="1">
      <alignment horizontal="center" vertical="center"/>
    </xf>
    <xf numFmtId="5" fontId="3" fillId="3" borderId="2" xfId="0"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5"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5" fontId="4" fillId="0" borderId="3" xfId="0" applyNumberFormat="1" applyFont="1" applyFill="1" applyBorder="1" applyAlignment="1">
      <alignment horizontal="right" vertical="center" wrapText="1"/>
    </xf>
    <xf numFmtId="0" fontId="5" fillId="4" borderId="2" xfId="0" applyFont="1" applyFill="1" applyBorder="1" applyAlignment="1"/>
    <xf numFmtId="0" fontId="6" fillId="4" borderId="2" xfId="0" applyFont="1" applyFill="1" applyBorder="1" applyAlignment="1">
      <alignment horizontal="center" vertical="center" wrapText="1"/>
    </xf>
    <xf numFmtId="0" fontId="5" fillId="4" borderId="2" xfId="0" applyFont="1" applyFill="1" applyBorder="1" applyAlignment="1">
      <alignment horizontal="center"/>
    </xf>
    <xf numFmtId="0" fontId="5" fillId="4" borderId="2" xfId="0" applyFont="1" applyFill="1" applyBorder="1" applyAlignment="1">
      <alignment horizontal="left"/>
    </xf>
    <xf numFmtId="5" fontId="4" fillId="4" borderId="2" xfId="0" applyNumberFormat="1" applyFont="1" applyFill="1" applyBorder="1" applyAlignment="1">
      <alignment horizontal="center" vertical="center" wrapText="1"/>
    </xf>
    <xf numFmtId="177" fontId="6" fillId="4" borderId="2" xfId="0" applyNumberFormat="1" applyFont="1" applyFill="1" applyBorder="1" applyAlignment="1">
      <alignment horizontal="center" vertical="center" wrapText="1"/>
    </xf>
    <xf numFmtId="5" fontId="5" fillId="4" borderId="2" xfId="0" applyNumberFormat="1" applyFont="1" applyFill="1" applyBorder="1" applyAlignment="1">
      <alignment horizontal="right"/>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7" fillId="4" borderId="2" xfId="0" applyFont="1" applyFill="1" applyBorder="1" applyAlignment="1">
      <alignment horizontal="left" vertical="center"/>
    </xf>
    <xf numFmtId="177" fontId="7" fillId="4"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7" fillId="5" borderId="2" xfId="0" applyFont="1" applyFill="1" applyBorder="1" applyAlignment="1">
      <alignment horizontal="left" vertical="center"/>
    </xf>
    <xf numFmtId="177" fontId="7" fillId="5" borderId="2" xfId="0" applyNumberFormat="1" applyFont="1" applyFill="1" applyBorder="1" applyAlignment="1">
      <alignment horizontal="center" vertical="center"/>
    </xf>
    <xf numFmtId="5" fontId="6" fillId="4" borderId="2" xfId="0" applyNumberFormat="1" applyFont="1" applyFill="1" applyBorder="1" applyAlignment="1">
      <alignment horizontal="right" vertical="center" wrapText="1"/>
    </xf>
    <xf numFmtId="5" fontId="8" fillId="4" borderId="2" xfId="0" applyNumberFormat="1" applyFont="1" applyFill="1" applyBorder="1" applyAlignment="1">
      <alignment horizontal="right" vertical="center"/>
    </xf>
    <xf numFmtId="7" fontId="4" fillId="0" borderId="4" xfId="0" applyNumberFormat="1" applyFont="1" applyFill="1" applyBorder="1" applyAlignment="1">
      <alignment horizontal="center" vertical="center"/>
    </xf>
    <xf numFmtId="7" fontId="9" fillId="0" borderId="4" xfId="0" applyNumberFormat="1" applyFont="1" applyFill="1" applyBorder="1" applyAlignment="1">
      <alignment horizontal="center" vertical="center"/>
    </xf>
    <xf numFmtId="7" fontId="9" fillId="0" borderId="0" xfId="0" applyNumberFormat="1" applyFont="1" applyFill="1" applyBorder="1" applyAlignment="1">
      <alignment horizontal="center" vertical="center"/>
    </xf>
    <xf numFmtId="5" fontId="8" fillId="5" borderId="2" xfId="0" applyNumberFormat="1" applyFont="1" applyFill="1" applyBorder="1" applyAlignment="1">
      <alignment horizontal="right" vertical="center"/>
    </xf>
  </cellXfs>
  <cellStyles count="1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0,0_x000a__x000a_NA_x000a__x000a_" xfId="50"/>
    <cellStyle name="0,0_x000a__x000a_NA_x000a__x000a_ 2" xfId="51"/>
    <cellStyle name="0,0_x000d__x000a_NA_x000d__x000a_" xfId="52"/>
    <cellStyle name="0,0_x000d__x000d_NA_x000d__x000d_" xfId="53"/>
    <cellStyle name="Normal_EIPv3.0发行价格2007.xls" xfId="54"/>
    <cellStyle name="常规 10" xfId="55"/>
    <cellStyle name="常规 10 2" xfId="56"/>
    <cellStyle name="常规 10 3" xfId="57"/>
    <cellStyle name="常规 10 4" xfId="58"/>
    <cellStyle name="常规 10 6" xfId="59"/>
    <cellStyle name="常规 11" xfId="60"/>
    <cellStyle name="常规 12" xfId="61"/>
    <cellStyle name="常规 12 2 2 8" xfId="62"/>
    <cellStyle name="常规 12 2 2 8 2" xfId="63"/>
    <cellStyle name="常规 16" xfId="64"/>
    <cellStyle name="常规 17" xfId="65"/>
    <cellStyle name="常规 2" xfId="66"/>
    <cellStyle name="常规 2 2" xfId="67"/>
    <cellStyle name="常规 2 2 2" xfId="68"/>
    <cellStyle name="常规 2 2 4" xfId="69"/>
    <cellStyle name="常规 2 3" xfId="70"/>
    <cellStyle name="常规 3" xfId="71"/>
    <cellStyle name="常规 3 2" xfId="72"/>
    <cellStyle name="常规 3 2 2" xfId="73"/>
    <cellStyle name="常规 3 2 2 2" xfId="74"/>
    <cellStyle name="常规 3 2 2 2 2" xfId="75"/>
    <cellStyle name="常规 3 2 2 3" xfId="76"/>
    <cellStyle name="常规 3 2 3" xfId="77"/>
    <cellStyle name="常规 3 3" xfId="78"/>
    <cellStyle name="常规 3 3 2" xfId="79"/>
    <cellStyle name="常规 3 3 2 2" xfId="80"/>
    <cellStyle name="常规 3 3 3" xfId="81"/>
    <cellStyle name="常规 3 4" xfId="82"/>
    <cellStyle name="常规 3 4 2" xfId="83"/>
    <cellStyle name="常规 3 5" xfId="84"/>
    <cellStyle name="常规 3 6" xfId="85"/>
    <cellStyle name="常规 4" xfId="86"/>
    <cellStyle name="常规 5" xfId="87"/>
    <cellStyle name="常规 6" xfId="88"/>
    <cellStyle name="常规 7" xfId="89"/>
    <cellStyle name="常规 7 2" xfId="90"/>
    <cellStyle name="常规 8" xfId="91"/>
    <cellStyle name="常规 8 2" xfId="92"/>
    <cellStyle name="常规 9" xfId="93"/>
    <cellStyle name="超链接 2" xfId="94"/>
    <cellStyle name="超链接 2 2" xfId="95"/>
    <cellStyle name="超链接 2 2 2" xfId="96"/>
    <cellStyle name="超链接 2 2 2 2" xfId="97"/>
    <cellStyle name="超链接 2 3" xfId="98"/>
    <cellStyle name="超链接 2 3 2" xfId="99"/>
    <cellStyle name="千位分隔 2" xfId="100"/>
    <cellStyle name="千位分隔 3" xfId="101"/>
    <cellStyle name="千位分隔 3 2" xfId="102"/>
    <cellStyle name="样式 1" xfId="103"/>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209550</xdr:colOff>
      <xdr:row>21</xdr:row>
      <xdr:rowOff>0</xdr:rowOff>
    </xdr:from>
    <xdr:to>
      <xdr:col>4</xdr:col>
      <xdr:colOff>781050</xdr:colOff>
      <xdr:row>21</xdr:row>
      <xdr:rowOff>9525</xdr:rowOff>
    </xdr:to>
    <xdr:pic>
      <xdr:nvPicPr>
        <xdr:cNvPr id="77" name="图片 76"/>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263900" y="10474325"/>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21</xdr:row>
      <xdr:rowOff>0</xdr:rowOff>
    </xdr:from>
    <xdr:to>
      <xdr:col>4</xdr:col>
      <xdr:colOff>800100</xdr:colOff>
      <xdr:row>21</xdr:row>
      <xdr:rowOff>9525</xdr:rowOff>
    </xdr:to>
    <xdr:pic>
      <xdr:nvPicPr>
        <xdr:cNvPr id="78" name="图片 77"/>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3235325" y="10474325"/>
          <a:ext cx="619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21</xdr:row>
      <xdr:rowOff>0</xdr:rowOff>
    </xdr:from>
    <xdr:to>
      <xdr:col>4</xdr:col>
      <xdr:colOff>790575</xdr:colOff>
      <xdr:row>21</xdr:row>
      <xdr:rowOff>9525</xdr:rowOff>
    </xdr:to>
    <xdr:pic>
      <xdr:nvPicPr>
        <xdr:cNvPr id="79" name="图片 78"/>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3340100" y="10474325"/>
          <a:ext cx="5048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21</xdr:row>
      <xdr:rowOff>0</xdr:rowOff>
    </xdr:from>
    <xdr:to>
      <xdr:col>4</xdr:col>
      <xdr:colOff>790575</xdr:colOff>
      <xdr:row>21</xdr:row>
      <xdr:rowOff>9525</xdr:rowOff>
    </xdr:to>
    <xdr:pic>
      <xdr:nvPicPr>
        <xdr:cNvPr id="80" name="图片 79" descr="1157cc79f9f36d17e6c8ed4608c8756"/>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3387725" y="10474325"/>
          <a:ext cx="457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21</xdr:row>
      <xdr:rowOff>0</xdr:rowOff>
    </xdr:from>
    <xdr:to>
      <xdr:col>4</xdr:col>
      <xdr:colOff>790575</xdr:colOff>
      <xdr:row>21</xdr:row>
      <xdr:rowOff>9525</xdr:rowOff>
    </xdr:to>
    <xdr:pic>
      <xdr:nvPicPr>
        <xdr:cNvPr id="81" name="图片 80"/>
        <xdr:cNvPicPr>
          <a:picLocks noChangeAspect="1" noChangeArrowheads="1"/>
        </xdr:cNvPicPr>
      </xdr:nvPicPr>
      <xdr:blipFill>
        <a:blip r:embed="rId5" cstate="print">
          <a:extLst>
            <a:ext uri="{28A0092B-C50C-407E-A947-70E740481C1C}">
              <a14:useLocalDpi xmlns:a14="http://schemas.microsoft.com/office/drawing/2010/main" val="0"/>
            </a:ext>
          </a:extLst>
        </a:blip>
        <a:srcRect/>
        <a:stretch>
          <a:fillRect/>
        </a:stretch>
      </xdr:blipFill>
      <xdr:spPr>
        <a:xfrm>
          <a:off x="3282950" y="10474325"/>
          <a:ext cx="5619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21</xdr:row>
      <xdr:rowOff>0</xdr:rowOff>
    </xdr:from>
    <xdr:to>
      <xdr:col>4</xdr:col>
      <xdr:colOff>781050</xdr:colOff>
      <xdr:row>21</xdr:row>
      <xdr:rowOff>9525</xdr:rowOff>
    </xdr:to>
    <xdr:pic>
      <xdr:nvPicPr>
        <xdr:cNvPr id="82" name="图片 81"/>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3282950" y="10474325"/>
          <a:ext cx="5524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21</xdr:row>
      <xdr:rowOff>0</xdr:rowOff>
    </xdr:from>
    <xdr:to>
      <xdr:col>4</xdr:col>
      <xdr:colOff>781050</xdr:colOff>
      <xdr:row>21</xdr:row>
      <xdr:rowOff>9525</xdr:rowOff>
    </xdr:to>
    <xdr:pic>
      <xdr:nvPicPr>
        <xdr:cNvPr id="83" name="图片 8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263900" y="10474325"/>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21</xdr:row>
      <xdr:rowOff>0</xdr:rowOff>
    </xdr:from>
    <xdr:to>
      <xdr:col>4</xdr:col>
      <xdr:colOff>800100</xdr:colOff>
      <xdr:row>21</xdr:row>
      <xdr:rowOff>9525</xdr:rowOff>
    </xdr:to>
    <xdr:pic>
      <xdr:nvPicPr>
        <xdr:cNvPr id="84" name="图片 83"/>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3235325" y="10474325"/>
          <a:ext cx="619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21</xdr:row>
      <xdr:rowOff>0</xdr:rowOff>
    </xdr:from>
    <xdr:to>
      <xdr:col>4</xdr:col>
      <xdr:colOff>790575</xdr:colOff>
      <xdr:row>21</xdr:row>
      <xdr:rowOff>9525</xdr:rowOff>
    </xdr:to>
    <xdr:pic>
      <xdr:nvPicPr>
        <xdr:cNvPr id="85" name="图片 84"/>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3340100" y="10474325"/>
          <a:ext cx="5048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21</xdr:row>
      <xdr:rowOff>0</xdr:rowOff>
    </xdr:from>
    <xdr:to>
      <xdr:col>4</xdr:col>
      <xdr:colOff>790575</xdr:colOff>
      <xdr:row>21</xdr:row>
      <xdr:rowOff>9525</xdr:rowOff>
    </xdr:to>
    <xdr:pic>
      <xdr:nvPicPr>
        <xdr:cNvPr id="86" name="图片 85" descr="1157cc79f9f36d17e6c8ed4608c8756"/>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3387725" y="10474325"/>
          <a:ext cx="457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21</xdr:row>
      <xdr:rowOff>0</xdr:rowOff>
    </xdr:from>
    <xdr:to>
      <xdr:col>4</xdr:col>
      <xdr:colOff>790575</xdr:colOff>
      <xdr:row>21</xdr:row>
      <xdr:rowOff>9525</xdr:rowOff>
    </xdr:to>
    <xdr:pic>
      <xdr:nvPicPr>
        <xdr:cNvPr id="87" name="图片 86"/>
        <xdr:cNvPicPr>
          <a:picLocks noChangeAspect="1" noChangeArrowheads="1"/>
        </xdr:cNvPicPr>
      </xdr:nvPicPr>
      <xdr:blipFill>
        <a:blip r:embed="rId5" cstate="print">
          <a:extLst>
            <a:ext uri="{28A0092B-C50C-407E-A947-70E740481C1C}">
              <a14:useLocalDpi xmlns:a14="http://schemas.microsoft.com/office/drawing/2010/main" val="0"/>
            </a:ext>
          </a:extLst>
        </a:blip>
        <a:srcRect/>
        <a:stretch>
          <a:fillRect/>
        </a:stretch>
      </xdr:blipFill>
      <xdr:spPr>
        <a:xfrm>
          <a:off x="3282950" y="10474325"/>
          <a:ext cx="5619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21</xdr:row>
      <xdr:rowOff>0</xdr:rowOff>
    </xdr:from>
    <xdr:to>
      <xdr:col>4</xdr:col>
      <xdr:colOff>781050</xdr:colOff>
      <xdr:row>21</xdr:row>
      <xdr:rowOff>9525</xdr:rowOff>
    </xdr:to>
    <xdr:pic>
      <xdr:nvPicPr>
        <xdr:cNvPr id="88" name="图片 87"/>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3282950" y="10474325"/>
          <a:ext cx="5524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21</xdr:row>
      <xdr:rowOff>0</xdr:rowOff>
    </xdr:from>
    <xdr:to>
      <xdr:col>4</xdr:col>
      <xdr:colOff>990600</xdr:colOff>
      <xdr:row>21</xdr:row>
      <xdr:rowOff>9525</xdr:rowOff>
    </xdr:to>
    <xdr:sp>
      <xdr:nvSpPr>
        <xdr:cNvPr id="89" name="Picture 286"/>
        <xdr:cNvSpPr>
          <a:spLocks noChangeAspect="1" noChangeArrowheads="1"/>
        </xdr:cNvSpPr>
      </xdr:nvSpPr>
      <xdr:spPr>
        <a:xfrm>
          <a:off x="3740150" y="104743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685800</xdr:colOff>
      <xdr:row>21</xdr:row>
      <xdr:rowOff>0</xdr:rowOff>
    </xdr:from>
    <xdr:to>
      <xdr:col>4</xdr:col>
      <xdr:colOff>990600</xdr:colOff>
      <xdr:row>21</xdr:row>
      <xdr:rowOff>9525</xdr:rowOff>
    </xdr:to>
    <xdr:sp>
      <xdr:nvSpPr>
        <xdr:cNvPr id="90" name="Picture 286"/>
        <xdr:cNvSpPr>
          <a:spLocks noChangeAspect="1" noChangeArrowheads="1"/>
        </xdr:cNvSpPr>
      </xdr:nvSpPr>
      <xdr:spPr>
        <a:xfrm>
          <a:off x="3740150" y="104743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304800</xdr:colOff>
      <xdr:row>39</xdr:row>
      <xdr:rowOff>241935</xdr:rowOff>
    </xdr:to>
    <xdr:sp>
      <xdr:nvSpPr>
        <xdr:cNvPr id="91" name="图片 379"/>
        <xdr:cNvSpPr>
          <a:spLocks noChangeAspect="1" noChangeArrowheads="1"/>
        </xdr:cNvSpPr>
      </xdr:nvSpPr>
      <xdr:spPr>
        <a:xfrm>
          <a:off x="6572250" y="10474325"/>
          <a:ext cx="304800" cy="912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304800</xdr:colOff>
      <xdr:row>39</xdr:row>
      <xdr:rowOff>241935</xdr:rowOff>
    </xdr:to>
    <xdr:sp>
      <xdr:nvSpPr>
        <xdr:cNvPr id="92" name="图片 424"/>
        <xdr:cNvSpPr>
          <a:spLocks noChangeAspect="1" noChangeArrowheads="1"/>
        </xdr:cNvSpPr>
      </xdr:nvSpPr>
      <xdr:spPr>
        <a:xfrm>
          <a:off x="6572250" y="10474325"/>
          <a:ext cx="304800" cy="912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304800</xdr:colOff>
      <xdr:row>39</xdr:row>
      <xdr:rowOff>241935</xdr:rowOff>
    </xdr:to>
    <xdr:sp>
      <xdr:nvSpPr>
        <xdr:cNvPr id="93" name="图片 440"/>
        <xdr:cNvSpPr>
          <a:spLocks noChangeAspect="1" noChangeArrowheads="1"/>
        </xdr:cNvSpPr>
      </xdr:nvSpPr>
      <xdr:spPr>
        <a:xfrm>
          <a:off x="6572250" y="10474325"/>
          <a:ext cx="304800" cy="912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304800</xdr:colOff>
      <xdr:row>39</xdr:row>
      <xdr:rowOff>241935</xdr:rowOff>
    </xdr:to>
    <xdr:sp>
      <xdr:nvSpPr>
        <xdr:cNvPr id="94" name="Picture 228"/>
        <xdr:cNvSpPr>
          <a:spLocks noChangeAspect="1" noChangeArrowheads="1"/>
        </xdr:cNvSpPr>
      </xdr:nvSpPr>
      <xdr:spPr>
        <a:xfrm>
          <a:off x="6572250" y="10474325"/>
          <a:ext cx="304800" cy="912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304800</xdr:colOff>
      <xdr:row>39</xdr:row>
      <xdr:rowOff>241935</xdr:rowOff>
    </xdr:to>
    <xdr:sp>
      <xdr:nvSpPr>
        <xdr:cNvPr id="95" name="Picture 229"/>
        <xdr:cNvSpPr>
          <a:spLocks noChangeAspect="1" noChangeArrowheads="1"/>
        </xdr:cNvSpPr>
      </xdr:nvSpPr>
      <xdr:spPr>
        <a:xfrm>
          <a:off x="6572250" y="10474325"/>
          <a:ext cx="304800" cy="912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304800</xdr:colOff>
      <xdr:row>39</xdr:row>
      <xdr:rowOff>241935</xdr:rowOff>
    </xdr:to>
    <xdr:sp>
      <xdr:nvSpPr>
        <xdr:cNvPr id="96" name="Picture 230"/>
        <xdr:cNvSpPr>
          <a:spLocks noChangeAspect="1" noChangeArrowheads="1"/>
        </xdr:cNvSpPr>
      </xdr:nvSpPr>
      <xdr:spPr>
        <a:xfrm>
          <a:off x="6572250" y="10474325"/>
          <a:ext cx="304800" cy="912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zh-CN" altLang="en-US"/>
        </a:p>
      </xdr:txBody>
    </xdr:sp>
    <xdr:clientData/>
  </xdr:twoCellAnchor>
  <xdr:twoCellAnchor editAs="oneCell">
    <xdr:from>
      <xdr:col>4</xdr:col>
      <xdr:colOff>685800</xdr:colOff>
      <xdr:row>21</xdr:row>
      <xdr:rowOff>0</xdr:rowOff>
    </xdr:from>
    <xdr:to>
      <xdr:col>4</xdr:col>
      <xdr:colOff>990600</xdr:colOff>
      <xdr:row>31</xdr:row>
      <xdr:rowOff>412750</xdr:rowOff>
    </xdr:to>
    <xdr:sp>
      <xdr:nvSpPr>
        <xdr:cNvPr id="97" name="Picture 286"/>
        <xdr:cNvSpPr>
          <a:spLocks noChangeAspect="1" noChangeArrowheads="1"/>
        </xdr:cNvSpPr>
      </xdr:nvSpPr>
      <xdr:spPr>
        <a:xfrm>
          <a:off x="3740150" y="10474325"/>
          <a:ext cx="304800" cy="523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685800</xdr:colOff>
      <xdr:row>21</xdr:row>
      <xdr:rowOff>0</xdr:rowOff>
    </xdr:from>
    <xdr:to>
      <xdr:col>4</xdr:col>
      <xdr:colOff>990600</xdr:colOff>
      <xdr:row>21</xdr:row>
      <xdr:rowOff>9525</xdr:rowOff>
    </xdr:to>
    <xdr:sp>
      <xdr:nvSpPr>
        <xdr:cNvPr id="100" name="Picture 286"/>
        <xdr:cNvSpPr>
          <a:spLocks noChangeAspect="1" noChangeArrowheads="1"/>
        </xdr:cNvSpPr>
      </xdr:nvSpPr>
      <xdr:spPr>
        <a:xfrm>
          <a:off x="3740150" y="104743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685800</xdr:colOff>
      <xdr:row>21</xdr:row>
      <xdr:rowOff>0</xdr:rowOff>
    </xdr:from>
    <xdr:to>
      <xdr:col>4</xdr:col>
      <xdr:colOff>990600</xdr:colOff>
      <xdr:row>21</xdr:row>
      <xdr:rowOff>9525</xdr:rowOff>
    </xdr:to>
    <xdr:sp>
      <xdr:nvSpPr>
        <xdr:cNvPr id="101" name="Picture 286"/>
        <xdr:cNvSpPr>
          <a:spLocks noChangeAspect="1" noChangeArrowheads="1"/>
        </xdr:cNvSpPr>
      </xdr:nvSpPr>
      <xdr:spPr>
        <a:xfrm>
          <a:off x="3740150" y="104743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workbookViewId="0">
      <selection activeCell="H29" sqref="H29"/>
    </sheetView>
  </sheetViews>
  <sheetFormatPr defaultColWidth="9" defaultRowHeight="14.25"/>
  <cols>
    <col min="2" max="2" width="13.0833333333333" customWidth="1"/>
    <col min="5" max="5" width="37.1666666666667" customWidth="1"/>
    <col min="8" max="8" width="9.25" customWidth="1"/>
    <col min="9" max="9" width="9.33333333333333" customWidth="1"/>
  </cols>
  <sheetData>
    <row r="1" ht="24.75" spans="1:9">
      <c r="A1" s="1" t="s">
        <v>0</v>
      </c>
      <c r="B1" s="2"/>
      <c r="C1" s="2"/>
      <c r="D1" s="2"/>
      <c r="E1" s="3"/>
      <c r="F1" s="2"/>
      <c r="G1" s="2"/>
      <c r="H1" s="2"/>
      <c r="I1" s="2"/>
    </row>
    <row r="2" ht="40" customHeight="1" spans="1:9">
      <c r="A2" s="4" t="s">
        <v>1</v>
      </c>
      <c r="B2" s="4" t="s">
        <v>2</v>
      </c>
      <c r="C2" s="4" t="s">
        <v>3</v>
      </c>
      <c r="D2" s="4" t="s">
        <v>4</v>
      </c>
      <c r="E2" s="5" t="s">
        <v>5</v>
      </c>
      <c r="F2" s="4" t="s">
        <v>6</v>
      </c>
      <c r="G2" s="6" t="s">
        <v>7</v>
      </c>
      <c r="H2" s="7" t="s">
        <v>8</v>
      </c>
      <c r="I2" s="7" t="s">
        <v>9</v>
      </c>
    </row>
    <row r="3" ht="40" customHeight="1" spans="1:9">
      <c r="A3" s="8" t="s">
        <v>10</v>
      </c>
      <c r="B3" s="8"/>
      <c r="C3" s="8"/>
      <c r="D3" s="8"/>
      <c r="E3" s="9"/>
      <c r="F3" s="8"/>
      <c r="G3" s="10"/>
      <c r="H3" s="11"/>
      <c r="I3" s="11"/>
    </row>
    <row r="4" ht="40" customHeight="1" spans="1:9">
      <c r="A4" s="12">
        <v>1</v>
      </c>
      <c r="B4" s="12" t="s">
        <v>11</v>
      </c>
      <c r="C4" s="12" t="s">
        <v>12</v>
      </c>
      <c r="D4" s="12" t="s">
        <v>13</v>
      </c>
      <c r="E4" s="13" t="s">
        <v>14</v>
      </c>
      <c r="F4" s="14" t="s">
        <v>15</v>
      </c>
      <c r="G4" s="15">
        <v>120</v>
      </c>
      <c r="H4" s="16">
        <v>350</v>
      </c>
      <c r="I4" s="16">
        <f>H4*G4</f>
        <v>42000</v>
      </c>
    </row>
    <row r="5" ht="40" customHeight="1" spans="1:9">
      <c r="A5" s="12">
        <v>2</v>
      </c>
      <c r="B5" s="12" t="s">
        <v>16</v>
      </c>
      <c r="C5" s="12" t="s">
        <v>12</v>
      </c>
      <c r="D5" s="12" t="s">
        <v>13</v>
      </c>
      <c r="E5" s="13" t="s">
        <v>17</v>
      </c>
      <c r="F5" s="14" t="s">
        <v>15</v>
      </c>
      <c r="G5" s="15">
        <v>57</v>
      </c>
      <c r="H5" s="16">
        <v>130</v>
      </c>
      <c r="I5" s="16">
        <f t="shared" ref="I5:I11" si="0">H5*G5</f>
        <v>7410</v>
      </c>
    </row>
    <row r="6" ht="40" customHeight="1" spans="1:9">
      <c r="A6" s="12">
        <v>3</v>
      </c>
      <c r="B6" s="12" t="s">
        <v>18</v>
      </c>
      <c r="C6" s="12" t="s">
        <v>12</v>
      </c>
      <c r="D6" s="12" t="s">
        <v>13</v>
      </c>
      <c r="E6" s="13" t="s">
        <v>19</v>
      </c>
      <c r="F6" s="14" t="s">
        <v>15</v>
      </c>
      <c r="G6" s="15">
        <v>68.6</v>
      </c>
      <c r="H6" s="16">
        <v>450</v>
      </c>
      <c r="I6" s="16">
        <f t="shared" si="0"/>
        <v>30870</v>
      </c>
    </row>
    <row r="7" ht="40" customHeight="1" spans="1:9">
      <c r="A7" s="12">
        <v>4</v>
      </c>
      <c r="B7" s="12" t="s">
        <v>20</v>
      </c>
      <c r="C7" s="12" t="s">
        <v>12</v>
      </c>
      <c r="D7" s="12" t="s">
        <v>13</v>
      </c>
      <c r="E7" s="13" t="s">
        <v>21</v>
      </c>
      <c r="F7" s="14" t="s">
        <v>15</v>
      </c>
      <c r="G7" s="15">
        <v>68.6</v>
      </c>
      <c r="H7" s="16">
        <v>120</v>
      </c>
      <c r="I7" s="16">
        <f t="shared" si="0"/>
        <v>8232</v>
      </c>
    </row>
    <row r="8" ht="40" customHeight="1" spans="1:9">
      <c r="A8" s="12">
        <v>5</v>
      </c>
      <c r="B8" s="12" t="s">
        <v>22</v>
      </c>
      <c r="C8" s="12" t="s">
        <v>12</v>
      </c>
      <c r="D8" s="12" t="s">
        <v>13</v>
      </c>
      <c r="E8" s="13" t="s">
        <v>23</v>
      </c>
      <c r="F8" s="14" t="s">
        <v>15</v>
      </c>
      <c r="G8" s="15">
        <v>24.5</v>
      </c>
      <c r="H8" s="16">
        <v>950</v>
      </c>
      <c r="I8" s="16">
        <f t="shared" si="0"/>
        <v>23275</v>
      </c>
    </row>
    <row r="9" ht="40" customHeight="1" spans="1:9">
      <c r="A9" s="12">
        <v>6</v>
      </c>
      <c r="B9" s="12" t="s">
        <v>24</v>
      </c>
      <c r="C9" s="12" t="s">
        <v>12</v>
      </c>
      <c r="D9" s="12" t="s">
        <v>13</v>
      </c>
      <c r="E9" s="13" t="s">
        <v>25</v>
      </c>
      <c r="F9" s="14" t="s">
        <v>26</v>
      </c>
      <c r="G9" s="15">
        <v>1</v>
      </c>
      <c r="H9" s="16">
        <v>9400</v>
      </c>
      <c r="I9" s="16">
        <f t="shared" si="0"/>
        <v>9400</v>
      </c>
    </row>
    <row r="10" ht="40" customHeight="1" spans="1:9">
      <c r="A10" s="12">
        <v>7</v>
      </c>
      <c r="B10" s="12" t="s">
        <v>27</v>
      </c>
      <c r="C10" s="12" t="s">
        <v>12</v>
      </c>
      <c r="D10" s="12" t="s">
        <v>13</v>
      </c>
      <c r="E10" s="13" t="s">
        <v>28</v>
      </c>
      <c r="F10" s="14" t="s">
        <v>26</v>
      </c>
      <c r="G10" s="15">
        <v>1</v>
      </c>
      <c r="H10" s="16">
        <v>4500</v>
      </c>
      <c r="I10" s="16">
        <f t="shared" si="0"/>
        <v>4500</v>
      </c>
    </row>
    <row r="11" ht="40" customHeight="1" spans="1:9">
      <c r="A11" s="12">
        <v>8</v>
      </c>
      <c r="B11" s="12" t="s">
        <v>29</v>
      </c>
      <c r="C11" s="12" t="s">
        <v>12</v>
      </c>
      <c r="D11" s="12" t="s">
        <v>13</v>
      </c>
      <c r="E11" s="13" t="s">
        <v>30</v>
      </c>
      <c r="F11" s="14" t="s">
        <v>15</v>
      </c>
      <c r="G11" s="15">
        <v>65</v>
      </c>
      <c r="H11" s="16">
        <v>300</v>
      </c>
      <c r="I11" s="16">
        <f t="shared" si="0"/>
        <v>19500</v>
      </c>
    </row>
    <row r="12" ht="40" customHeight="1" spans="1:9">
      <c r="A12" s="17"/>
      <c r="B12" s="18" t="s">
        <v>31</v>
      </c>
      <c r="C12" s="19"/>
      <c r="D12" s="19"/>
      <c r="E12" s="20"/>
      <c r="F12" s="21"/>
      <c r="G12" s="22"/>
      <c r="H12" s="23"/>
      <c r="I12" s="32">
        <f>SUM(I4:I11)</f>
        <v>145187</v>
      </c>
    </row>
    <row r="13" ht="40" customHeight="1" spans="1:9">
      <c r="A13" s="8" t="s">
        <v>32</v>
      </c>
      <c r="B13" s="8"/>
      <c r="C13" s="8"/>
      <c r="D13" s="8"/>
      <c r="E13" s="9"/>
      <c r="F13" s="8"/>
      <c r="G13" s="10"/>
      <c r="H13" s="11"/>
      <c r="I13" s="11"/>
    </row>
    <row r="14" ht="40" customHeight="1" spans="1:9">
      <c r="A14" s="12">
        <v>1</v>
      </c>
      <c r="B14" s="12" t="s">
        <v>33</v>
      </c>
      <c r="C14" s="12" t="s">
        <v>12</v>
      </c>
      <c r="D14" s="12" t="s">
        <v>13</v>
      </c>
      <c r="E14" s="13" t="s">
        <v>34</v>
      </c>
      <c r="F14" s="14" t="s">
        <v>15</v>
      </c>
      <c r="G14" s="15">
        <v>200</v>
      </c>
      <c r="H14" s="16">
        <v>70</v>
      </c>
      <c r="I14" s="16">
        <f t="shared" ref="I14:I20" si="1">H14*G14</f>
        <v>14000</v>
      </c>
    </row>
    <row r="15" ht="40" customHeight="1" spans="1:9">
      <c r="A15" s="12">
        <v>2</v>
      </c>
      <c r="B15" s="12" t="s">
        <v>35</v>
      </c>
      <c r="C15" s="12" t="s">
        <v>12</v>
      </c>
      <c r="D15" s="12" t="s">
        <v>13</v>
      </c>
      <c r="E15" s="13" t="s">
        <v>36</v>
      </c>
      <c r="F15" s="14" t="s">
        <v>15</v>
      </c>
      <c r="G15" s="15">
        <v>15</v>
      </c>
      <c r="H15" s="16">
        <v>350</v>
      </c>
      <c r="I15" s="16">
        <f t="shared" si="1"/>
        <v>5250</v>
      </c>
    </row>
    <row r="16" ht="40" customHeight="1" spans="1:9">
      <c r="A16" s="12">
        <v>3</v>
      </c>
      <c r="B16" s="12" t="s">
        <v>37</v>
      </c>
      <c r="C16" s="12" t="s">
        <v>12</v>
      </c>
      <c r="D16" s="12" t="s">
        <v>13</v>
      </c>
      <c r="E16" s="13" t="s">
        <v>38</v>
      </c>
      <c r="F16" s="14" t="s">
        <v>39</v>
      </c>
      <c r="G16" s="15">
        <v>6</v>
      </c>
      <c r="H16" s="16">
        <v>3800</v>
      </c>
      <c r="I16" s="16">
        <f t="shared" si="1"/>
        <v>22800</v>
      </c>
    </row>
    <row r="17" ht="40" customHeight="1" spans="1:9">
      <c r="A17" s="12">
        <v>4</v>
      </c>
      <c r="B17" s="12" t="s">
        <v>40</v>
      </c>
      <c r="C17" s="12" t="s">
        <v>12</v>
      </c>
      <c r="D17" s="12" t="s">
        <v>13</v>
      </c>
      <c r="E17" s="13" t="s">
        <v>41</v>
      </c>
      <c r="F17" s="14" t="s">
        <v>15</v>
      </c>
      <c r="G17" s="15">
        <v>21</v>
      </c>
      <c r="H17" s="16">
        <v>650</v>
      </c>
      <c r="I17" s="16">
        <f t="shared" si="1"/>
        <v>13650</v>
      </c>
    </row>
    <row r="18" ht="40" customHeight="1" spans="1:9">
      <c r="A18" s="12">
        <v>5</v>
      </c>
      <c r="B18" s="12" t="s">
        <v>42</v>
      </c>
      <c r="C18" s="12" t="s">
        <v>12</v>
      </c>
      <c r="D18" s="12" t="s">
        <v>13</v>
      </c>
      <c r="E18" s="13"/>
      <c r="F18" s="14" t="s">
        <v>43</v>
      </c>
      <c r="G18" s="15">
        <v>3</v>
      </c>
      <c r="H18" s="16">
        <v>1000</v>
      </c>
      <c r="I18" s="16">
        <f t="shared" si="1"/>
        <v>3000</v>
      </c>
    </row>
    <row r="19" ht="40" customHeight="1" spans="1:9">
      <c r="A19" s="12">
        <v>6</v>
      </c>
      <c r="B19" s="12" t="s">
        <v>44</v>
      </c>
      <c r="C19" s="12" t="s">
        <v>12</v>
      </c>
      <c r="D19" s="12" t="s">
        <v>13</v>
      </c>
      <c r="E19" s="13"/>
      <c r="F19" s="14" t="s">
        <v>45</v>
      </c>
      <c r="G19" s="15">
        <v>1</v>
      </c>
      <c r="H19" s="16">
        <v>680</v>
      </c>
      <c r="I19" s="16">
        <f t="shared" si="1"/>
        <v>680</v>
      </c>
    </row>
    <row r="20" ht="40" customHeight="1" spans="1:9">
      <c r="A20" s="12">
        <v>7</v>
      </c>
      <c r="B20" s="12" t="s">
        <v>46</v>
      </c>
      <c r="C20" s="12"/>
      <c r="D20" s="12"/>
      <c r="E20" s="13"/>
      <c r="F20" s="14" t="s">
        <v>45</v>
      </c>
      <c r="G20" s="15">
        <v>1</v>
      </c>
      <c r="H20" s="16">
        <v>460</v>
      </c>
      <c r="I20" s="16">
        <f t="shared" si="1"/>
        <v>460</v>
      </c>
    </row>
    <row r="21" ht="40" customHeight="1" spans="1:9">
      <c r="A21" s="24"/>
      <c r="B21" s="25" t="s">
        <v>31</v>
      </c>
      <c r="C21" s="25"/>
      <c r="D21" s="25"/>
      <c r="E21" s="26"/>
      <c r="F21" s="24"/>
      <c r="G21" s="24"/>
      <c r="H21" s="27"/>
      <c r="I21" s="33">
        <f>SUM(I14:I20)</f>
        <v>59840</v>
      </c>
    </row>
    <row r="22" ht="40" customHeight="1" spans="1:9">
      <c r="A22" s="8" t="s">
        <v>47</v>
      </c>
      <c r="B22" s="8"/>
      <c r="C22" s="8"/>
      <c r="D22" s="8"/>
      <c r="E22" s="9"/>
      <c r="F22" s="8"/>
      <c r="G22" s="10"/>
      <c r="H22" s="11"/>
      <c r="I22" s="11"/>
    </row>
    <row r="23" ht="40" customHeight="1" spans="1:9">
      <c r="A23" s="12">
        <v>1</v>
      </c>
      <c r="B23" s="12" t="s">
        <v>48</v>
      </c>
      <c r="C23" s="12" t="s">
        <v>49</v>
      </c>
      <c r="D23" s="12" t="s">
        <v>50</v>
      </c>
      <c r="E23" s="13" t="s">
        <v>51</v>
      </c>
      <c r="F23" s="14" t="s">
        <v>52</v>
      </c>
      <c r="G23" s="15" t="s">
        <v>53</v>
      </c>
      <c r="H23" s="16">
        <v>258000</v>
      </c>
      <c r="I23" s="16">
        <f>H23*G23</f>
        <v>258000</v>
      </c>
    </row>
    <row r="24" ht="40" customHeight="1" spans="1:9">
      <c r="A24" s="12">
        <v>2</v>
      </c>
      <c r="B24" s="12" t="s">
        <v>54</v>
      </c>
      <c r="C24" s="12" t="s">
        <v>55</v>
      </c>
      <c r="D24" s="12" t="s">
        <v>56</v>
      </c>
      <c r="E24" s="13" t="s">
        <v>57</v>
      </c>
      <c r="F24" s="14" t="s">
        <v>52</v>
      </c>
      <c r="G24" s="15">
        <v>1</v>
      </c>
      <c r="H24" s="16">
        <v>8900</v>
      </c>
      <c r="I24" s="16">
        <f>H24*G24</f>
        <v>8900</v>
      </c>
    </row>
    <row r="25" ht="24.75" customHeight="1" spans="1:10">
      <c r="A25" s="12">
        <v>3</v>
      </c>
      <c r="B25" s="12" t="s">
        <v>58</v>
      </c>
      <c r="C25" s="12" t="s">
        <v>58</v>
      </c>
      <c r="D25" s="12" t="s">
        <v>59</v>
      </c>
      <c r="E25" s="13" t="s">
        <v>60</v>
      </c>
      <c r="F25" s="14" t="s">
        <v>45</v>
      </c>
      <c r="G25" s="15">
        <v>1</v>
      </c>
      <c r="H25" s="16">
        <v>32000</v>
      </c>
      <c r="I25" s="16">
        <f t="shared" ref="I25:I28" si="2">H25*G25</f>
        <v>32000</v>
      </c>
      <c r="J25" s="34"/>
    </row>
    <row r="26" ht="38.25" customHeight="1" spans="1:10">
      <c r="A26" s="12">
        <v>4</v>
      </c>
      <c r="B26" s="12" t="s">
        <v>61</v>
      </c>
      <c r="C26" s="12" t="s">
        <v>62</v>
      </c>
      <c r="D26" s="12" t="s">
        <v>63</v>
      </c>
      <c r="E26" s="13" t="s">
        <v>64</v>
      </c>
      <c r="F26" s="14" t="s">
        <v>45</v>
      </c>
      <c r="G26" s="15">
        <v>1</v>
      </c>
      <c r="H26" s="16">
        <v>165000</v>
      </c>
      <c r="I26" s="16">
        <f t="shared" si="2"/>
        <v>165000</v>
      </c>
      <c r="J26" s="35"/>
    </row>
    <row r="27" ht="38.25" customHeight="1" spans="1:10">
      <c r="A27" s="12">
        <v>5</v>
      </c>
      <c r="B27" s="12" t="s">
        <v>65</v>
      </c>
      <c r="C27" s="12" t="s">
        <v>66</v>
      </c>
      <c r="D27" s="12" t="s">
        <v>56</v>
      </c>
      <c r="E27" s="13" t="s">
        <v>67</v>
      </c>
      <c r="F27" s="14" t="s">
        <v>52</v>
      </c>
      <c r="G27" s="15">
        <v>1</v>
      </c>
      <c r="H27" s="16">
        <v>6500</v>
      </c>
      <c r="I27" s="16">
        <f t="shared" si="2"/>
        <v>6500</v>
      </c>
      <c r="J27" s="36"/>
    </row>
    <row r="28" ht="38.25" customHeight="1" spans="1:10">
      <c r="A28" s="12">
        <v>6</v>
      </c>
      <c r="B28" s="12" t="s">
        <v>68</v>
      </c>
      <c r="C28" s="12" t="s">
        <v>69</v>
      </c>
      <c r="D28" s="12" t="s">
        <v>70</v>
      </c>
      <c r="E28" s="13" t="s">
        <v>71</v>
      </c>
      <c r="F28" s="14" t="s">
        <v>45</v>
      </c>
      <c r="G28" s="15">
        <v>2</v>
      </c>
      <c r="H28" s="16">
        <v>3900</v>
      </c>
      <c r="I28" s="16">
        <f t="shared" si="2"/>
        <v>7800</v>
      </c>
      <c r="J28" s="36"/>
    </row>
    <row r="29" ht="40" customHeight="1" spans="1:9">
      <c r="A29" s="12">
        <v>7</v>
      </c>
      <c r="B29" s="12" t="s">
        <v>72</v>
      </c>
      <c r="C29" s="12" t="s">
        <v>73</v>
      </c>
      <c r="D29" s="12" t="s">
        <v>74</v>
      </c>
      <c r="E29" s="13" t="s">
        <v>75</v>
      </c>
      <c r="F29" s="14" t="s">
        <v>76</v>
      </c>
      <c r="G29" s="15">
        <v>2</v>
      </c>
      <c r="H29" s="16">
        <v>3600</v>
      </c>
      <c r="I29" s="16">
        <f t="shared" ref="I29:I38" si="3">H29*G29</f>
        <v>7200</v>
      </c>
    </row>
    <row r="30" ht="40" customHeight="1" spans="1:9">
      <c r="A30" s="12">
        <v>8</v>
      </c>
      <c r="B30" s="12" t="s">
        <v>77</v>
      </c>
      <c r="C30" s="12" t="s">
        <v>78</v>
      </c>
      <c r="D30" s="12" t="s">
        <v>79</v>
      </c>
      <c r="E30" s="13" t="s">
        <v>80</v>
      </c>
      <c r="F30" s="14" t="s">
        <v>45</v>
      </c>
      <c r="G30" s="15">
        <v>2</v>
      </c>
      <c r="H30" s="16">
        <v>4800</v>
      </c>
      <c r="I30" s="16">
        <f t="shared" si="3"/>
        <v>9600</v>
      </c>
    </row>
    <row r="31" ht="40" customHeight="1" spans="1:9">
      <c r="A31" s="12">
        <v>9</v>
      </c>
      <c r="B31" s="12" t="s">
        <v>81</v>
      </c>
      <c r="C31" s="12" t="s">
        <v>82</v>
      </c>
      <c r="D31" s="12" t="s">
        <v>83</v>
      </c>
      <c r="E31" s="13" t="s">
        <v>84</v>
      </c>
      <c r="F31" s="14" t="s">
        <v>45</v>
      </c>
      <c r="G31" s="15">
        <v>1</v>
      </c>
      <c r="H31" s="16">
        <v>8000</v>
      </c>
      <c r="I31" s="16">
        <f t="shared" si="3"/>
        <v>8000</v>
      </c>
    </row>
    <row r="32" ht="40" customHeight="1" spans="1:9">
      <c r="A32" s="12">
        <v>10</v>
      </c>
      <c r="B32" s="12" t="s">
        <v>85</v>
      </c>
      <c r="C32" s="12" t="s">
        <v>86</v>
      </c>
      <c r="D32" s="12" t="s">
        <v>87</v>
      </c>
      <c r="E32" s="13" t="s">
        <v>88</v>
      </c>
      <c r="F32" s="14" t="s">
        <v>52</v>
      </c>
      <c r="G32" s="15">
        <v>1</v>
      </c>
      <c r="H32" s="16">
        <v>4000</v>
      </c>
      <c r="I32" s="16">
        <f t="shared" si="3"/>
        <v>4000</v>
      </c>
    </row>
    <row r="33" ht="40" customHeight="1" spans="1:9">
      <c r="A33" s="12">
        <v>11</v>
      </c>
      <c r="B33" s="12" t="s">
        <v>89</v>
      </c>
      <c r="C33" s="12" t="s">
        <v>90</v>
      </c>
      <c r="D33" s="12" t="s">
        <v>91</v>
      </c>
      <c r="E33" s="13" t="s">
        <v>92</v>
      </c>
      <c r="F33" s="14" t="s">
        <v>76</v>
      </c>
      <c r="G33" s="15">
        <v>2</v>
      </c>
      <c r="H33" s="16">
        <v>800</v>
      </c>
      <c r="I33" s="16">
        <f t="shared" si="3"/>
        <v>1600</v>
      </c>
    </row>
    <row r="34" ht="40" customHeight="1" spans="1:9">
      <c r="A34" s="12">
        <v>12</v>
      </c>
      <c r="B34" s="12" t="s">
        <v>93</v>
      </c>
      <c r="C34" s="12" t="s">
        <v>94</v>
      </c>
      <c r="D34" s="12" t="s">
        <v>95</v>
      </c>
      <c r="E34" s="13" t="s">
        <v>96</v>
      </c>
      <c r="F34" s="14" t="s">
        <v>76</v>
      </c>
      <c r="G34" s="15">
        <v>1</v>
      </c>
      <c r="H34" s="16">
        <v>120</v>
      </c>
      <c r="I34" s="16">
        <f t="shared" si="3"/>
        <v>120</v>
      </c>
    </row>
    <row r="35" ht="40" customHeight="1" spans="1:9">
      <c r="A35" s="12">
        <v>13</v>
      </c>
      <c r="B35" s="12" t="s">
        <v>97</v>
      </c>
      <c r="C35" s="12" t="s">
        <v>98</v>
      </c>
      <c r="D35" s="12" t="s">
        <v>99</v>
      </c>
      <c r="E35" s="13" t="s">
        <v>100</v>
      </c>
      <c r="F35" s="14" t="s">
        <v>52</v>
      </c>
      <c r="G35" s="15">
        <v>1</v>
      </c>
      <c r="H35" s="16">
        <v>420</v>
      </c>
      <c r="I35" s="16">
        <f t="shared" si="3"/>
        <v>420</v>
      </c>
    </row>
    <row r="36" ht="40" customHeight="1" spans="1:9">
      <c r="A36" s="12">
        <v>14</v>
      </c>
      <c r="B36" s="12" t="s">
        <v>101</v>
      </c>
      <c r="C36" s="12" t="s">
        <v>102</v>
      </c>
      <c r="D36" s="12" t="s">
        <v>56</v>
      </c>
      <c r="E36" s="13" t="s">
        <v>103</v>
      </c>
      <c r="F36" s="14" t="s">
        <v>45</v>
      </c>
      <c r="G36" s="15">
        <v>2</v>
      </c>
      <c r="H36" s="16">
        <v>550</v>
      </c>
      <c r="I36" s="16">
        <f t="shared" si="3"/>
        <v>1100</v>
      </c>
    </row>
    <row r="37" ht="40" customHeight="1" spans="1:9">
      <c r="A37" s="12">
        <v>15</v>
      </c>
      <c r="B37" s="12" t="s">
        <v>104</v>
      </c>
      <c r="C37" s="12" t="s">
        <v>105</v>
      </c>
      <c r="D37" s="12" t="s">
        <v>106</v>
      </c>
      <c r="E37" s="13" t="s">
        <v>107</v>
      </c>
      <c r="F37" s="14" t="s">
        <v>52</v>
      </c>
      <c r="G37" s="15">
        <v>2</v>
      </c>
      <c r="H37" s="16">
        <v>2650</v>
      </c>
      <c r="I37" s="16">
        <f t="shared" si="3"/>
        <v>5300</v>
      </c>
    </row>
    <row r="38" ht="40" customHeight="1" spans="1:9">
      <c r="A38" s="12">
        <v>16</v>
      </c>
      <c r="B38" s="12" t="s">
        <v>108</v>
      </c>
      <c r="C38" s="12" t="s">
        <v>109</v>
      </c>
      <c r="D38" s="12" t="s">
        <v>109</v>
      </c>
      <c r="E38" s="13" t="s">
        <v>110</v>
      </c>
      <c r="F38" s="14" t="s">
        <v>26</v>
      </c>
      <c r="G38" s="15">
        <v>1</v>
      </c>
      <c r="H38" s="16">
        <v>3000</v>
      </c>
      <c r="I38" s="16">
        <f t="shared" si="3"/>
        <v>3000</v>
      </c>
    </row>
    <row r="39" ht="40" customHeight="1" spans="1:9">
      <c r="A39" s="24"/>
      <c r="B39" s="25" t="s">
        <v>31</v>
      </c>
      <c r="C39" s="25"/>
      <c r="D39" s="25"/>
      <c r="E39" s="26"/>
      <c r="F39" s="24"/>
      <c r="G39" s="24"/>
      <c r="H39" s="27"/>
      <c r="I39" s="33">
        <f>SUM(I23:I38)</f>
        <v>518540</v>
      </c>
    </row>
    <row r="40" ht="40" customHeight="1" spans="1:9">
      <c r="A40" s="28"/>
      <c r="B40" s="29" t="s">
        <v>111</v>
      </c>
      <c r="C40" s="29"/>
      <c r="D40" s="29"/>
      <c r="E40" s="30"/>
      <c r="F40" s="28"/>
      <c r="G40" s="28"/>
      <c r="H40" s="31"/>
      <c r="I40" s="37">
        <f>I12+I21+I39</f>
        <v>723567</v>
      </c>
    </row>
  </sheetData>
  <mergeCells count="4">
    <mergeCell ref="A1:I1"/>
    <mergeCell ref="A3:I3"/>
    <mergeCell ref="A13:I13"/>
    <mergeCell ref="A22:I22"/>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单虚拟+跟踪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2019-02-12T12:56:00Z</dcterms:created>
  <dcterms:modified xsi:type="dcterms:W3CDTF">2024-09-24T09:06:08Z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58D00432AA684560A57BC1CF1B5DF1E6_13</vt:lpwstr>
  </property>
</Properties>
</file>