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<sst xmlns="http://schemas.openxmlformats.org/spreadsheetml/2006/main" count="147" uniqueCount="108">
  <si>
    <t>中航信云数据有限公司会议综合北楼多功能厅改造项目报价单</t>
  </si>
  <si>
    <t>一、强力巨彩室内显示屏配置清单(屏体尺寸：9.06m*4.74m)</t>
  </si>
  <si>
    <t>序号</t>
  </si>
  <si>
    <t>设备名称</t>
  </si>
  <si>
    <t>技术参数</t>
  </si>
  <si>
    <t>图例</t>
  </si>
  <si>
    <t>推荐品牌</t>
  </si>
  <si>
    <t>单位</t>
  </si>
  <si>
    <t>数量</t>
  </si>
  <si>
    <t>单价</t>
  </si>
  <si>
    <t>总价</t>
  </si>
  <si>
    <t>备注</t>
  </si>
  <si>
    <t>室内全彩屏</t>
  </si>
  <si>
    <t>1、像素点间距：≤1.8mm
2、刷新率：≥4200Hz，支持通过配套控制软件调节刷新率设置选项
3、封装方式：SMD表贴三合一，铜线封装，五面黑灯，表面不反光
4、整屏平整度:≤0.04mm
5、色温800K-20000K可调；白平衡状态下色温在6500K±5%；色温为6500K时，100%75%50%25%档电平白场调节色温误差≤100K
6、对比度≥10000：1
7、灰度等级≥16bit，红绿蓝各256级，可达65536级；采用EPWM 灰阶控制技术提升低灰视觉效果，100%亮度时，16bit灰度；70%亮度，16bit灰度；50%亮度，16bit灰度；20%亮度，14bit灰度，显示画面无单列或单行像素失控现象；支持0-100%亮度时，8-16bits灰度自定义设置
8、峰值功耗≤250W/m²；平均功耗≤100W/m²
9、防护性能：防静电、防电磁干扰、防腐、防霉、防虫、防潮、抗震动、抗雷击等功能；具有电源过压、过流、断电保护、分布上电措施、防护等级达到IP60
10、为不影响屏体周边人员的健康，要求投标人所投LED显示屏在正常工作中，显示屏1m范围内，前后左右4个位置噪音不大于1.4dB；所投LED显示屏观看舒适度符合：“人眼视觉舒适度(VICO)1级，无疲劳感。
11、所投LED显示屏的灯管耐焊耐热：灯珠引脚无氧化,焊接正常,灯珠胶体正常,点亮正常；灯管抗静电(ESD)测试：HBM模式:ESD&gt;2000V,灯珠点亮无异常；灯管红墨水试验：纯红墨水常温浸泡24h,无渗透,灯管气密性良好。</t>
  </si>
  <si>
    <t>强力巨彩Q1.8PRO
（或同等品牌）</t>
  </si>
  <si>
    <t>张</t>
  </si>
  <si>
    <t>1、支持无线投屏；
2、外设一路连接线在舞台地插，可直连电脑投屏；</t>
  </si>
  <si>
    <t>开关电源</t>
  </si>
  <si>
    <t>功率因素0.78，1台电源带6张模组。</t>
  </si>
  <si>
    <t>创联A-200AF-4.5
（或同等品牌）</t>
  </si>
  <si>
    <t>台</t>
  </si>
  <si>
    <t>接收卡</t>
  </si>
  <si>
    <t>1.单卡最大带载 512×384像素，最多支持 24 组RGB 并行数据；
2.支持色彩管理，将显示色域在多个色域之间自由切换，使显示屏色彩更精准。
3.支持18Bit+,使LED显示屏灰阶提升4倍，有效处理低亮时灰度丢失问题，使图像显示更细腻。
4.采用 12 个标准HUB75接口，具有高稳定性和高可靠性，适用于多种环境的搭建；
5.支持逐点亮色度校正，可以对每个灯点的亮度和色度进行校正，有效消除色差，使整屏的亮度和色度达到高度均匀一致，提高显示屏的画质
6.配合支持 3D 功能的独立主控，在软件或独立主控的操作面板上开启 3D 功能，并设置 3D 参数，使画面显示 3D 效果。
7.支持预存画面设置，可以将指定图片设置为显示屏的开机、网线断开或无视频源信号时的画面或者最后一帧画面
8.可以监测自身的温度和电压，无需其他外设，在软件上可以查看接收卡的温度和电压，检测发送设备与接收卡间或接收卡与接收卡间的网络通讯质量，记录错误包数，协助排除网络通讯隐患
9.通过电源指示灯和状态指示灯不同闪烁状态可以判断，屏体工作状态，无需软件
10.可配合多功能卡，实现当温度高于设定值时，自动断电，或打开风扇空调降低温度，保证屏体安全（响应条件  需要提供第三方检测机构出具的CNAS、 CMA、ilac-MRA的检测报告 ，需加盖生产厂家公章）</t>
  </si>
  <si>
    <t>诺瓦DH7512S
（或同等品牌）</t>
  </si>
  <si>
    <t>二合一视频处理器</t>
  </si>
  <si>
    <t>1、单台具备不少于24路千兆网口输出，带载能力可达1560万像素、最宽16384像素、最高8192像素，网口带载没有矩形带载限制，支持自由走线，最大化提高网口带载利用率；
2、集视频处理、视频控制以及 LED 屏体配置等功能于一体，具备多种类的视频信号接收能力、4K×2K@60Hz 的图像处理能力和发送能力。
3、拥有完备的视频输入接口： 1 路 HDMI 2.0，1路DP1.2，4 路 HDMI，1 路 3G-SDI+LOOP（可根据实际需求选配）。
4、支持 HDR 输出，能够极大地增强显示屏的画质，使画面色彩更加 真实生动，细节更加清晰。
5、支持个性化的画质缩放：支持不少于三种画面缩放模式，包括点对点模式、全屏缩放、自定义缩放。搭载superview画质处理技术，画面可无极缩放；
6、支持对LED显示屏输出画面的画质调节，包括但不限于：亮度、饱和度、对比度等；
7、支持多窗口显示，不少于6 窗口的任意布局，至少包含2路4K窗口+4路2K窗口；
8、支持OSD字幕功能，字幕颜色，内容可通过软件自定义编辑；
9、支持高位深信号输入源输入，最高支持12bit信号输入；
10、支持对输入信号进行分辨率自定义 ，最大可支持4096*2160@60信号输入，并向下兼容4K*1K,2K等；</t>
  </si>
  <si>
    <t>诺瓦V2460
（或同等品牌）</t>
  </si>
  <si>
    <t>控制软件</t>
  </si>
  <si>
    <t>正版LED播放软件，具有国家版权局颁发的计算机软件著作权登记证书，投标提供原件复印件；</t>
  </si>
  <si>
    <t>诺瓦LCT
（或同等品牌）</t>
  </si>
  <si>
    <t>套</t>
  </si>
  <si>
    <t>钢架结构</t>
  </si>
  <si>
    <t>4#热镀锌方管焊接、哑光拉丝不锈钢包边（钢结构厚度0.2m），壁挂式安装；</t>
  </si>
  <si>
    <t>定制</t>
  </si>
  <si>
    <t>㎡</t>
  </si>
  <si>
    <t>配电箱</t>
  </si>
  <si>
    <t>配置40KW容量，含6路空气开关等</t>
  </si>
  <si>
    <t>备品备件</t>
  </si>
  <si>
    <t>单元模组4块、面罩2片、排线10根等</t>
  </si>
  <si>
    <t>批</t>
  </si>
  <si>
    <t>安装调试</t>
  </si>
  <si>
    <t>含设备材料运输及安装调试人工、保险、培训等费用</t>
  </si>
  <si>
    <t>项</t>
  </si>
  <si>
    <t>小计</t>
  </si>
  <si>
    <t>二、P4.75室内单色屏配置清单及报价(屏体尺寸：10.64m*0.608m）</t>
  </si>
  <si>
    <t>室内单色屏</t>
  </si>
  <si>
    <t>1、像素点间距≤4.75mm
2、整屏平整度≤0.01mm，模组平整度≤0.01mm，拼接缝≤0.01mm 
3、亮度≥200Cd/m²
4、亮度均匀性≥98%
5、刷新率达到≥960Hz，对比度≥6000：1
6、像素失控率&lt;0.01%
7、发光点中心偏距＜0.8%，反光率≤1%，衰减率≤10%（工作3年）
8、峰值功耗≤180W/m² 平均功耗≤70W/m²</t>
  </si>
  <si>
    <t>屏体尺寸：10.64m*0.608m</t>
  </si>
  <si>
    <t>强力巨彩
（或同等品牌）</t>
  </si>
  <si>
    <t xml:space="preserve">
1、由调音室内电脑直连控制；</t>
  </si>
  <si>
    <t>40A、4.5V电源，每台电源供电8张模组，留有冗余</t>
  </si>
  <si>
    <t>创联
A-200AF-4.5
（或同等品牌）</t>
  </si>
  <si>
    <t>异步卡</t>
  </si>
  <si>
    <t>网络控制卡，具备网络传输功能</t>
  </si>
  <si>
    <t>灵信E6
（或同等品牌）</t>
  </si>
  <si>
    <t>框架结构</t>
  </si>
  <si>
    <t>框架采用吉科铝合金型材或扁管焊接，含固定挂钩等</t>
  </si>
  <si>
    <t>三、装饰部分及综合布线系统配置清单及报价</t>
  </si>
  <si>
    <t>舞台区域</t>
  </si>
  <si>
    <t>1、固定框架结构区域原墙面干挂石材拆卸3台原投影机+3块投影幕布拆除</t>
  </si>
  <si>
    <t>全部区域</t>
  </si>
  <si>
    <t>1、拆除原顶面所有筒灯并更换安装
2、原投影机托板复位至顶面并将其固定</t>
  </si>
  <si>
    <t>个</t>
  </si>
  <si>
    <t>LED筒灯</t>
  </si>
  <si>
    <t>1、材质：合金面环
2、功率：≥45瓦
3、型号：白光
4、色温：≥4000K
5、芯片：美国原装CREE
6、光束角：60°  显色指数：   Ra≥97</t>
  </si>
  <si>
    <t>雷士、欧普、三雄极光</t>
  </si>
  <si>
    <t>双绞线网线</t>
  </si>
  <si>
    <t>1、导体材质：高纯度无氧铜
2、颜色：绿色、橙色、灰色、蓝色
3、外被材质：低烟无卤护套/PVC护套
4、标准：GB/T 18015YD/T  1019-2013
5、品类：六类千兆非屏蔽</t>
  </si>
  <si>
    <t>秋叶原
（或同等品牌）</t>
  </si>
  <si>
    <t>米</t>
  </si>
  <si>
    <t>线材</t>
  </si>
  <si>
    <t>1、规格：rvv3*4
2、工艺：无氧铜
3、类型：护套线</t>
  </si>
  <si>
    <t>起帆
（或同等品牌）</t>
  </si>
  <si>
    <t>信号线</t>
  </si>
  <si>
    <t>1、规格：rvvp2*1.5
2、工艺：四N铜抗干扰屏蔽</t>
  </si>
  <si>
    <t>电缆</t>
  </si>
  <si>
    <t>型号：YJV4*10+1*6</t>
  </si>
  <si>
    <t>综合成品配电电控箱</t>
  </si>
  <si>
    <t>墙面一般抹灰及
墙面拆除和支撑</t>
  </si>
  <si>
    <t>1.墙体类型:外墙
2.底层厚度、砂浆配合比:水泥砂浆
3.面层厚度、砂浆配合比:厚度20mm
4.砖品种、规格、强度等级:非粘土烧结实心砖
5.砂浆强度等级、配合比:DM M7.5</t>
  </si>
  <si>
    <t>钢材</t>
  </si>
  <si>
    <t>1、规格：外径45mm内径36mm壁厚5.mm
2、工艺：无缝钢管
3、类型：空心圆形无缝精密钢管</t>
  </si>
  <si>
    <t>新兴
（或同等品牌）</t>
  </si>
  <si>
    <t>板材</t>
  </si>
  <si>
    <t>1、尺寸：1200*2400*12mm
2、抗拉强度：≥1.0g/m³
3、抗弯强度：≤15MPA
4、耐火性：A级
5、主要成分：天然石膏、纤维材料</t>
  </si>
  <si>
    <t>泰山
（或同等品牌）</t>
  </si>
  <si>
    <t>桥架</t>
  </si>
  <si>
    <t>1、规格：100*100
2、工艺：镀锌</t>
  </si>
  <si>
    <t>津日
（或同等品牌）</t>
  </si>
  <si>
    <t>套管</t>
  </si>
  <si>
    <t>1、规格：50金属波纹管
2、工艺：包塑、阻燃、耐高温
3、工作压力：0.6MPa~2.5MPa</t>
  </si>
  <si>
    <t>油漆涂料</t>
  </si>
  <si>
    <t>1、性能：A级耐燃、遮盖力佳、抗碱
2、施工工艺：滚涂、刷涂
3、成膜性物质：无机；</t>
  </si>
  <si>
    <t>立邦
（或同等品牌）</t>
  </si>
  <si>
    <t>墙面顶面腻子</t>
  </si>
  <si>
    <t xml:space="preserve">1、环保标准：BG18582-2020
2、施工工艺：人工抹面
3、成膜时间：4小时
4、施工厚度：0.5-2.0mm                                          </t>
  </si>
  <si>
    <t>脚手架</t>
  </si>
  <si>
    <t>运送、搭建、拆除</t>
  </si>
  <si>
    <t>成品保护</t>
  </si>
  <si>
    <t xml:space="preserve">1、基材：PVE复合
2、材质：编织布+PVE编织布
3、适用范围：装修工程
4、尺寸：宽1200*厚度30mm
5、特性：防滑、防水、超耐磨、阻燃、防火，建筑模版大红板：1220*2440mm              </t>
  </si>
  <si>
    <t>1、确保地面地毯、墙体、墙面、现场桌、椅保护，如有刮擦或破损，由承接方承担；</t>
  </si>
  <si>
    <t>建筑垃圾清运</t>
  </si>
  <si>
    <t>音控室区域及大屏、灯光吊顶区域人工搬运分类，清运至室外，垃圾分类装车运走</t>
  </si>
  <si>
    <t>保洁</t>
  </si>
  <si>
    <t>人工吸尘、清扫、擦拭</t>
  </si>
  <si>
    <t>小计：</t>
  </si>
  <si>
    <t>总计：</t>
  </si>
  <si>
    <t>含税总价（13%税率）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</si>
</sst>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5" formatCode="&quot;￥&quot;#,##0;&quot;￥&quot;\-#,##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7">
    <font>
      <sz val="11"/>
      <color theme="1"/>
      <name val="宋体"/>
      <charset val="134"/>
      <scheme val="minor"/>
    </font>
    <font>
      <sz val="8"/>
      <name val="宋体"/>
      <charset val="134"/>
      <scheme val="minor"/>
    </font>
    <font>
      <b/>
      <sz val="18"/>
      <name val="宋体"/>
      <charset val="134"/>
      <scheme val="minor"/>
    </font>
    <font>
      <b/>
      <sz val="14"/>
      <name val="宋体"/>
      <charset val="134"/>
      <scheme val="minor"/>
    </font>
    <font>
      <b/>
      <sz val="8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6" borderId="9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7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5" fillId="0" borderId="0"/>
    <xf numFmtId="0" fontId="0" fillId="0" borderId="0"/>
    <xf numFmtId="0" fontId="26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horizontal="left" vertical="center"/>
    </xf>
    <xf numFmtId="5" fontId="1" fillId="0" borderId="0" xfId="0" applyNumberFormat="1" applyFont="1">
      <alignment vertical="center"/>
    </xf>
    <xf numFmtId="5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5" fontId="5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5" fontId="1" fillId="0" borderId="3" xfId="0" applyNumberFormat="1" applyFont="1" applyFill="1" applyBorder="1" applyAlignment="1">
      <alignment horizontal="center" vertical="center" wrapText="1"/>
    </xf>
    <xf numFmtId="5" fontId="1" fillId="0" borderId="3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5" fontId="1" fillId="2" borderId="3" xfId="0" applyNumberFormat="1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5" fontId="1" fillId="0" borderId="3" xfId="0" applyNumberFormat="1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left" vertical="center"/>
    </xf>
    <xf numFmtId="0" fontId="1" fillId="0" borderId="3" xfId="0" applyFont="1" applyBorder="1">
      <alignment vertical="center"/>
    </xf>
    <xf numFmtId="5" fontId="1" fillId="0" borderId="3" xfId="0" applyNumberFormat="1" applyFont="1" applyBorder="1">
      <alignment vertical="center"/>
    </xf>
    <xf numFmtId="5" fontId="1" fillId="2" borderId="3" xfId="0" applyNumberFormat="1" applyFont="1" applyFill="1" applyBorder="1" applyAlignment="1">
      <alignment horizontal="center" vertical="center" wrapText="1"/>
    </xf>
    <xf numFmtId="5" fontId="1" fillId="3" borderId="3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5" fontId="1" fillId="0" borderId="3" xfId="0" applyNumberFormat="1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1" fillId="2" borderId="3" xfId="0" applyFont="1" applyFill="1" applyBorder="1">
      <alignment vertical="center"/>
    </xf>
    <xf numFmtId="0" fontId="1" fillId="0" borderId="3" xfId="0" applyFont="1" applyBorder="1" applyAlignment="1">
      <alignment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2" xfId="50"/>
    <cellStyle name="常规 5" xfId="5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218440</xdr:colOff>
      <xdr:row>3</xdr:row>
      <xdr:rowOff>784225</xdr:rowOff>
    </xdr:from>
    <xdr:to>
      <xdr:col>3</xdr:col>
      <xdr:colOff>1154430</xdr:colOff>
      <xdr:row>3</xdr:row>
      <xdr:rowOff>2583815</xdr:rowOff>
    </xdr:to>
    <xdr:pic>
      <xdr:nvPicPr>
        <xdr:cNvPr id="9" name="图片 8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9147810" y="1952625"/>
          <a:ext cx="935990" cy="17995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5"/>
  <sheetViews>
    <sheetView tabSelected="1" view="pageBreakPreview" zoomScaleNormal="90" topLeftCell="B1" workbookViewId="0">
      <selection activeCell="C4" sqref="C4"/>
    </sheetView>
  </sheetViews>
  <sheetFormatPr defaultColWidth="9" defaultRowHeight="10.5"/>
  <cols>
    <col min="1" max="1" width="5.13333333333333" style="1" customWidth="1"/>
    <col min="2" max="2" width="11.9416666666667" style="1" customWidth="1"/>
    <col min="3" max="3" width="100.108333333333" style="3" customWidth="1"/>
    <col min="4" max="4" width="21.4416666666667" style="1" customWidth="1"/>
    <col min="5" max="5" width="16.775" style="1" customWidth="1"/>
    <col min="6" max="6" width="7.55833333333333" style="1" customWidth="1"/>
    <col min="7" max="7" width="8.225" style="1" customWidth="1"/>
    <col min="8" max="8" width="15.4083333333333" style="4" customWidth="1"/>
    <col min="9" max="9" width="13.4416666666667" style="5" customWidth="1"/>
    <col min="10" max="10" width="22.6666666666667" style="1" customWidth="1"/>
    <col min="11" max="12" width="8.38333333333333" style="1" customWidth="1"/>
    <col min="13" max="13" width="11.8083333333333" style="1" customWidth="1"/>
    <col min="14" max="15" width="12.6333333333333" style="1"/>
    <col min="16" max="16384" width="9" style="1"/>
  </cols>
  <sheetData>
    <row r="1" s="1" customFormat="1" ht="36" customHeight="1" spans="1:10">
      <c r="A1" s="6" t="s">
        <v>0</v>
      </c>
      <c r="B1" s="7"/>
      <c r="C1" s="7"/>
      <c r="D1" s="7"/>
      <c r="E1" s="7"/>
      <c r="F1" s="7"/>
      <c r="G1" s="7"/>
      <c r="H1" s="7"/>
      <c r="I1" s="7"/>
      <c r="J1" s="32"/>
    </row>
    <row r="2" s="1" customFormat="1" ht="30" customHeight="1" spans="1:10">
      <c r="A2" s="8" t="s">
        <v>1</v>
      </c>
      <c r="B2" s="9"/>
      <c r="C2" s="9"/>
      <c r="D2" s="9"/>
      <c r="E2" s="9"/>
      <c r="F2" s="9"/>
      <c r="G2" s="9"/>
      <c r="H2" s="9"/>
      <c r="I2" s="9"/>
      <c r="J2" s="33"/>
    </row>
    <row r="3" s="1" customFormat="1" ht="26" customHeight="1" spans="1:10">
      <c r="A3" s="10" t="s">
        <v>2</v>
      </c>
      <c r="B3" s="10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2" t="s">
        <v>9</v>
      </c>
      <c r="I3" s="12" t="s">
        <v>10</v>
      </c>
      <c r="J3" s="34" t="s">
        <v>11</v>
      </c>
    </row>
    <row r="4" s="1" customFormat="1" ht="235" customHeight="1" spans="1:10">
      <c r="A4" s="13">
        <v>1</v>
      </c>
      <c r="B4" s="13" t="s">
        <v>12</v>
      </c>
      <c r="C4" s="14" t="s">
        <v>13</v>
      </c>
      <c r="D4" s="14"/>
      <c r="E4" s="13" t="s">
        <v>14</v>
      </c>
      <c r="F4" s="13" t="s">
        <v>15</v>
      </c>
      <c r="G4" s="13">
        <v>812</v>
      </c>
      <c r="H4" s="13"/>
      <c r="I4" s="16">
        <f>G4*H4</f>
        <v>0</v>
      </c>
      <c r="J4" s="35" t="s">
        <v>16</v>
      </c>
    </row>
    <row r="5" s="1" customFormat="1" ht="27" customHeight="1" spans="1:10">
      <c r="A5" s="13">
        <v>2</v>
      </c>
      <c r="B5" s="13" t="s">
        <v>17</v>
      </c>
      <c r="C5" s="14" t="s">
        <v>18</v>
      </c>
      <c r="D5" s="14"/>
      <c r="E5" s="13" t="s">
        <v>19</v>
      </c>
      <c r="F5" s="13" t="s">
        <v>20</v>
      </c>
      <c r="G5" s="13">
        <v>136</v>
      </c>
      <c r="H5" s="15"/>
      <c r="I5" s="16">
        <f>G5*H5</f>
        <v>0</v>
      </c>
      <c r="J5" s="28"/>
    </row>
    <row r="6" s="1" customFormat="1" ht="158" customHeight="1" spans="1:10">
      <c r="A6" s="13">
        <v>3</v>
      </c>
      <c r="B6" s="13" t="s">
        <v>21</v>
      </c>
      <c r="C6" s="14" t="s">
        <v>22</v>
      </c>
      <c r="D6" s="14"/>
      <c r="E6" s="13" t="s">
        <v>23</v>
      </c>
      <c r="F6" s="13" t="s">
        <v>15</v>
      </c>
      <c r="G6" s="13">
        <v>84</v>
      </c>
      <c r="H6" s="15"/>
      <c r="I6" s="16">
        <f t="shared" ref="I6:I12" si="0">G6*H6</f>
        <v>0</v>
      </c>
      <c r="J6" s="28"/>
    </row>
    <row r="7" s="1" customFormat="1" ht="165" customHeight="1" spans="1:10">
      <c r="A7" s="13">
        <v>4</v>
      </c>
      <c r="B7" s="13" t="s">
        <v>24</v>
      </c>
      <c r="C7" s="14" t="s">
        <v>25</v>
      </c>
      <c r="D7" s="14"/>
      <c r="E7" s="13" t="s">
        <v>26</v>
      </c>
      <c r="F7" s="13" t="s">
        <v>20</v>
      </c>
      <c r="G7" s="13">
        <v>1</v>
      </c>
      <c r="H7" s="16"/>
      <c r="I7" s="16">
        <f t="shared" si="0"/>
        <v>0</v>
      </c>
      <c r="J7" s="28"/>
    </row>
    <row r="8" s="1" customFormat="1" ht="30" customHeight="1" spans="1:10">
      <c r="A8" s="13">
        <v>5</v>
      </c>
      <c r="B8" s="13" t="s">
        <v>27</v>
      </c>
      <c r="C8" s="14" t="s">
        <v>28</v>
      </c>
      <c r="D8" s="14"/>
      <c r="E8" s="13" t="s">
        <v>29</v>
      </c>
      <c r="F8" s="13" t="s">
        <v>30</v>
      </c>
      <c r="G8" s="13">
        <v>1</v>
      </c>
      <c r="H8" s="16"/>
      <c r="I8" s="16">
        <f t="shared" si="0"/>
        <v>0</v>
      </c>
      <c r="J8" s="28"/>
    </row>
    <row r="9" s="1" customFormat="1" ht="30" customHeight="1" spans="1:10">
      <c r="A9" s="13">
        <v>6</v>
      </c>
      <c r="B9" s="13" t="s">
        <v>31</v>
      </c>
      <c r="C9" s="14" t="s">
        <v>32</v>
      </c>
      <c r="D9" s="14"/>
      <c r="E9" s="13" t="s">
        <v>33</v>
      </c>
      <c r="F9" s="13" t="s">
        <v>34</v>
      </c>
      <c r="G9" s="13">
        <v>43</v>
      </c>
      <c r="H9" s="16"/>
      <c r="I9" s="16">
        <f t="shared" si="0"/>
        <v>0</v>
      </c>
      <c r="J9" s="28"/>
    </row>
    <row r="10" s="1" customFormat="1" ht="30" customHeight="1" spans="1:10">
      <c r="A10" s="13">
        <v>7</v>
      </c>
      <c r="B10" s="13" t="s">
        <v>35</v>
      </c>
      <c r="C10" s="14" t="s">
        <v>36</v>
      </c>
      <c r="D10" s="14"/>
      <c r="E10" s="13" t="s">
        <v>33</v>
      </c>
      <c r="F10" s="13" t="s">
        <v>30</v>
      </c>
      <c r="G10" s="13">
        <v>1</v>
      </c>
      <c r="H10" s="16"/>
      <c r="I10" s="16">
        <f t="shared" si="0"/>
        <v>0</v>
      </c>
      <c r="J10" s="28"/>
    </row>
    <row r="11" s="1" customFormat="1" ht="30" customHeight="1" spans="1:10">
      <c r="A11" s="13">
        <v>8</v>
      </c>
      <c r="B11" s="13" t="s">
        <v>37</v>
      </c>
      <c r="C11" s="14" t="s">
        <v>38</v>
      </c>
      <c r="D11" s="14"/>
      <c r="E11" s="13" t="s">
        <v>33</v>
      </c>
      <c r="F11" s="13" t="s">
        <v>39</v>
      </c>
      <c r="G11" s="13">
        <v>1</v>
      </c>
      <c r="H11" s="16"/>
      <c r="I11" s="16">
        <f t="shared" si="0"/>
        <v>0</v>
      </c>
      <c r="J11" s="28"/>
    </row>
    <row r="12" s="1" customFormat="1" ht="30" customHeight="1" spans="1:10">
      <c r="A12" s="13">
        <v>9</v>
      </c>
      <c r="B12" s="13" t="s">
        <v>40</v>
      </c>
      <c r="C12" s="14" t="s">
        <v>41</v>
      </c>
      <c r="D12" s="14"/>
      <c r="E12" s="13" t="s">
        <v>33</v>
      </c>
      <c r="F12" s="13" t="s">
        <v>42</v>
      </c>
      <c r="G12" s="13">
        <v>1</v>
      </c>
      <c r="H12" s="16"/>
      <c r="I12" s="16">
        <f t="shared" si="0"/>
        <v>0</v>
      </c>
      <c r="J12" s="28"/>
    </row>
    <row r="13" s="1" customFormat="1" ht="30" customHeight="1" spans="1:10">
      <c r="A13" s="13">
        <v>10</v>
      </c>
      <c r="B13" s="13" t="s">
        <v>43</v>
      </c>
      <c r="C13" s="14"/>
      <c r="D13" s="14"/>
      <c r="E13" s="13"/>
      <c r="F13" s="13"/>
      <c r="G13" s="13"/>
      <c r="H13" s="16"/>
      <c r="I13" s="16">
        <f>SUM(I4:I12)</f>
        <v>0</v>
      </c>
      <c r="J13" s="28"/>
    </row>
    <row r="14" s="1" customFormat="1" ht="30" customHeight="1" spans="1:10">
      <c r="A14" s="17" t="s">
        <v>44</v>
      </c>
      <c r="B14" s="18"/>
      <c r="C14" s="18"/>
      <c r="D14" s="18"/>
      <c r="E14" s="18"/>
      <c r="F14" s="18"/>
      <c r="G14" s="18"/>
      <c r="H14" s="18"/>
      <c r="I14" s="18"/>
      <c r="J14" s="36"/>
    </row>
    <row r="15" s="1" customFormat="1" ht="90" customHeight="1" spans="1:10">
      <c r="A15" s="19">
        <v>1</v>
      </c>
      <c r="B15" s="19" t="s">
        <v>45</v>
      </c>
      <c r="C15" s="20" t="s">
        <v>46</v>
      </c>
      <c r="D15" s="19" t="s">
        <v>47</v>
      </c>
      <c r="E15" s="19" t="s">
        <v>48</v>
      </c>
      <c r="F15" s="21" t="s">
        <v>15</v>
      </c>
      <c r="G15" s="21">
        <v>140</v>
      </c>
      <c r="H15" s="22"/>
      <c r="I15" s="16">
        <f t="shared" ref="I14:I19" si="1">G15*H15</f>
        <v>0</v>
      </c>
      <c r="J15" s="35" t="s">
        <v>49</v>
      </c>
    </row>
    <row r="16" s="1" customFormat="1" ht="20" customHeight="1" spans="1:10">
      <c r="A16" s="19">
        <v>2</v>
      </c>
      <c r="B16" s="23" t="s">
        <v>17</v>
      </c>
      <c r="C16" s="24" t="s">
        <v>50</v>
      </c>
      <c r="D16" s="24"/>
      <c r="E16" s="23" t="s">
        <v>51</v>
      </c>
      <c r="F16" s="25" t="s">
        <v>20</v>
      </c>
      <c r="G16" s="25">
        <v>22</v>
      </c>
      <c r="H16" s="26"/>
      <c r="I16" s="16">
        <f t="shared" si="1"/>
        <v>0</v>
      </c>
      <c r="J16" s="28"/>
    </row>
    <row r="17" s="1" customFormat="1" ht="20" customHeight="1" spans="1:10">
      <c r="A17" s="19">
        <v>3</v>
      </c>
      <c r="B17" s="23" t="s">
        <v>52</v>
      </c>
      <c r="C17" s="24" t="s">
        <v>53</v>
      </c>
      <c r="D17" s="24"/>
      <c r="E17" s="23" t="s">
        <v>54</v>
      </c>
      <c r="F17" s="25" t="s">
        <v>15</v>
      </c>
      <c r="G17" s="25">
        <v>1</v>
      </c>
      <c r="H17" s="26"/>
      <c r="I17" s="16">
        <f t="shared" si="1"/>
        <v>0</v>
      </c>
      <c r="J17" s="28"/>
    </row>
    <row r="18" s="1" customFormat="1" ht="20" customHeight="1" spans="1:10">
      <c r="A18" s="19">
        <v>4</v>
      </c>
      <c r="B18" s="23" t="s">
        <v>55</v>
      </c>
      <c r="C18" s="24" t="s">
        <v>56</v>
      </c>
      <c r="D18" s="24"/>
      <c r="E18" s="23" t="s">
        <v>33</v>
      </c>
      <c r="F18" s="25" t="s">
        <v>34</v>
      </c>
      <c r="G18" s="25">
        <v>6.47</v>
      </c>
      <c r="H18" s="26"/>
      <c r="I18" s="16">
        <f t="shared" si="1"/>
        <v>0</v>
      </c>
      <c r="J18" s="28"/>
    </row>
    <row r="19" s="1" customFormat="1" ht="20" customHeight="1" spans="1:10">
      <c r="A19" s="19">
        <v>5</v>
      </c>
      <c r="B19" s="23" t="s">
        <v>37</v>
      </c>
      <c r="C19" s="24" t="s">
        <v>38</v>
      </c>
      <c r="D19" s="24"/>
      <c r="E19" s="23" t="s">
        <v>33</v>
      </c>
      <c r="F19" s="25" t="s">
        <v>39</v>
      </c>
      <c r="G19" s="25">
        <v>1</v>
      </c>
      <c r="H19" s="26"/>
      <c r="I19" s="16">
        <f t="shared" si="1"/>
        <v>0</v>
      </c>
      <c r="J19" s="28"/>
    </row>
    <row r="20" s="1" customFormat="1" ht="20" customHeight="1" spans="1:10">
      <c r="A20" s="19">
        <v>6</v>
      </c>
      <c r="B20" s="25" t="s">
        <v>43</v>
      </c>
      <c r="C20" s="27"/>
      <c r="D20" s="27"/>
      <c r="E20" s="28"/>
      <c r="F20" s="28"/>
      <c r="G20" s="28"/>
      <c r="H20" s="29"/>
      <c r="I20" s="26">
        <f>SUM(I15:I19)</f>
        <v>0</v>
      </c>
      <c r="J20" s="28"/>
    </row>
    <row r="21" ht="30" customHeight="1" spans="1:10">
      <c r="A21" s="17" t="s">
        <v>57</v>
      </c>
      <c r="B21" s="18"/>
      <c r="C21" s="18"/>
      <c r="D21" s="18"/>
      <c r="E21" s="18"/>
      <c r="F21" s="18"/>
      <c r="G21" s="18"/>
      <c r="H21" s="18"/>
      <c r="I21" s="18"/>
      <c r="J21" s="36"/>
    </row>
    <row r="22" s="1" customFormat="1" ht="20" customHeight="1" spans="1:10">
      <c r="A22" s="19">
        <v>1</v>
      </c>
      <c r="B22" s="19" t="s">
        <v>58</v>
      </c>
      <c r="C22" s="20" t="s">
        <v>59</v>
      </c>
      <c r="D22" s="19"/>
      <c r="E22" s="19"/>
      <c r="F22" s="19" t="s">
        <v>42</v>
      </c>
      <c r="G22" s="19">
        <v>1</v>
      </c>
      <c r="H22" s="30"/>
      <c r="I22" s="30">
        <f>SUM(G22*H22)</f>
        <v>0</v>
      </c>
      <c r="J22" s="28"/>
    </row>
    <row r="23" s="2" customFormat="1" ht="20" customHeight="1" spans="1:10">
      <c r="A23" s="19">
        <v>2</v>
      </c>
      <c r="B23" s="19" t="s">
        <v>60</v>
      </c>
      <c r="C23" s="20" t="s">
        <v>61</v>
      </c>
      <c r="D23" s="19"/>
      <c r="E23" s="19"/>
      <c r="F23" s="19" t="s">
        <v>62</v>
      </c>
      <c r="G23" s="19">
        <v>125</v>
      </c>
      <c r="H23" s="30"/>
      <c r="I23" s="30">
        <f>H23*G23</f>
        <v>0</v>
      </c>
      <c r="J23" s="37"/>
    </row>
    <row r="24" s="2" customFormat="1" ht="71" customHeight="1" spans="1:10">
      <c r="A24" s="19">
        <v>3</v>
      </c>
      <c r="B24" s="19" t="s">
        <v>63</v>
      </c>
      <c r="C24" s="20" t="s">
        <v>64</v>
      </c>
      <c r="D24" s="19"/>
      <c r="E24" s="19" t="s">
        <v>65</v>
      </c>
      <c r="F24" s="19" t="s">
        <v>62</v>
      </c>
      <c r="G24" s="19">
        <v>125</v>
      </c>
      <c r="H24" s="30"/>
      <c r="I24" s="30">
        <f>H24*G24</f>
        <v>0</v>
      </c>
      <c r="J24" s="37"/>
    </row>
    <row r="25" s="1" customFormat="1" ht="57" customHeight="1" spans="1:10">
      <c r="A25" s="19">
        <v>4</v>
      </c>
      <c r="B25" s="23" t="s">
        <v>66</v>
      </c>
      <c r="C25" s="24" t="s">
        <v>67</v>
      </c>
      <c r="D25" s="23"/>
      <c r="E25" s="23" t="s">
        <v>68</v>
      </c>
      <c r="F25" s="23" t="s">
        <v>69</v>
      </c>
      <c r="G25" s="23">
        <v>2200</v>
      </c>
      <c r="H25" s="31"/>
      <c r="I25" s="31">
        <f t="shared" ref="I25:I31" si="2">SUM(G25*H25)</f>
        <v>0</v>
      </c>
      <c r="J25" s="28"/>
    </row>
    <row r="26" s="1" customFormat="1" ht="33" customHeight="1" spans="1:10">
      <c r="A26" s="19">
        <v>5</v>
      </c>
      <c r="B26" s="23" t="s">
        <v>70</v>
      </c>
      <c r="C26" s="24" t="s">
        <v>71</v>
      </c>
      <c r="D26" s="23"/>
      <c r="E26" s="23" t="s">
        <v>72</v>
      </c>
      <c r="F26" s="23" t="s">
        <v>69</v>
      </c>
      <c r="G26" s="23">
        <v>850</v>
      </c>
      <c r="H26" s="31"/>
      <c r="I26" s="31">
        <f t="shared" si="2"/>
        <v>0</v>
      </c>
      <c r="J26" s="28"/>
    </row>
    <row r="27" s="2" customFormat="1" ht="35" customHeight="1" spans="1:10">
      <c r="A27" s="19">
        <v>6</v>
      </c>
      <c r="B27" s="19" t="s">
        <v>73</v>
      </c>
      <c r="C27" s="20" t="s">
        <v>74</v>
      </c>
      <c r="D27" s="19"/>
      <c r="E27" s="19" t="s">
        <v>72</v>
      </c>
      <c r="F27" s="19" t="s">
        <v>69</v>
      </c>
      <c r="G27" s="19">
        <v>500</v>
      </c>
      <c r="H27" s="30"/>
      <c r="I27" s="30">
        <f t="shared" si="2"/>
        <v>0</v>
      </c>
      <c r="J27" s="37"/>
    </row>
    <row r="28" s="1" customFormat="1" ht="20" customHeight="1" spans="1:10">
      <c r="A28" s="19">
        <v>7</v>
      </c>
      <c r="B28" s="23" t="s">
        <v>75</v>
      </c>
      <c r="C28" s="24" t="s">
        <v>76</v>
      </c>
      <c r="D28" s="23"/>
      <c r="E28" s="23" t="s">
        <v>72</v>
      </c>
      <c r="F28" s="23" t="s">
        <v>69</v>
      </c>
      <c r="G28" s="23">
        <v>150</v>
      </c>
      <c r="H28" s="31"/>
      <c r="I28" s="31">
        <f t="shared" si="2"/>
        <v>0</v>
      </c>
      <c r="J28" s="28"/>
    </row>
    <row r="29" s="1" customFormat="1" ht="20" customHeight="1" spans="1:10">
      <c r="A29" s="19">
        <v>8</v>
      </c>
      <c r="B29" s="23" t="s">
        <v>35</v>
      </c>
      <c r="C29" s="24" t="s">
        <v>77</v>
      </c>
      <c r="D29" s="23"/>
      <c r="E29" s="23"/>
      <c r="F29" s="23" t="s">
        <v>30</v>
      </c>
      <c r="G29" s="23">
        <v>1</v>
      </c>
      <c r="H29" s="31"/>
      <c r="I29" s="31">
        <f t="shared" si="2"/>
        <v>0</v>
      </c>
      <c r="J29" s="28"/>
    </row>
    <row r="30" s="1" customFormat="1" ht="56" customHeight="1" spans="1:10">
      <c r="A30" s="19">
        <v>9</v>
      </c>
      <c r="B30" s="23" t="s">
        <v>78</v>
      </c>
      <c r="C30" s="24" t="s">
        <v>79</v>
      </c>
      <c r="D30" s="23"/>
      <c r="E30" s="23"/>
      <c r="F30" s="23" t="s">
        <v>42</v>
      </c>
      <c r="G30" s="23">
        <v>1</v>
      </c>
      <c r="H30" s="31"/>
      <c r="I30" s="31">
        <f t="shared" si="2"/>
        <v>0</v>
      </c>
      <c r="J30" s="28"/>
    </row>
    <row r="31" s="2" customFormat="1" ht="37" customHeight="1" spans="1:10">
      <c r="A31" s="19">
        <v>10</v>
      </c>
      <c r="B31" s="19" t="s">
        <v>80</v>
      </c>
      <c r="C31" s="20" t="s">
        <v>81</v>
      </c>
      <c r="D31" s="19"/>
      <c r="E31" s="19" t="s">
        <v>82</v>
      </c>
      <c r="F31" s="19" t="s">
        <v>69</v>
      </c>
      <c r="G31" s="19">
        <v>110</v>
      </c>
      <c r="H31" s="30"/>
      <c r="I31" s="30">
        <f>H31*G31</f>
        <v>0</v>
      </c>
      <c r="J31" s="37"/>
    </row>
    <row r="32" s="1" customFormat="1" ht="56" customHeight="1" spans="1:10">
      <c r="A32" s="19">
        <v>11</v>
      </c>
      <c r="B32" s="23" t="s">
        <v>83</v>
      </c>
      <c r="C32" s="24" t="s">
        <v>84</v>
      </c>
      <c r="D32" s="23"/>
      <c r="E32" s="23" t="s">
        <v>85</v>
      </c>
      <c r="F32" s="23" t="s">
        <v>34</v>
      </c>
      <c r="G32" s="23">
        <v>20</v>
      </c>
      <c r="H32" s="31"/>
      <c r="I32" s="31">
        <f t="shared" ref="I32:I40" si="3">SUM(G32*H32)</f>
        <v>0</v>
      </c>
      <c r="J32" s="28"/>
    </row>
    <row r="33" s="1" customFormat="1" ht="31" customHeight="1" spans="1:10">
      <c r="A33" s="19">
        <v>12</v>
      </c>
      <c r="B33" s="23" t="s">
        <v>86</v>
      </c>
      <c r="C33" s="24" t="s">
        <v>87</v>
      </c>
      <c r="D33" s="23"/>
      <c r="E33" s="23" t="s">
        <v>88</v>
      </c>
      <c r="F33" s="23" t="s">
        <v>69</v>
      </c>
      <c r="G33" s="23">
        <v>200</v>
      </c>
      <c r="H33" s="31"/>
      <c r="I33" s="31">
        <f t="shared" si="3"/>
        <v>0</v>
      </c>
      <c r="J33" s="28"/>
    </row>
    <row r="34" s="1" customFormat="1" ht="38" customHeight="1" spans="1:10">
      <c r="A34" s="19">
        <v>13</v>
      </c>
      <c r="B34" s="23" t="s">
        <v>89</v>
      </c>
      <c r="C34" s="24" t="s">
        <v>90</v>
      </c>
      <c r="D34" s="23"/>
      <c r="E34" s="23" t="s">
        <v>88</v>
      </c>
      <c r="F34" s="23" t="s">
        <v>69</v>
      </c>
      <c r="G34" s="23">
        <v>30</v>
      </c>
      <c r="H34" s="31"/>
      <c r="I34" s="31">
        <f t="shared" si="3"/>
        <v>0</v>
      </c>
      <c r="J34" s="28"/>
    </row>
    <row r="35" s="1" customFormat="1" ht="39" customHeight="1" spans="1:10">
      <c r="A35" s="19">
        <v>14</v>
      </c>
      <c r="B35" s="23" t="s">
        <v>91</v>
      </c>
      <c r="C35" s="24" t="s">
        <v>92</v>
      </c>
      <c r="D35" s="23"/>
      <c r="E35" s="23" t="s">
        <v>93</v>
      </c>
      <c r="F35" s="23" t="s">
        <v>34</v>
      </c>
      <c r="G35" s="23">
        <v>300</v>
      </c>
      <c r="H35" s="31"/>
      <c r="I35" s="31">
        <f t="shared" si="3"/>
        <v>0</v>
      </c>
      <c r="J35" s="28"/>
    </row>
    <row r="36" s="1" customFormat="1" ht="48" customHeight="1" spans="1:10">
      <c r="A36" s="19">
        <v>15</v>
      </c>
      <c r="B36" s="23" t="s">
        <v>94</v>
      </c>
      <c r="C36" s="24" t="s">
        <v>95</v>
      </c>
      <c r="D36" s="23"/>
      <c r="E36" s="23" t="s">
        <v>93</v>
      </c>
      <c r="F36" s="23" t="s">
        <v>34</v>
      </c>
      <c r="G36" s="23">
        <v>50</v>
      </c>
      <c r="H36" s="31"/>
      <c r="I36" s="31">
        <f t="shared" si="3"/>
        <v>0</v>
      </c>
      <c r="J36" s="28"/>
    </row>
    <row r="37" s="1" customFormat="1" ht="20" customHeight="1" spans="1:10">
      <c r="A37" s="19">
        <v>16</v>
      </c>
      <c r="B37" s="23" t="s">
        <v>96</v>
      </c>
      <c r="C37" s="24" t="s">
        <v>97</v>
      </c>
      <c r="D37" s="23"/>
      <c r="E37" s="23"/>
      <c r="F37" s="23" t="s">
        <v>42</v>
      </c>
      <c r="G37" s="23">
        <v>1</v>
      </c>
      <c r="H37" s="31"/>
      <c r="I37" s="31">
        <f t="shared" si="3"/>
        <v>0</v>
      </c>
      <c r="J37" s="28"/>
    </row>
    <row r="38" s="1" customFormat="1" ht="52" customHeight="1" spans="1:10">
      <c r="A38" s="19">
        <v>17</v>
      </c>
      <c r="B38" s="23" t="s">
        <v>98</v>
      </c>
      <c r="C38" s="24" t="s">
        <v>99</v>
      </c>
      <c r="D38" s="23"/>
      <c r="E38" s="23"/>
      <c r="F38" s="23" t="s">
        <v>42</v>
      </c>
      <c r="G38" s="23">
        <v>1</v>
      </c>
      <c r="H38" s="31"/>
      <c r="I38" s="31">
        <f t="shared" si="3"/>
        <v>0</v>
      </c>
      <c r="J38" s="38" t="s">
        <v>100</v>
      </c>
    </row>
    <row r="39" s="1" customFormat="1" ht="20" customHeight="1" spans="1:10">
      <c r="A39" s="19">
        <v>18</v>
      </c>
      <c r="B39" s="23" t="s">
        <v>101</v>
      </c>
      <c r="C39" s="24" t="s">
        <v>102</v>
      </c>
      <c r="D39" s="23"/>
      <c r="E39" s="23"/>
      <c r="F39" s="23" t="s">
        <v>42</v>
      </c>
      <c r="G39" s="23">
        <v>1</v>
      </c>
      <c r="H39" s="31"/>
      <c r="I39" s="31">
        <f t="shared" si="3"/>
        <v>0</v>
      </c>
      <c r="J39" s="28"/>
    </row>
    <row r="40" s="1" customFormat="1" ht="20" customHeight="1" spans="1:10">
      <c r="A40" s="19">
        <v>19</v>
      </c>
      <c r="B40" s="23" t="s">
        <v>103</v>
      </c>
      <c r="C40" s="24" t="s">
        <v>104</v>
      </c>
      <c r="D40" s="23"/>
      <c r="E40" s="23"/>
      <c r="F40" s="23" t="s">
        <v>42</v>
      </c>
      <c r="G40" s="23">
        <v>1</v>
      </c>
      <c r="H40" s="31"/>
      <c r="I40" s="31">
        <f t="shared" si="3"/>
        <v>0</v>
      </c>
      <c r="J40" s="28"/>
    </row>
    <row r="41" s="1" customFormat="1" ht="20" customHeight="1" spans="1:10">
      <c r="A41" s="23" t="s">
        <v>105</v>
      </c>
      <c r="B41" s="23"/>
      <c r="C41" s="23"/>
      <c r="D41" s="23"/>
      <c r="E41" s="23"/>
      <c r="F41" s="23"/>
      <c r="G41" s="23"/>
      <c r="H41" s="23"/>
      <c r="I41" s="26">
        <f>SUM(I21:I39)</f>
        <v>0</v>
      </c>
      <c r="J41" s="28"/>
    </row>
    <row r="42" s="1" customFormat="1" ht="20" customHeight="1" spans="1:10">
      <c r="A42" s="23" t="s">
        <v>106</v>
      </c>
      <c r="B42" s="23"/>
      <c r="C42" s="23"/>
      <c r="D42" s="23"/>
      <c r="E42" s="23"/>
      <c r="F42" s="23"/>
      <c r="G42" s="23"/>
      <c r="H42" s="23"/>
      <c r="I42" s="31">
        <f>I40+I18+I11</f>
        <v>0</v>
      </c>
      <c r="J42" s="28"/>
    </row>
    <row r="43" s="1" customFormat="1" ht="20" customHeight="1" spans="1:10">
      <c r="A43" s="23" t="s">
        <v>107</v>
      </c>
      <c r="B43" s="23"/>
      <c r="C43" s="23"/>
      <c r="D43" s="23"/>
      <c r="E43" s="23"/>
      <c r="F43" s="23"/>
      <c r="G43" s="23"/>
      <c r="H43" s="23"/>
      <c r="I43" s="31">
        <f>I42*1.13</f>
        <v>0</v>
      </c>
      <c r="J43" s="28"/>
    </row>
    <row r="44" customFormat="1" ht="13.5" spans="1:10">
      <c r="A44" s="1"/>
      <c r="B44" s="1"/>
      <c r="C44" s="3"/>
      <c r="D44" s="1"/>
      <c r="E44" s="1"/>
      <c r="F44" s="1"/>
      <c r="G44" s="1"/>
      <c r="H44" s="4"/>
      <c r="I44" s="5"/>
      <c r="J44" s="1"/>
    </row>
    <row r="45" customFormat="1" ht="13.5" spans="1:10">
      <c r="A45" s="1"/>
      <c r="B45" s="1"/>
      <c r="C45" s="3"/>
      <c r="D45" s="1"/>
      <c r="E45" s="1"/>
      <c r="F45" s="1"/>
      <c r="G45" s="1"/>
      <c r="H45" s="4"/>
      <c r="I45" s="5"/>
      <c r="J45" s="1"/>
    </row>
  </sheetData>
  <mergeCells count="7">
    <mergeCell ref="A1:J1"/>
    <mergeCell ref="A2:J2"/>
    <mergeCell ref="A14:J14"/>
    <mergeCell ref="A21:J21"/>
    <mergeCell ref="A41:H41"/>
    <mergeCell ref="A42:H42"/>
    <mergeCell ref="A43:H43"/>
  </mergeCells>
  <printOptions horizontalCentered="1"/>
  <pageMargins left="0" right="0" top="0.393055555555556" bottom="0" header="0" footer="0"/>
  <pageSetup paperSize="9" scale="53" orientation="landscape" horizontalDpi="600"/>
  <headerFooter/>
  <rowBreaks count="2" manualBreakCount="2">
    <brk id="13" max="16383" man="1"/>
    <brk id="43" max="16383" man="1"/>
  </rowBreaks>
  <ignoredErrors>
    <ignoredError sqref="I13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你也想起舞么</cp:lastModifiedBy>
  <dcterms:created xsi:type="dcterms:W3CDTF">2023-12-28T03:13:00Z</dcterms:created>
  <dcterms:modified xsi:type="dcterms:W3CDTF">2025-04-18T01:30:57Z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ED878EE8E94948A39588FD51FB97B646_13</vt:lpwstr>
  </property>
  <property fmtid="{D5CDD505-2E9C-101B-9397-08002B2CF9AE}" pid="3" name="KSOProductBuildVer">
    <vt:lpwstr>2052-12.1.0.20305</vt:lpwstr>
  </property>
</Properties>
</file>