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h/58J3tvRttylRMWDCzgdan83+mSySOYxvERHHi5dDuH+YfdlOc4n0aFGiwYM0h4NbWRk02ynkujv+jz2h00lw==" workbookSaltValue="t8hssjytBFNNwzjVPzi+3g==" workbookSpinCount="100000" lockStructure="1"/>
  <bookViews>
    <workbookView windowWidth="28800" windowHeight="12510"/>
  </bookViews>
  <sheets>
    <sheet name="汇总表" sheetId="3" r:id="rId1"/>
  </sheets>
  <externalReferences>
    <externalReference r:id="rId3"/>
    <externalReference r:id="rId4"/>
  </externalReferences>
  <definedNames>
    <definedName name="_xlnm.Print_Area" localSheetId="0">汇总表!$A$1:$F$57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<sst xmlns="http://schemas.openxmlformats.org/spreadsheetml/2006/main" count="111" uniqueCount="31">
  <si>
    <t>常康养老项目软装产品清单汇总表</t>
  </si>
  <si>
    <t>11#</t>
  </si>
  <si>
    <t>编号</t>
  </si>
  <si>
    <t>项目</t>
  </si>
  <si>
    <t>数量（件）</t>
  </si>
  <si>
    <t>总价</t>
  </si>
  <si>
    <t>备注</t>
  </si>
  <si>
    <t>家具</t>
  </si>
  <si>
    <t>详见清单</t>
  </si>
  <si>
    <t>灯具</t>
  </si>
  <si>
    <t>布艺</t>
  </si>
  <si>
    <t>挂画</t>
  </si>
  <si>
    <t>合计</t>
  </si>
  <si>
    <t>税金（13%）</t>
  </si>
  <si>
    <t>11#：总计</t>
  </si>
  <si>
    <t>10#</t>
  </si>
  <si>
    <t>10#：总计</t>
  </si>
  <si>
    <t>9#</t>
  </si>
  <si>
    <t>9#：总计</t>
  </si>
  <si>
    <t>8#器械软装</t>
  </si>
  <si>
    <t>康复</t>
  </si>
  <si>
    <t>健身</t>
  </si>
  <si>
    <t>美容美发</t>
  </si>
  <si>
    <t>8#器械软装：总计</t>
  </si>
  <si>
    <t>8#</t>
  </si>
  <si>
    <t>8#：总计</t>
  </si>
  <si>
    <t>7#</t>
  </si>
  <si>
    <t>7#：总计</t>
  </si>
  <si>
    <t>地下一层</t>
  </si>
  <si>
    <t>地下一层：总计</t>
  </si>
  <si>
    <t>总合计：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</si>
</sst>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_ "/>
    <numFmt numFmtId="178" formatCode="0.00_ "/>
    <numFmt numFmtId="179" formatCode="\¥#,##0.00_);[Red]\(\¥#,##0.00\)"/>
  </numFmts>
  <fonts count="37">
    <font>
      <sz val="11"/>
      <color rgb="FF000000"/>
      <name val="Arial"/>
      <charset val="204"/>
    </font>
    <font>
      <sz val="12"/>
      <name val="方正中等线简体"/>
      <charset val="134"/>
    </font>
    <font>
      <sz val="12"/>
      <name val="方正黑体繁体"/>
      <charset val="134"/>
    </font>
    <font>
      <sz val="1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0"/>
      <color indexed="63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color indexed="63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176" fontId="36" fillId="0" borderId="0">
      <protection locked="0"/>
    </xf>
  </cellStyleXfs>
  <cellXfs count="4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 applyProtection="1">
      <alignment horizontal="center" vertical="center"/>
      <protection locked="0"/>
    </xf>
    <xf numFmtId="177" fontId="1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/>
    </xf>
    <xf numFmtId="38" fontId="15" fillId="0" borderId="1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&#23384;&#26723;\WeChat%20Files\wxid_rp5c52kf9egz12\FileStorage\File\2025-03\&#24120;&#24247;&#20859;&#32769;&#39033;&#30446;11#&#25253;&#20215;&#28165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&#23384;&#26723;\WeChat%20Files\wxid_rp5c52kf9egz12\FileStorage\File\2025-03\&#24120;&#24247;&#20859;&#32769;&#39033;&#30446;9#&#25253;&#20215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预算"/>
      <sheetName val="家具"/>
      <sheetName val="饰品"/>
      <sheetName val="布艺"/>
    </sheetNames>
    <sheetDataSet>
      <sheetData sheetId="0" refreshError="1">
        <row r="6">
          <cell r="C6">
            <v>62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预算"/>
      <sheetName val="家具"/>
      <sheetName val="灯具"/>
      <sheetName val="布艺"/>
    </sheetNames>
    <sheetDataSet>
      <sheetData sheetId="0" refreshError="1">
        <row r="6">
          <cell r="C6">
            <v>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workbookViewId="0">
      <selection activeCell="J8" sqref="J8"/>
    </sheetView>
  </sheetViews>
  <sheetFormatPr defaultColWidth="8.625" defaultRowHeight="14.25" outlineLevelCol="6"/>
  <cols>
    <col min="1" max="1" width="12.125" style="2" customWidth="1"/>
    <col min="2" max="2" width="22.75" style="3" customWidth="1"/>
    <col min="3" max="3" width="22.75" style="2" customWidth="1"/>
    <col min="4" max="4" width="22.75" style="4" customWidth="1"/>
    <col min="5" max="5" width="22.75" style="5" customWidth="1"/>
    <col min="6" max="6" width="22.75" style="2" customWidth="1"/>
    <col min="7" max="7" width="17.125" style="2" customWidth="1"/>
    <col min="8" max="8" width="15.875" style="2" customWidth="1"/>
    <col min="9" max="9" width="14.875" style="2" customWidth="1"/>
    <col min="10" max="10" width="10.375" style="2" customWidth="1"/>
    <col min="11" max="11" width="9.375" style="2" customWidth="1"/>
    <col min="12" max="13" width="11.5" style="2" customWidth="1"/>
    <col min="14" max="33" width="9" style="2" customWidth="1"/>
    <col min="34" max="16384" width="8.625" style="2"/>
  </cols>
  <sheetData>
    <row r="1" ht="38.1" customHeight="1" spans="1:6">
      <c r="A1" s="6" t="s">
        <v>0</v>
      </c>
      <c r="B1" s="6"/>
      <c r="C1" s="6"/>
      <c r="D1" s="7"/>
      <c r="E1" s="8"/>
      <c r="F1" s="6"/>
    </row>
    <row r="2" s="1" customFormat="1" ht="21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1" t="s">
        <v>6</v>
      </c>
    </row>
    <row r="3" s="1" customFormat="1" ht="21" customHeight="1" spans="1:6">
      <c r="A3" s="14"/>
      <c r="B3" s="15">
        <v>1</v>
      </c>
      <c r="C3" s="15" t="s">
        <v>7</v>
      </c>
      <c r="D3" s="16">
        <v>1369</v>
      </c>
      <c r="E3" s="17"/>
      <c r="F3" s="18" t="s">
        <v>8</v>
      </c>
    </row>
    <row r="4" s="1" customFormat="1" ht="21" customHeight="1" spans="1:6">
      <c r="A4" s="14"/>
      <c r="B4" s="15">
        <v>2</v>
      </c>
      <c r="C4" s="15" t="s">
        <v>9</v>
      </c>
      <c r="D4" s="16">
        <f>[1]总预算!$C$6</f>
        <v>62</v>
      </c>
      <c r="E4" s="17"/>
      <c r="F4" s="18" t="s">
        <v>8</v>
      </c>
    </row>
    <row r="5" s="1" customFormat="1" ht="21" customHeight="1" spans="1:6">
      <c r="A5" s="14"/>
      <c r="B5" s="15">
        <v>3</v>
      </c>
      <c r="C5" s="15" t="s">
        <v>10</v>
      </c>
      <c r="D5" s="16">
        <v>135</v>
      </c>
      <c r="E5" s="17"/>
      <c r="F5" s="18" t="s">
        <v>8</v>
      </c>
    </row>
    <row r="6" s="1" customFormat="1" ht="21" customHeight="1" spans="1:6">
      <c r="A6" s="14"/>
      <c r="B6" s="15">
        <v>4</v>
      </c>
      <c r="C6" s="15" t="s">
        <v>11</v>
      </c>
      <c r="D6" s="16">
        <v>22</v>
      </c>
      <c r="E6" s="17"/>
      <c r="F6" s="18"/>
    </row>
    <row r="7" s="1" customFormat="1" ht="21" customHeight="1" spans="1:7">
      <c r="A7" s="14"/>
      <c r="B7" s="19" t="s">
        <v>12</v>
      </c>
      <c r="C7" s="20"/>
      <c r="D7" s="12">
        <f>SUM(D3:D6)</f>
        <v>1588</v>
      </c>
      <c r="E7" s="13">
        <f>SUM(E3:E6)</f>
        <v>0</v>
      </c>
      <c r="F7" s="18"/>
      <c r="G7" s="21"/>
    </row>
    <row r="8" s="1" customFormat="1" ht="21" customHeight="1" spans="1:7">
      <c r="A8" s="14"/>
      <c r="B8" s="19" t="s">
        <v>13</v>
      </c>
      <c r="C8" s="20"/>
      <c r="D8" s="12"/>
      <c r="E8" s="13">
        <f>E7*0.13</f>
        <v>0</v>
      </c>
      <c r="F8" s="18"/>
      <c r="G8" s="21"/>
    </row>
    <row r="9" s="1" customFormat="1" ht="21" customHeight="1" spans="1:7">
      <c r="A9" s="22"/>
      <c r="B9" s="23" t="s">
        <v>14</v>
      </c>
      <c r="C9" s="24"/>
      <c r="D9" s="25"/>
      <c r="E9" s="26">
        <f>E8+E7</f>
        <v>0</v>
      </c>
      <c r="F9" s="18"/>
      <c r="G9" s="21"/>
    </row>
    <row r="10" s="1" customFormat="1" ht="21" customHeight="1" spans="1:6">
      <c r="A10" s="9" t="s">
        <v>15</v>
      </c>
      <c r="B10" s="27" t="s">
        <v>2</v>
      </c>
      <c r="C10" s="28" t="s">
        <v>3</v>
      </c>
      <c r="D10" s="29" t="s">
        <v>4</v>
      </c>
      <c r="E10" s="30" t="s">
        <v>5</v>
      </c>
      <c r="F10" s="28" t="s">
        <v>6</v>
      </c>
    </row>
    <row r="11" s="1" customFormat="1" ht="21" customHeight="1" spans="1:6">
      <c r="A11" s="14"/>
      <c r="B11" s="15">
        <v>1</v>
      </c>
      <c r="C11" s="15" t="s">
        <v>7</v>
      </c>
      <c r="D11" s="16">
        <v>1255</v>
      </c>
      <c r="E11" s="17"/>
      <c r="F11" s="31" t="s">
        <v>8</v>
      </c>
    </row>
    <row r="12" s="1" customFormat="1" ht="21" customHeight="1" spans="1:6">
      <c r="A12" s="14"/>
      <c r="B12" s="15">
        <v>2</v>
      </c>
      <c r="C12" s="15" t="s">
        <v>9</v>
      </c>
      <c r="D12" s="16">
        <v>52</v>
      </c>
      <c r="E12" s="17"/>
      <c r="F12" s="31" t="s">
        <v>8</v>
      </c>
    </row>
    <row r="13" s="1" customFormat="1" ht="21" customHeight="1" spans="1:6">
      <c r="A13" s="14"/>
      <c r="B13" s="15">
        <v>3</v>
      </c>
      <c r="C13" s="15" t="s">
        <v>10</v>
      </c>
      <c r="D13" s="16">
        <v>134</v>
      </c>
      <c r="E13" s="17"/>
      <c r="F13" s="31" t="s">
        <v>8</v>
      </c>
    </row>
    <row r="14" s="1" customFormat="1" ht="21" customHeight="1" spans="1:6">
      <c r="A14" s="14"/>
      <c r="B14" s="15">
        <v>4</v>
      </c>
      <c r="C14" s="15" t="s">
        <v>11</v>
      </c>
      <c r="D14" s="16">
        <v>18</v>
      </c>
      <c r="E14" s="17"/>
      <c r="F14" s="31"/>
    </row>
    <row r="15" s="1" customFormat="1" ht="21" customHeight="1" spans="1:7">
      <c r="A15" s="14"/>
      <c r="B15" s="19" t="s">
        <v>12</v>
      </c>
      <c r="C15" s="20"/>
      <c r="D15" s="12">
        <f>SUM(D11:D14)</f>
        <v>1459</v>
      </c>
      <c r="E15" s="32">
        <f>SUM(E11:E14)</f>
        <v>0</v>
      </c>
      <c r="F15" s="31"/>
      <c r="G15" s="21"/>
    </row>
    <row r="16" s="1" customFormat="1" ht="21" customHeight="1" spans="1:7">
      <c r="A16" s="14"/>
      <c r="B16" s="19" t="s">
        <v>13</v>
      </c>
      <c r="C16" s="20"/>
      <c r="D16" s="33"/>
      <c r="E16" s="32">
        <f>E15*0.13</f>
        <v>0</v>
      </c>
      <c r="F16" s="31"/>
      <c r="G16" s="21"/>
    </row>
    <row r="17" s="1" customFormat="1" ht="21" customHeight="1" spans="1:7">
      <c r="A17" s="22"/>
      <c r="B17" s="23" t="s">
        <v>16</v>
      </c>
      <c r="C17" s="24"/>
      <c r="D17" s="25"/>
      <c r="E17" s="26">
        <f>E16+E15</f>
        <v>0</v>
      </c>
      <c r="F17" s="31"/>
      <c r="G17" s="21"/>
    </row>
    <row r="18" s="1" customFormat="1" ht="21" customHeight="1" spans="1:6">
      <c r="A18" s="9" t="s">
        <v>17</v>
      </c>
      <c r="B18" s="27" t="s">
        <v>2</v>
      </c>
      <c r="C18" s="28" t="s">
        <v>3</v>
      </c>
      <c r="D18" s="29" t="s">
        <v>4</v>
      </c>
      <c r="E18" s="30" t="s">
        <v>5</v>
      </c>
      <c r="F18" s="28" t="s">
        <v>6</v>
      </c>
    </row>
    <row r="19" s="1" customFormat="1" ht="21" customHeight="1" spans="1:6">
      <c r="A19" s="14"/>
      <c r="B19" s="15">
        <v>1</v>
      </c>
      <c r="C19" s="15" t="s">
        <v>7</v>
      </c>
      <c r="D19" s="34">
        <v>841</v>
      </c>
      <c r="E19" s="17"/>
      <c r="F19" s="31" t="s">
        <v>8</v>
      </c>
    </row>
    <row r="20" s="1" customFormat="1" ht="21" customHeight="1" spans="1:6">
      <c r="A20" s="14"/>
      <c r="B20" s="15">
        <v>2</v>
      </c>
      <c r="C20" s="15" t="s">
        <v>9</v>
      </c>
      <c r="D20" s="34">
        <f>[2]总预算!$C$6</f>
        <v>42</v>
      </c>
      <c r="E20" s="17"/>
      <c r="F20" s="31" t="s">
        <v>8</v>
      </c>
    </row>
    <row r="21" s="1" customFormat="1" ht="21" customHeight="1" spans="1:6">
      <c r="A21" s="14"/>
      <c r="B21" s="15">
        <v>3</v>
      </c>
      <c r="C21" s="15" t="s">
        <v>10</v>
      </c>
      <c r="D21" s="34">
        <v>138</v>
      </c>
      <c r="E21" s="17"/>
      <c r="F21" s="31" t="s">
        <v>8</v>
      </c>
    </row>
    <row r="22" s="1" customFormat="1" ht="21" customHeight="1" spans="1:6">
      <c r="A22" s="14"/>
      <c r="B22" s="15">
        <v>4</v>
      </c>
      <c r="C22" s="15" t="s">
        <v>11</v>
      </c>
      <c r="D22" s="34">
        <v>43</v>
      </c>
      <c r="E22" s="17"/>
      <c r="F22" s="31"/>
    </row>
    <row r="23" s="1" customFormat="1" ht="21" customHeight="1" spans="1:7">
      <c r="A23" s="14"/>
      <c r="B23" s="19" t="s">
        <v>12</v>
      </c>
      <c r="C23" s="20"/>
      <c r="D23" s="33">
        <f>SUM(D19:D22)</f>
        <v>1064</v>
      </c>
      <c r="E23" s="32">
        <f>SUM(E19:E22)</f>
        <v>0</v>
      </c>
      <c r="F23" s="31"/>
      <c r="G23" s="21"/>
    </row>
    <row r="24" s="1" customFormat="1" ht="21" customHeight="1" spans="1:7">
      <c r="A24" s="14"/>
      <c r="B24" s="19" t="s">
        <v>13</v>
      </c>
      <c r="C24" s="20"/>
      <c r="D24" s="33"/>
      <c r="E24" s="32">
        <f>E23*0.13</f>
        <v>0</v>
      </c>
      <c r="F24" s="31"/>
      <c r="G24" s="21"/>
    </row>
    <row r="25" s="1" customFormat="1" ht="21" customHeight="1" spans="1:7">
      <c r="A25" s="22"/>
      <c r="B25" s="23" t="s">
        <v>18</v>
      </c>
      <c r="C25" s="24"/>
      <c r="D25" s="25"/>
      <c r="E25" s="26">
        <f>E24+E23</f>
        <v>0</v>
      </c>
      <c r="F25" s="31"/>
      <c r="G25" s="21"/>
    </row>
    <row r="26" s="1" customFormat="1" ht="21" customHeight="1" spans="1:6">
      <c r="A26" s="9" t="s">
        <v>19</v>
      </c>
      <c r="B26" s="27" t="s">
        <v>2</v>
      </c>
      <c r="C26" s="28" t="s">
        <v>3</v>
      </c>
      <c r="D26" s="29" t="s">
        <v>4</v>
      </c>
      <c r="E26" s="30" t="s">
        <v>5</v>
      </c>
      <c r="F26" s="28" t="s">
        <v>6</v>
      </c>
    </row>
    <row r="27" s="1" customFormat="1" ht="21" customHeight="1" spans="1:6">
      <c r="A27" s="14"/>
      <c r="B27" s="15">
        <v>1</v>
      </c>
      <c r="C27" s="15" t="s">
        <v>20</v>
      </c>
      <c r="D27" s="34">
        <v>24</v>
      </c>
      <c r="E27" s="17"/>
      <c r="F27" s="31" t="s">
        <v>8</v>
      </c>
    </row>
    <row r="28" s="1" customFormat="1" ht="21" customHeight="1" spans="1:6">
      <c r="A28" s="14"/>
      <c r="B28" s="15">
        <v>2</v>
      </c>
      <c r="C28" s="15" t="s">
        <v>21</v>
      </c>
      <c r="D28" s="34">
        <v>6</v>
      </c>
      <c r="E28" s="17"/>
      <c r="F28" s="31" t="s">
        <v>8</v>
      </c>
    </row>
    <row r="29" s="1" customFormat="1" ht="21" customHeight="1" spans="1:6">
      <c r="A29" s="14"/>
      <c r="B29" s="15">
        <v>3</v>
      </c>
      <c r="C29" s="15" t="s">
        <v>22</v>
      </c>
      <c r="D29" s="34">
        <v>11</v>
      </c>
      <c r="E29" s="17"/>
      <c r="F29" s="31" t="s">
        <v>8</v>
      </c>
    </row>
    <row r="30" s="1" customFormat="1" ht="21" customHeight="1" spans="1:7">
      <c r="A30" s="14"/>
      <c r="B30" s="19" t="s">
        <v>12</v>
      </c>
      <c r="C30" s="20"/>
      <c r="D30" s="33">
        <f>SUM(D27:D29)</f>
        <v>41</v>
      </c>
      <c r="E30" s="32">
        <f>SUM(E27:E29)</f>
        <v>0</v>
      </c>
      <c r="F30" s="31"/>
      <c r="G30" s="21"/>
    </row>
    <row r="31" s="1" customFormat="1" ht="21" customHeight="1" spans="1:7">
      <c r="A31" s="14"/>
      <c r="B31" s="19" t="s">
        <v>13</v>
      </c>
      <c r="C31" s="20"/>
      <c r="D31" s="33"/>
      <c r="E31" s="32">
        <f>E30*0.13</f>
        <v>0</v>
      </c>
      <c r="F31" s="31"/>
      <c r="G31" s="21"/>
    </row>
    <row r="32" s="1" customFormat="1" ht="21" customHeight="1" spans="1:7">
      <c r="A32" s="22"/>
      <c r="B32" s="23" t="s">
        <v>23</v>
      </c>
      <c r="C32" s="24"/>
      <c r="D32" s="25"/>
      <c r="E32" s="26">
        <f>E31+E30</f>
        <v>0</v>
      </c>
      <c r="F32" s="31"/>
      <c r="G32" s="21"/>
    </row>
    <row r="33" s="1" customFormat="1" ht="21" customHeight="1" spans="1:6">
      <c r="A33" s="9" t="s">
        <v>24</v>
      </c>
      <c r="B33" s="27" t="s">
        <v>2</v>
      </c>
      <c r="C33" s="28" t="s">
        <v>3</v>
      </c>
      <c r="D33" s="29" t="s">
        <v>4</v>
      </c>
      <c r="E33" s="30" t="s">
        <v>5</v>
      </c>
      <c r="F33" s="28" t="s">
        <v>6</v>
      </c>
    </row>
    <row r="34" s="1" customFormat="1" ht="21" customHeight="1" spans="1:6">
      <c r="A34" s="14"/>
      <c r="B34" s="15">
        <v>1</v>
      </c>
      <c r="C34" s="15" t="s">
        <v>7</v>
      </c>
      <c r="D34" s="34">
        <v>1271</v>
      </c>
      <c r="E34" s="17"/>
      <c r="F34" s="31" t="s">
        <v>8</v>
      </c>
    </row>
    <row r="35" s="1" customFormat="1" ht="21" customHeight="1" spans="1:6">
      <c r="A35" s="14"/>
      <c r="B35" s="15">
        <v>2</v>
      </c>
      <c r="C35" s="15" t="s">
        <v>9</v>
      </c>
      <c r="D35" s="34">
        <v>47</v>
      </c>
      <c r="E35" s="17"/>
      <c r="F35" s="31" t="s">
        <v>8</v>
      </c>
    </row>
    <row r="36" s="1" customFormat="1" ht="21" customHeight="1" spans="1:6">
      <c r="A36" s="14"/>
      <c r="B36" s="15">
        <v>3</v>
      </c>
      <c r="C36" s="15" t="s">
        <v>10</v>
      </c>
      <c r="D36" s="34">
        <v>148</v>
      </c>
      <c r="E36" s="17"/>
      <c r="F36" s="31" t="s">
        <v>8</v>
      </c>
    </row>
    <row r="37" s="1" customFormat="1" ht="21" customHeight="1" spans="1:6">
      <c r="A37" s="14"/>
      <c r="B37" s="15">
        <v>4</v>
      </c>
      <c r="C37" s="15" t="s">
        <v>11</v>
      </c>
      <c r="D37" s="34">
        <v>52</v>
      </c>
      <c r="E37" s="17"/>
      <c r="F37" s="31"/>
    </row>
    <row r="38" s="1" customFormat="1" ht="21" customHeight="1" spans="1:7">
      <c r="A38" s="14"/>
      <c r="B38" s="19" t="s">
        <v>12</v>
      </c>
      <c r="C38" s="20"/>
      <c r="D38" s="33">
        <f>SUM(D34:D37)</f>
        <v>1518</v>
      </c>
      <c r="E38" s="32">
        <f>SUM(E34:E37)</f>
        <v>0</v>
      </c>
      <c r="F38" s="31"/>
      <c r="G38" s="21"/>
    </row>
    <row r="39" s="1" customFormat="1" ht="21" customHeight="1" spans="1:7">
      <c r="A39" s="14"/>
      <c r="B39" s="19" t="s">
        <v>13</v>
      </c>
      <c r="C39" s="20"/>
      <c r="D39" s="33"/>
      <c r="E39" s="32">
        <f>E38*0.13</f>
        <v>0</v>
      </c>
      <c r="F39" s="31"/>
      <c r="G39" s="21"/>
    </row>
    <row r="40" s="1" customFormat="1" ht="21" customHeight="1" spans="1:7">
      <c r="A40" s="22"/>
      <c r="B40" s="23" t="s">
        <v>25</v>
      </c>
      <c r="C40" s="24"/>
      <c r="D40" s="25"/>
      <c r="E40" s="26">
        <f>E39+E38</f>
        <v>0</v>
      </c>
      <c r="F40" s="31"/>
      <c r="G40" s="21"/>
    </row>
    <row r="41" s="1" customFormat="1" ht="21" customHeight="1" spans="1:6">
      <c r="A41" s="9" t="s">
        <v>26</v>
      </c>
      <c r="B41" s="27" t="s">
        <v>2</v>
      </c>
      <c r="C41" s="28" t="s">
        <v>3</v>
      </c>
      <c r="D41" s="29" t="s">
        <v>4</v>
      </c>
      <c r="E41" s="30" t="s">
        <v>5</v>
      </c>
      <c r="F41" s="28" t="s">
        <v>6</v>
      </c>
    </row>
    <row r="42" s="1" customFormat="1" ht="21" customHeight="1" spans="1:6">
      <c r="A42" s="14"/>
      <c r="B42" s="15">
        <v>1</v>
      </c>
      <c r="C42" s="15" t="s">
        <v>7</v>
      </c>
      <c r="D42" s="34">
        <v>1549</v>
      </c>
      <c r="E42" s="17"/>
      <c r="F42" s="31" t="s">
        <v>8</v>
      </c>
    </row>
    <row r="43" s="1" customFormat="1" ht="21" customHeight="1" spans="1:6">
      <c r="A43" s="14"/>
      <c r="B43" s="15">
        <v>2</v>
      </c>
      <c r="C43" s="15" t="s">
        <v>9</v>
      </c>
      <c r="D43" s="34">
        <v>89</v>
      </c>
      <c r="E43" s="17"/>
      <c r="F43" s="31"/>
    </row>
    <row r="44" s="1" customFormat="1" ht="21" customHeight="1" spans="1:6">
      <c r="A44" s="14"/>
      <c r="B44" s="15">
        <v>3</v>
      </c>
      <c r="C44" s="15" t="s">
        <v>10</v>
      </c>
      <c r="D44" s="34">
        <v>172</v>
      </c>
      <c r="E44" s="17"/>
      <c r="F44" s="31"/>
    </row>
    <row r="45" s="1" customFormat="1" ht="21" customHeight="1" spans="1:6">
      <c r="A45" s="14"/>
      <c r="B45" s="15">
        <v>4</v>
      </c>
      <c r="C45" s="15" t="s">
        <v>11</v>
      </c>
      <c r="D45" s="34">
        <v>33</v>
      </c>
      <c r="E45" s="17"/>
      <c r="F45" s="31"/>
    </row>
    <row r="46" s="1" customFormat="1" ht="21" customHeight="1" spans="1:7">
      <c r="A46" s="14"/>
      <c r="B46" s="19" t="s">
        <v>12</v>
      </c>
      <c r="C46" s="20"/>
      <c r="D46" s="33">
        <f>SUM(D42:D45)</f>
        <v>1843</v>
      </c>
      <c r="E46" s="32">
        <f>SUM(E42:E45)</f>
        <v>0</v>
      </c>
      <c r="F46" s="31"/>
      <c r="G46" s="21"/>
    </row>
    <row r="47" s="1" customFormat="1" ht="21" customHeight="1" spans="1:7">
      <c r="A47" s="14"/>
      <c r="B47" s="19" t="s">
        <v>13</v>
      </c>
      <c r="C47" s="20"/>
      <c r="D47" s="33"/>
      <c r="E47" s="32">
        <f>E46*0.13</f>
        <v>0</v>
      </c>
      <c r="F47" s="31"/>
      <c r="G47" s="21"/>
    </row>
    <row r="48" s="1" customFormat="1" ht="21" customHeight="1" spans="1:7">
      <c r="A48" s="22"/>
      <c r="B48" s="23" t="s">
        <v>27</v>
      </c>
      <c r="C48" s="24"/>
      <c r="D48" s="25"/>
      <c r="E48" s="26">
        <f>E47+E46</f>
        <v>0</v>
      </c>
      <c r="F48" s="31"/>
      <c r="G48" s="21"/>
    </row>
    <row r="49" s="1" customFormat="1" ht="21" customHeight="1" spans="1:6">
      <c r="A49" s="9" t="s">
        <v>28</v>
      </c>
      <c r="B49" s="27" t="s">
        <v>2</v>
      </c>
      <c r="C49" s="28" t="s">
        <v>3</v>
      </c>
      <c r="D49" s="29" t="s">
        <v>4</v>
      </c>
      <c r="E49" s="30" t="s">
        <v>5</v>
      </c>
      <c r="F49" s="28" t="s">
        <v>6</v>
      </c>
    </row>
    <row r="50" s="1" customFormat="1" ht="21" customHeight="1" spans="1:6">
      <c r="A50" s="14"/>
      <c r="B50" s="15">
        <v>1</v>
      </c>
      <c r="C50" s="15" t="s">
        <v>7</v>
      </c>
      <c r="D50" s="35">
        <v>634</v>
      </c>
      <c r="E50" s="17"/>
      <c r="F50" s="31" t="s">
        <v>8</v>
      </c>
    </row>
    <row r="51" s="1" customFormat="1" ht="21" customHeight="1" spans="1:6">
      <c r="A51" s="14"/>
      <c r="B51" s="15">
        <v>2</v>
      </c>
      <c r="C51" s="15" t="s">
        <v>9</v>
      </c>
      <c r="D51" s="35">
        <v>1</v>
      </c>
      <c r="E51" s="17"/>
      <c r="F51" s="31" t="s">
        <v>8</v>
      </c>
    </row>
    <row r="52" s="1" customFormat="1" ht="21" customHeight="1" spans="1:6">
      <c r="A52" s="14"/>
      <c r="B52" s="15">
        <v>3</v>
      </c>
      <c r="C52" s="15" t="s">
        <v>10</v>
      </c>
      <c r="D52" s="35">
        <v>41</v>
      </c>
      <c r="E52" s="17"/>
      <c r="F52" s="31" t="s">
        <v>8</v>
      </c>
    </row>
    <row r="53" s="1" customFormat="1" ht="21" customHeight="1" spans="1:6">
      <c r="A53" s="14"/>
      <c r="B53" s="15">
        <v>4</v>
      </c>
      <c r="C53" s="15" t="s">
        <v>11</v>
      </c>
      <c r="D53" s="35">
        <v>15</v>
      </c>
      <c r="E53" s="17"/>
      <c r="F53" s="31"/>
    </row>
    <row r="54" s="1" customFormat="1" ht="21" customHeight="1" spans="1:7">
      <c r="A54" s="14"/>
      <c r="B54" s="19" t="s">
        <v>12</v>
      </c>
      <c r="C54" s="20"/>
      <c r="D54" s="36">
        <f>SUM(D50:D53)</f>
        <v>691</v>
      </c>
      <c r="E54" s="32">
        <f>SUM(E50:E53)</f>
        <v>0</v>
      </c>
      <c r="F54" s="31"/>
      <c r="G54" s="21"/>
    </row>
    <row r="55" s="1" customFormat="1" ht="21" customHeight="1" spans="1:7">
      <c r="A55" s="14"/>
      <c r="B55" s="19" t="s">
        <v>13</v>
      </c>
      <c r="C55" s="20"/>
      <c r="D55" s="37"/>
      <c r="E55" s="38">
        <f>E54*0.13</f>
        <v>0</v>
      </c>
      <c r="F55" s="31"/>
      <c r="G55" s="21"/>
    </row>
    <row r="56" s="1" customFormat="1" ht="21" customHeight="1" spans="1:7">
      <c r="A56" s="22"/>
      <c r="B56" s="23" t="s">
        <v>29</v>
      </c>
      <c r="C56" s="24"/>
      <c r="D56" s="25"/>
      <c r="E56" s="38">
        <f>SUM(E54:E55)</f>
        <v>0</v>
      </c>
      <c r="F56" s="31"/>
      <c r="G56" s="21"/>
    </row>
    <row r="57" ht="30.95" customHeight="1" spans="1:6">
      <c r="A57" s="39" t="s">
        <v>30</v>
      </c>
      <c r="B57" s="39"/>
      <c r="C57" s="39"/>
      <c r="D57" s="40">
        <f>D54+D46+D30+D38+D23+D15+D7</f>
        <v>8204</v>
      </c>
      <c r="E57" s="41">
        <f>E56+E48+E40+E25+E17+E9+E32</f>
        <v>0</v>
      </c>
      <c r="F57" s="39"/>
    </row>
  </sheetData>
  <sheetProtection algorithmName="SHA-512" hashValue="eYoSBQ4dvN/NrQqmEFx5VThBZmpMeElvNrsdijoOUSD/mfphvgz0PxNVILjtdNY5CAf4D6ReMkckNEolggqqyg==" saltValue="hV4CylD/HBNxP/3YelQOnA==" spinCount="100000" sheet="1" objects="1"/>
  <protectedRanges>
    <protectedRange sqref="E50:E56" name="区域1"/>
  </protectedRanges>
  <mergeCells count="30">
    <mergeCell ref="A1:F1"/>
    <mergeCell ref="B7:C7"/>
    <mergeCell ref="B8:C8"/>
    <mergeCell ref="B9:D9"/>
    <mergeCell ref="B15:C15"/>
    <mergeCell ref="B16:C16"/>
    <mergeCell ref="B17:D17"/>
    <mergeCell ref="B23:C23"/>
    <mergeCell ref="B24:C24"/>
    <mergeCell ref="B25:D25"/>
    <mergeCell ref="B30:C30"/>
    <mergeCell ref="B31:C31"/>
    <mergeCell ref="B32:D32"/>
    <mergeCell ref="B38:C38"/>
    <mergeCell ref="B39:C39"/>
    <mergeCell ref="B40:D40"/>
    <mergeCell ref="B46:C46"/>
    <mergeCell ref="B47:C47"/>
    <mergeCell ref="B48:D48"/>
    <mergeCell ref="B54:C54"/>
    <mergeCell ref="B55:C55"/>
    <mergeCell ref="B56:D56"/>
    <mergeCell ref="A57:C57"/>
    <mergeCell ref="A2:A9"/>
    <mergeCell ref="A10:A17"/>
    <mergeCell ref="A18:A25"/>
    <mergeCell ref="A26:A32"/>
    <mergeCell ref="A33:A40"/>
    <mergeCell ref="A41:A48"/>
    <mergeCell ref="A49:A56"/>
  </mergeCells>
  <pageMargins left="0.472222222222222" right="0.354166666666667" top="0.314583333333333" bottom="0.472222222222222" header="0.314583333333333" footer="0.5"/>
  <pageSetup paperSize="9" scale="6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2024-09-04T11:48:00Z</dcterms:created>
  <dcterms:modified xsi:type="dcterms:W3CDTF">2025-06-20T07:14:25Z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2024-09-04T03:48:55Z</vt:filetime>
  </property>
  <property fmtid="{D5CDD505-2E9C-101B-9397-08002B2CF9AE}" pid="4" name="UsrData">
    <vt:lpwstr>66d7d8a4fc860c001ff5ab13wl</vt:lpwstr>
  </property>
  <property fmtid="{D5CDD505-2E9C-101B-9397-08002B2CF9AE}" pid="5" name="ICV">
    <vt:lpwstr>D1AC85DE937B4008975B5B97ACD1103E_13</vt:lpwstr>
  </property>
  <property fmtid="{D5CDD505-2E9C-101B-9397-08002B2CF9AE}" pid="6" name="KSOProductBuildVer">
    <vt:lpwstr>2052-12.1.0.21541</vt:lpwstr>
  </property>
</Properties>
</file>