
<file path=[Content_Types].xml><?xml version="1.0" encoding="utf-8"?>
<Types xmlns="http://schemas.openxmlformats.org/package/2006/content-types">
  <Default Extension="jpeg" ContentType="image/jpeg"/>
  <Default Extension="JPG" ContentType="image/.jp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tabRatio="866" activeTab="2"/>
  </bookViews>
  <sheets>
    <sheet name="汇总" sheetId="22" r:id="rId1"/>
    <sheet name="阅卷系统" sheetId="21" r:id="rId2"/>
    <sheet name="嵌入式全自动精品录播系统设备清单" sheetId="17" r:id="rId3"/>
    <sheet name="智慧黑板" sheetId="18" r:id="rId4"/>
    <sheet name="服务类" sheetId="23" r:id="rId5"/>
  </sheets>
  <definedNames>
    <definedName name="_xlnm.Print_Titles" localSheetId="2">嵌入式全自动精品录播系统设备清单!$K$1:$XFD$2</definedName>
    <definedName name="修改10">#REF!</definedName>
    <definedName name="修改11">#REF!</definedName>
    <definedName name="修改13">#REF!</definedName>
    <definedName name="修改15">#REF!</definedName>
    <definedName name="修改2">#REF!</definedName>
    <definedName name="修改3">#REF!</definedName>
    <definedName name="修改4">#REF!</definedName>
    <definedName name="修改5">#REF!</definedName>
    <definedName name="修改6">#REF!</definedName>
    <definedName name="修改7">#REF!</definedName>
    <definedName name="修改8">#REF!</definedName>
    <definedName name="修改9">#REF!</definedName>
    <definedName name="修改13" localSheetId="4">#REF!</definedName>
    <definedName name="修改10" localSheetId="4">#REF!</definedName>
    <definedName name="修改11" localSheetId="4">#REF!</definedName>
    <definedName name="修改15" localSheetId="4">#REF!</definedName>
    <definedName name="修改2" localSheetId="4">#REF!</definedName>
    <definedName name="修改3" localSheetId="4">#REF!</definedName>
    <definedName name="修改4" localSheetId="4">#REF!</definedName>
    <definedName name="修改5" localSheetId="4">#REF!</definedName>
    <definedName name="修改6" localSheetId="4">#REF!</definedName>
    <definedName name="修改7" localSheetId="4">#REF!</definedName>
    <definedName name="修改8" localSheetId="4">#REF!</definedName>
    <definedName name="修改9" localSheetId="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<sst xmlns="http://schemas.openxmlformats.org/spreadsheetml/2006/main" count="180" uniqueCount="135">
  <si>
    <t>青河县城乡中小学信息化教学能力提升项目采购预算清单</t>
  </si>
  <si>
    <t>序号</t>
  </si>
  <si>
    <t>项目名称</t>
  </si>
  <si>
    <t>金额（元）</t>
  </si>
  <si>
    <t>备注</t>
  </si>
  <si>
    <t>阅卷系统</t>
  </si>
  <si>
    <t>嵌入式全自动精品录播系统设备</t>
  </si>
  <si>
    <t>智慧黑板</t>
  </si>
  <si>
    <t>教学能力提升服务</t>
  </si>
  <si>
    <t>总计</t>
  </si>
  <si>
    <r>
      <rPr>
        <b/>
        <sz val="12"/>
        <rFont val="SimSun"/>
        <charset val="134"/>
      </rPr>
      <t>1、合计金额应为各分项价格之和。</t>
    </r>
  </si>
  <si>
    <r>
      <rPr>
        <b/>
        <sz val="12"/>
        <rFont val="SimSun"/>
        <charset val="134"/>
      </rPr>
      <t>2、上述报价包含一切由供方承担的费用。</t>
    </r>
  </si>
  <si>
    <t>3、该报价必须包括材料报价（含税金）、安装费、运输费、装卸费、保管、搬运、验
收、拆装、备品备件、售后服务、质检、检验等及其它必需服务的报价。</t>
  </si>
  <si>
    <t>阅卷系统清单</t>
  </si>
  <si>
    <t>产品名称</t>
  </si>
  <si>
    <t>规格参数</t>
  </si>
  <si>
    <t>单位</t>
  </si>
  <si>
    <t>数量</t>
  </si>
  <si>
    <t>单价</t>
  </si>
  <si>
    <t>总价</t>
  </si>
  <si>
    <t>规格型号</t>
  </si>
  <si>
    <t>1</t>
  </si>
  <si>
    <t>A3高速扫描仪</t>
  </si>
  <si>
    <t>1． 扫描模式：支持自动色彩检测扫描模式；
2．扫描速度：在200dpi（黑白、彩色）下扫描速度不低于100ppm/200ipm；
3． 成像元件：COMS；   
4． 灯管： LED灯管；
5． 扫描幅面：A3，可扫描3000mm加长纸；
6．可直接扫描A2尺寸的纸张（必须能在第三方软件中实现）；
7． 供纸容量：自动送稿器最大的堆叠高度为300页80g/ m2；
8.  进纸台可调高度，以适应不同数量的扫描批次；
9. 支持纸张厚度0.04-0.3mm，20-255g/ m2；
10．可直接扫描小册子；
11. 发生重张时可选择是否保留图像；
12. 可纠正文稿内容因打印造成的歪斜；
13. 订书钉检测功能；
14. 进纸滚轮扭矩可调（3级或以上）；
15.  扩展功能：可以连接外置的A3和A4平板附件；
16.  USB3.1 Gen1接口；
17.  机身上带控制面板，显示屏可显示5行信息，能实现99个的快捷任务作业、能启动和关闭分纸功能以适应粘贴纸张的方便过机；
18.  需要带image scan toolkit书本扫描页面自动排序软件；
19. 运行能耗&lt;67W；</t>
  </si>
  <si>
    <t>台</t>
  </si>
  <si>
    <t>海云天科技  G7140（输入：100-240VAC 
50/60Hz 1.4A）</t>
  </si>
  <si>
    <t>2</t>
  </si>
  <si>
    <t>阅卷系统系统</t>
  </si>
  <si>
    <r>
      <rPr>
        <sz val="11"/>
        <rFont val="宋体"/>
        <charset val="134"/>
      </rPr>
      <t>一、</t>
    </r>
    <r>
      <rPr>
        <sz val="11"/>
        <rFont val="Arial"/>
        <charset val="134"/>
      </rPr>
      <t xml:space="preserve">	</t>
    </r>
    <r>
      <rPr>
        <sz val="11"/>
        <rFont val="宋体"/>
        <charset val="134"/>
      </rPr>
      <t>系统基本要求</t>
    </r>
    <r>
      <rPr>
        <sz val="11"/>
        <rFont val="Arial"/>
        <charset val="134"/>
      </rPr>
      <t xml:space="preserve">	</t>
    </r>
    <r>
      <rPr>
        <sz val="11"/>
        <rFont val="宋体"/>
        <charset val="134"/>
      </rPr>
      <t xml:space="preserve">
1.软件系统架构支持B/S和C/S两种模式，管理员、教师等通过浏览器即可管理阅卷系统，无需安装任何插件，且系统须兼容如IE11及以上、Edge、 360、火狐、google 浏览器等。
2.系统同时在线并发人数不少于1500人。
3.系统应支持使用HTTPS、 WebService、Redis等方式来获取数据中心的标准数据，同时提供Restful方式的数据访问，支持Json等数据格式。
二、</t>
    </r>
    <r>
      <rPr>
        <sz val="11"/>
        <rFont val="Arial"/>
        <charset val="134"/>
      </rPr>
      <t xml:space="preserve">	</t>
    </r>
    <r>
      <rPr>
        <sz val="11"/>
        <rFont val="宋体"/>
        <charset val="134"/>
      </rPr>
      <t>答题卡设计</t>
    </r>
    <r>
      <rPr>
        <sz val="11"/>
        <rFont val="Arial"/>
        <charset val="134"/>
      </rPr>
      <t xml:space="preserve">	</t>
    </r>
    <r>
      <rPr>
        <sz val="11"/>
        <rFont val="宋体"/>
        <charset val="134"/>
      </rPr>
      <t xml:space="preserve">
1.支持教师在线网页端快速制作答题卡，包括单选、多选、填空、解答、判断、英语语文作文等题型设置，支持混排单选题和多选题，客观题可自由增加题目数量，填空题可增加填空数量，主观题可自由调整答题区域大小，并支持答题卡复用
2.系统支持多种答题卡设计，包括套红卡、黑白卡、通用卡等，以满足不同的使用需求。
3.系统支持学科的多卡多卷型答题卡制作，包括正反面的设计。
4.系统支持三种考号板式设置：条形码、学号填涂和手动填涂。
三、</t>
    </r>
    <r>
      <rPr>
        <sz val="11"/>
        <rFont val="Arial"/>
        <charset val="134"/>
      </rPr>
      <t xml:space="preserve">	</t>
    </r>
    <r>
      <rPr>
        <sz val="11"/>
        <rFont val="宋体"/>
        <charset val="134"/>
      </rPr>
      <t>题卡扫描</t>
    </r>
    <r>
      <rPr>
        <sz val="11"/>
        <rFont val="Arial"/>
        <charset val="134"/>
      </rPr>
      <t xml:space="preserve">	</t>
    </r>
    <r>
      <rPr>
        <sz val="11"/>
        <rFont val="宋体"/>
        <charset val="134"/>
      </rPr>
      <t xml:space="preserve">
1.扫描采集系统支持多种不同方式的部署，包括局域网、互联网、城域网以及单体部署。
2.系统拥有考号识别异常处理功能，能够实时处理考号与报名库不符以及其他考号错误。
3.系统支持利用两种不同的识别算法对图像客观题信息进行识别。在识别过程中，若两次识别结果不相同，系统会自动将其提交到客观题怀疑卷中，以便进行人工校验。这保障了客观题信息的准确性和可靠性，并能及时处理潜在的识别错误。
4.系统在扫描过程中具备实时图像污染检测和倾斜校正功能。同时，系统还能实时监测并处理多种异常情况，如图像不清、图像变形、答卷折角、条码破损、条形码无法识别、填涂错误、非同一考场答卷、重复扫描、答卷污损、重张以及缺张等。这保障了图像数据的质量和完整性，在数据采集过程中能够及时识别和处理潜在问题。
5.支持答题纸主客观题混排，可以实现单面、双面混排。
6.系统支持答题纸扫描和识别与阅卷过程的同步和异步进行，也能够支持按题切割评卷，即可以实现增量任务评卷和全量任务评卷。
7.异常处理应支持边扫描边处理、分批次处理、扫描完统一处理等处理方式
8.支持扫描过程中的图像校对，系统应支持自动检测扫描图片的质量，对于图像存在的损坏、折页、缺少图片等情况进行自动预警；对于预警情况，应支持管理员在系统中进行查看和匹配，快速完成处理；
四、扫描管理</t>
    </r>
    <r>
      <rPr>
        <sz val="11"/>
        <rFont val="Arial"/>
        <charset val="134"/>
      </rPr>
      <t xml:space="preserve">	</t>
    </r>
    <r>
      <rPr>
        <sz val="11"/>
        <rFont val="宋体"/>
        <charset val="134"/>
      </rPr>
      <t xml:space="preserve">
1.扫描用户管理：考试扫描用户管理具备高度可配置性：支持扫描点与考试的地区机构学校等实体间的灵活绑定，并可实现与扫描人员的关联。此外，系统支持多种账号生成方式，包括导入和批量生成，以满足不同用户管理场景的需求。
2.扫描参数设置：支持单科、多科扫描参数设置。
3.模版检查：支持多科目多模版多卷型在线预览扫描模版参数，可预览信息包括OMR信息、条形码信息、校验点信息等。"
五、扫描进度管理</t>
    </r>
    <r>
      <rPr>
        <sz val="11"/>
        <rFont val="Arial"/>
        <charset val="134"/>
      </rPr>
      <t xml:space="preserve">	</t>
    </r>
    <r>
      <rPr>
        <sz val="11"/>
        <rFont val="宋体"/>
        <charset val="134"/>
      </rPr>
      <t xml:space="preserve">
(一)扫描进度：
1.系统应提供多种查看扫描进度的方式，包括按科目统计、按扫描点统计、按账号统计和按时间统计，以统计不同科目的扫描和上传进度。
2.系统应支持图像查询功能，用户可以查询已扫描的图像、识别的客观题答案和切割后的子图，提供多种查询方式，包括按准考证号、考生名称、考场代码和评卷密号等查询。
3.系统应支持扫描数据快速查漏功能，严格防止试卷漏扫情况发生，保障数据的完整性。
（二）扫描核查：
1.系统能够自动或手动对扫描中的OMR识别、考生信息、扫描强行保存、图像质量等不同维度生成不同的二次校验任务，确保数据准确。核查项包括图像质量校验、扫描修改考号校验、扫描强行保存校验、同名同姓同考场校验、OMR怀疑、OMR识别随机抽查、缺考但客观题非空、不缺考但客观题为空、不缺考但有一个/多个以上为空、疑似掉点校验、OMR怀疑数大于5的考生等。
2.在核查过程中，用户可以实时查看每科每个核查项的处理进度，以确保数据无误。同时，用户还可以根据需要进行核查次数、取任务量等配置。
(三)图像处理监控：
1.系统应提供多种查看图像处理进度的方式，包括按科目统计、按扫描点统计和按时间查询，以统计不同科目不同扫描点的识别和切割进度。
六、</t>
    </r>
    <r>
      <rPr>
        <sz val="11"/>
        <rFont val="Arial"/>
        <charset val="134"/>
      </rPr>
      <t xml:space="preserve">	</t>
    </r>
    <r>
      <rPr>
        <sz val="11"/>
        <rFont val="宋体"/>
        <charset val="134"/>
      </rPr>
      <t>评卷管理</t>
    </r>
    <r>
      <rPr>
        <sz val="11"/>
        <rFont val="Arial"/>
        <charset val="134"/>
      </rPr>
      <t xml:space="preserve">	</t>
    </r>
    <r>
      <rPr>
        <sz val="11"/>
        <rFont val="宋体"/>
        <charset val="134"/>
      </rPr>
      <t xml:space="preserve">
(一)主观题试卷结构：
1.系统应提供支持多科目主观题试卷结构的批量导入导出功能，可以进行录入状态检查和逻辑检查，还能够批量设置给分点0分的备注和修改评卷评次。
2.应支持“国家教育考试网上评卷规范文件”中要求的多评机制，允许题目按任意比例设置单评、双评或多评，并具备评卷仲裁和一致性检查等功能。
（二）录入试卷结构：
1.系统支持设置红框定位，能够自动定位到对应图像区域。
2.支持设置选做题，对于有识别点的选做题，系统能够自动生成对应题的评卷任务；而对于无识别点的选做题，支持先判别后给分或边判别边给分。
3.应供多种出分规则，如取高分、靠前取非0分、按专家判断给分等。
（三）设评卷账号：
1.系统应支持查看每科的账号数量、评卷方式以及对应的教师管理。
2.管理员可以通过快速生成、批量导入或从已有组织架构绑定账号等方式生成评卷账号。
3.系统默认提供“学科组长”、“题组长”、“小组长”、“评卷教师”等账号角色，并支持配置不同的权限。
4.管理员可以灵活地配置账号的管理和评多科多题的权限。
5.支持按账号设置取任务方式，包括随机取任务、支取一评、只取二评、只取一二评、只取三评及以上等，还可以设置最小提交时间、自评率、限制工作量、是否允许取评卷任务以及强制休息。
6.提供正评、试评等多种评卷模式。
七、</t>
    </r>
    <r>
      <rPr>
        <sz val="11"/>
        <rFont val="Arial"/>
        <charset val="134"/>
      </rPr>
      <t xml:space="preserve">	</t>
    </r>
    <r>
      <rPr>
        <sz val="11"/>
        <rFont val="宋体"/>
        <charset val="134"/>
      </rPr>
      <t>评卷过程管理</t>
    </r>
    <r>
      <rPr>
        <sz val="11"/>
        <rFont val="Arial"/>
        <charset val="134"/>
      </rPr>
      <t xml:space="preserve">	</t>
    </r>
    <r>
      <rPr>
        <sz val="11"/>
        <rFont val="宋体"/>
        <charset val="134"/>
      </rPr>
      <t xml:space="preserve">
 (一)多科进度监控：
1.系统应提供多科进度监控功能，允许用户查看多个科目的评卷进度，包括任务总量、出成绩量、出成绩率、未完成量、未完成率、平均分（含0/除0）等多个指标。
2.应支持多科正试评转换和开始/暂停评卷等功能，以满足用户对评卷进度的全面监控需求。
(二)各题进度：
1.用户可以查看各个小题的评卷进度，包括任务总量、出成绩量、出成绩率、未完成量、未完成率、平均分（含0/除0）、评卷速度、在线人数、预计时间、1评处理进度、2评处理进度、终评卷处理进度、问题卷处理进度、审核卷处理进度、检查卷详情和抽查卷详情等多个指标。
(三)教师监控：
1.系统应提供教师监控功能，让用户能够查看每个小题下小组以及评卷账号的评卷质量。
2.监控指标应包括评卷有效数量、无效数量、评卷数量、出成绩量、无效率、自评指数、评卷状态、在线状态、评卷分（含0/除0）、最高分、最低分、评卷速度、未评任务、可回评量、是否有效、吻合指数、有效度、综合评价、标准差和抽查给分量等多个指标。
3.应提供自动/手动回收任务、溢出操作、是否允许取任务、工作/休息、权限修改等操作，以帮助用户灵活管理评卷过程。
八、</t>
    </r>
    <r>
      <rPr>
        <sz val="11"/>
        <rFont val="Arial"/>
        <charset val="134"/>
      </rPr>
      <t xml:space="preserve">	</t>
    </r>
    <r>
      <rPr>
        <sz val="11"/>
        <rFont val="宋体"/>
        <charset val="134"/>
      </rPr>
      <t>数据核查
（一）扫描核查：
1.系统应支持自动/手动对扫描过程中的OMR识别、考生信息、扫描强行保存、图像质量等不同维度生成不同的二次校验任务，以确保数据的准确性。
2.核查项包括图像质量校验、扫描修改考号校验、扫描强行保存校验、同名同姓同考场校验、OMR怀疑、OMR识别随机抽查、缺考但客观题非空、不缺考但客观题为空、不缺考但又一个/多个以上为空、疑似掉点校验、OMR怀疑数大于5的考生等
(二)评卷核查：
1.系统应可以自动对评卷前、中、后的数据生成校验任务，确保评卷数据的准确性。
2.核查项包括评卷人数校验、评卷图像抽查、多题抽查给分检查、主观题缺考有分、主观题不缺考0分、主观题满分抽样、主观题高分低分抽样、主观题分数段抽样等。
3.用户可以实时查看每科每个核查项的处理进度，以保障数据准确性。
(三)成绩核查：
1.用户可以手动对成绩数据生成校验任务，以确保成绩数据的准确性。
2.核查项包括主观题方面的缺考有分、不缺考0分、负分检查、超满分检查、满分抽样、高分抽样、低分抽样、分数段抽样等。此外，还包括总分方面的缺考有分、不缺考0分、满分抽样、高分抽样、低分抽样、分数段抽样等。
九、</t>
    </r>
    <r>
      <rPr>
        <sz val="11"/>
        <rFont val="Arial"/>
        <charset val="134"/>
      </rPr>
      <t xml:space="preserve">	</t>
    </r>
    <r>
      <rPr>
        <sz val="11"/>
        <rFont val="宋体"/>
        <charset val="134"/>
      </rPr>
      <t>成绩管理</t>
    </r>
    <r>
      <rPr>
        <sz val="11"/>
        <rFont val="Arial"/>
        <charset val="134"/>
      </rPr>
      <t xml:space="preserve">	</t>
    </r>
    <r>
      <rPr>
        <sz val="11"/>
        <rFont val="宋体"/>
        <charset val="134"/>
      </rPr>
      <t xml:space="preserve">
(一)客观题标答：
1.系统应提供多科的客观题标答录入状态、逻辑检查、试卷结构预览、多科标答导入等多种功能，以满足用户的不同需求。
(二)成绩计算：
1.系统应支持多科成绩计算，用户可以设置不同的计算方案对应不同科目的同时计算。
2.成绩计算过程中，需对扫描评卷成绩进行逻辑性检查，以确保数据的准确性。
3.提供查分查卷功能，让用户可以查看考试试卷、考生信息、客观题成绩和扫描识别作答及对应分数、主观题成绩以及评卷过程。
(三)成绩统计报表：
1.系统应提供成绩统计报表功能，用户可以在系统内查询、浏览并导出报表，无需借助任何外部报表导出工具。
2.用户可以根据需求对所需的报表进行勾选，然后一键导出。我们支持多方案对应不同科目的同时进行报表统计。
3.系统应提供简单易用的用户自定义报表功能，让用户可以根据需要设置统计模板。
4.用户可以按班级、学校、科目、区域为对象，以及科目、题目、小题为内容进行统计分析。
十、</t>
    </r>
    <r>
      <rPr>
        <sz val="11"/>
        <rFont val="Arial"/>
        <charset val="134"/>
      </rPr>
      <t xml:space="preserve">	</t>
    </r>
    <r>
      <rPr>
        <sz val="11"/>
        <rFont val="宋体"/>
        <charset val="134"/>
      </rPr>
      <t>数据库备份</t>
    </r>
    <r>
      <rPr>
        <sz val="11"/>
        <rFont val="Arial"/>
        <charset val="134"/>
      </rPr>
      <t xml:space="preserve">	</t>
    </r>
    <r>
      <rPr>
        <sz val="11"/>
        <rFont val="宋体"/>
        <charset val="134"/>
      </rPr>
      <t xml:space="preserve">
1.为了确保数据的安全性和记录的可追踪性，系统应提供手动进行数据库备份的功能。
十一、</t>
    </r>
    <r>
      <rPr>
        <sz val="11"/>
        <rFont val="Arial"/>
        <charset val="134"/>
      </rPr>
      <t xml:space="preserve">	</t>
    </r>
    <r>
      <rPr>
        <sz val="11"/>
        <rFont val="宋体"/>
        <charset val="134"/>
      </rPr>
      <t>导出/合并数据</t>
    </r>
    <r>
      <rPr>
        <sz val="11"/>
        <rFont val="Arial"/>
        <charset val="134"/>
      </rPr>
      <t xml:space="preserve">	</t>
    </r>
    <r>
      <rPr>
        <sz val="11"/>
        <rFont val="宋体"/>
        <charset val="134"/>
      </rPr>
      <t xml:space="preserve">
1.系统支持分散离线扫描，可以在多个离线扫描设备上同时进行试卷扫描。
2.支持扫描数据的导出合并功能。
十二、</t>
    </r>
    <r>
      <rPr>
        <sz val="11"/>
        <rFont val="Arial"/>
        <charset val="134"/>
      </rPr>
      <t xml:space="preserve">	</t>
    </r>
    <r>
      <rPr>
        <sz val="11"/>
        <rFont val="宋体"/>
        <charset val="134"/>
      </rPr>
      <t>用户管理</t>
    </r>
    <r>
      <rPr>
        <sz val="11"/>
        <rFont val="Arial"/>
        <charset val="134"/>
      </rPr>
      <t xml:space="preserve">	</t>
    </r>
    <r>
      <rPr>
        <sz val="11"/>
        <rFont val="宋体"/>
        <charset val="134"/>
      </rPr>
      <t xml:space="preserve">
1.系统应提供灵活的组织机构管理、用户管理、权限管理等维护功能；
2.系统应预设多种角色，包括 "系统管理员"、"扫描采集用户"、"切割用户"、"评卷教师"、"评卷小组长"、"评卷题组长"、"质检组" 等，以满足不同用户在系统中的不同职责和权限需求。
3.系统应提供账号维护功能，用户可以通过导入导出功能快速管理大量账号信息。
十三、</t>
    </r>
    <r>
      <rPr>
        <sz val="11"/>
        <rFont val="Arial"/>
        <charset val="134"/>
      </rPr>
      <t xml:space="preserve">	</t>
    </r>
    <r>
      <rPr>
        <sz val="11"/>
        <rFont val="宋体"/>
        <charset val="134"/>
      </rPr>
      <t>班级管理</t>
    </r>
    <r>
      <rPr>
        <sz val="11"/>
        <rFont val="Arial"/>
        <charset val="134"/>
      </rPr>
      <t xml:space="preserve">	</t>
    </r>
    <r>
      <rPr>
        <sz val="11"/>
        <rFont val="宋体"/>
        <charset val="134"/>
      </rPr>
      <t xml:space="preserve">
1.系统应支持学校管理员新增对应年级和班级的管理功能。学校管理员可以根据实际情况灵活地添加不同年级和班级，以确保学校组织考试的完整性和准确性。
2.在班级管理中，学校管理员可以对考生进行有效的管理操作。
十四、</t>
    </r>
    <r>
      <rPr>
        <sz val="11"/>
        <rFont val="Arial"/>
        <charset val="134"/>
      </rPr>
      <t xml:space="preserve">	</t>
    </r>
    <r>
      <rPr>
        <sz val="11"/>
        <rFont val="宋体"/>
        <charset val="134"/>
      </rPr>
      <t>教师监控</t>
    </r>
    <r>
      <rPr>
        <sz val="11"/>
        <rFont val="Arial"/>
        <charset val="134"/>
      </rPr>
      <t xml:space="preserve">	</t>
    </r>
    <r>
      <rPr>
        <sz val="11"/>
        <rFont val="宋体"/>
        <charset val="134"/>
      </rPr>
      <t xml:space="preserve">
1.系统应提供针对每个小题下小组以及评卷账号的评卷质量监控功能，其中包括多项评判指标，用以综合评估评卷质量和效率。
2.管理员可以查看每个小题下的评卷质量情况，包括评卷有效数量、无效数量、评卷数量、出成绩量、无效率、未评任务、可回评量等。
3.系统应支持自动和手动回收任务的操作，以及溢出操作。管理员可以根据实际情况设置是否允许评卷账号取任务，以及评卷账号的工作/休息状态。
十五、</t>
    </r>
    <r>
      <rPr>
        <sz val="11"/>
        <rFont val="Arial"/>
        <charset val="134"/>
      </rPr>
      <t xml:space="preserve">	</t>
    </r>
    <r>
      <rPr>
        <sz val="11"/>
        <rFont val="宋体"/>
        <charset val="134"/>
      </rPr>
      <t>总体进度</t>
    </r>
    <r>
      <rPr>
        <sz val="11"/>
        <rFont val="Arial"/>
        <charset val="134"/>
      </rPr>
      <t xml:space="preserve">	</t>
    </r>
    <r>
      <rPr>
        <sz val="11"/>
        <rFont val="宋体"/>
        <charset val="134"/>
      </rPr>
      <t xml:space="preserve">
1.可以查看各个小题的评卷进度。
2.进度项包括以下内容：任务总量、出成绩量、出成绩率、未完成量、未完成率、平均分（含0/除0）、评卷速度、在线人数、预计时间、1评处理进度、2评处理进度、3评处理进度、终评卷处理进度、问题卷处理进度、审核卷处理进度以及无效卷详情、检查卷详情和抽查卷详情。</t>
    </r>
  </si>
  <si>
    <t>套</t>
  </si>
  <si>
    <t>海云天智能评卷系统（新锐版）V1.0</t>
  </si>
  <si>
    <t>合计</t>
  </si>
  <si>
    <t>嵌入式全自动精品录播系统设备清单</t>
  </si>
  <si>
    <t>功能区</t>
  </si>
  <si>
    <t>设备名称</t>
  </si>
  <si>
    <t xml:space="preserve">技术参数                     </t>
  </si>
  <si>
    <t>单价（元）</t>
  </si>
  <si>
    <t>总计（元）</t>
  </si>
  <si>
    <t>设备图片参考</t>
  </si>
  <si>
    <t>直录播视频系统</t>
  </si>
  <si>
    <r>
      <rPr>
        <sz val="10"/>
        <rFont val="宋体"/>
        <charset val="134"/>
      </rPr>
      <t>嵌入式高清录播主机（</t>
    </r>
    <r>
      <rPr>
        <b/>
        <sz val="10"/>
        <rFont val="宋体"/>
        <charset val="134"/>
      </rPr>
      <t>核心设备</t>
    </r>
    <r>
      <rPr>
        <sz val="10"/>
        <rFont val="宋体"/>
        <charset val="134"/>
      </rPr>
      <t>）</t>
    </r>
  </si>
  <si>
    <t>1.设备采用嵌入式平台架构，非PC或服务器加采集卡架构，设备高度≤1U。
★2.为确保系统运行的稳定性，本地录播功能与自动跟踪图像分析功能及音视频互动终端功能，必须为同一台设备，同一套软件，设备高度1U。不采用2台或多台独立设备之间进行数据交换的工作方式。（需提供证明功能的软件界面截图，并加盖厂商公章）。
3.录播跟踪一体机需要同时具备网络导播，网络集控导播与本地导播录像（在录播跟踪一体机上接入键盘、鼠标、显示器即可实现本地导播操作）的功能。
4.录播跟踪一体机需要具备导播录像（电影模式）与资源录像（原始接入信号）同时录制独立存储功能。
★5.录播跟踪一体机需要支持不少于7路资源录像（原始接入信号）的独立存储功能，即可以同时录制下7个独立的原始视频文件。（需提供证明功能的界面截图，并加盖厂商公章）。
6.录播跟踪一体机需要支持不少于3路导播录像（电影模式）的独立存储功能，即可以同时录制下3个独立的导播录像文件，分别以高、中、低码率进行存储，并且码率可自定义设置。
7.录播跟踪一体机需要支持至少1路的网络流视频信号接入。
★8.录播跟踪一体机需要支持可向第三方直播平台推流功能，且同时推流数量不少于3路。（需提供证明功能的界面截图，并加盖厂商公章）。
★9.视频接口：输入接口：≥6路HD-SDI ，≥1路HDMI/VGA；视频输出：≥2路HDMI，≥1路VGA。（需提供设备背面接口照片证明，并加盖厂商公章）。
10.音频输入接口：RCA（Line In/MIC）。
11.视频编码：H.264 ，音频编码：AAC。
12.支持分辨率：1080P/1080I/720P/ Full D1 / VGA / CIF。
13.支持帧率：高清视频60fps，码率范围：16Kbit/s～40Mbit/s。
14.音频输出：RCA，文件格式：MP4/FLV。
15.存储空间：≥2T。
16.IP输出流协议：H.264-FLV over HTTP/RTMP ，H.264-RTP over RTSP/RTP。
17.电源：自动适应100-240 V交流电，功率：≤150W。</t>
  </si>
  <si>
    <t>参考效果图</t>
  </si>
  <si>
    <t>高清录播系统软件</t>
  </si>
  <si>
    <t xml:space="preserve">1.产品需采用全芯片嵌入式架构，硬件集成、嵌入式操作系统，保证长时间工作稳定，有效防止病毒和网络攻击，确录制资料安全。
2.支持双声道高清音频（AAC-LC）编码，支持标准CD格式的44.1K采样，高效音质。
3.可通过拉动滚动条，分别控制“MIC-IN”、“LINE-IN”和“混音通道”音量的大小。
4.支持添加台标功能，可添加台标位置不低于4个。
★5.支持不低于5种的画面拼接模式，其中包括画中画、二分屏、画外画、1+2拼接、四分屏模式。
（响应文件中提供证明功能的软件界面截图并加盖生产厂家公章）                 
6.支持自动添加片头片尾功能，预先设置好片头片尾文件，录制结束后自动合并成为一个完整的视频文件。
7.支持外接第三方跟踪系统，跟踪对接码可自行设置修改，满足不同跟踪设备配合使用。
8.云台控制方式支持预置位控制，预置位数量不低于10个。
9.采用核心视音频处理技术，≥1080P@60fps全高清视频编码。
10.自由接入任意信号源：系统提供多组HDMI（DVI-I）、HD-SDI、YPbPr及VGA信号接口，高清视频分辨率支持≥1080P@60。
★11.高低码流同步录制：
录制过程支持高低不同速率的码流，同时生成点播服务的MP4文件。
（响应文件中提供证明功能的软件界面截图并加盖生产厂家公章）                         
12.录播系统软件支持互动功能及在线升级，可通过连接升级服务器下载升级文件的方式升级，支持WEB浏览器方式在线通过互联网自动进行版本升级操作。 </t>
  </si>
  <si>
    <t>高清云台摄像机</t>
  </si>
  <si>
    <t xml:space="preserve">1.传感器 1/2.8 英寸 , CMOS, 有效像素：207 万
2.扫描方式 逐行
3.镜头焦距 20x, f4.42mm ~ 88.5mm, F1.8 ~ F2.8
4.数字变焦 16X
5.最低照度 0.5 Lux @ (F1.8, AGC ON)
6.快门 1/30s ~ 1/10000s
7.白平衡 自动，室内，室外，一键式，手动，
8.背光补偿 支持
9.数字降噪 2D&amp;3D 数字降噪
10.信噪比 ≥ 55dB
11.水平视场角 60.7° ~ 3.39°
12.垂直视场角 34.1° ~ 1.89°
13.水平转动范围 ±170°
14.视频编码标准 H.264 /MJEPG
15.视频码率 32Kbps ~ 20480Kbps
16.音频压缩标准 AAC
17.音频码率 96Kbps, 128Kbps, 256Kbps
18.支持协议 TCP/IP, HTTP, RTSP, RTMP, Onvif, DHCP, 组播等
19.垂直转动范围 -30° ~ +90°
20.水平转动速度范围 1.7° ~ 100° /s
21.垂直转动速度范围 1.7° ~ 69.9° /s
22.水平、垂直翻转 支持
23.图像冻结 支持
24.高清输出 HDMI，3G-SDI，RJ45                                                                                                           </t>
  </si>
  <si>
    <t>老师跟踪分析摄像机</t>
  </si>
  <si>
    <t xml:space="preserve">功能描述：
1.无需跟踪主机，无需辅助摄像头、LIUNX架构，智能前置化，跟踪算法内嵌至全景摄像机；
2.系统使用1080P@30fps高清信号作为分析画面，可以覆盖教室所有可视范围，在同等环境下，跟踪效果更加准确，避免因距离等原因造成无法跟踪的现象；
3.特写模式下，系统保持在教学全程给予老师特写拍摄画面；
4.稳定跟踪模式下，教师移动时拍摄讲台全景画面，教师小范围移动或站立不动时给予特写拍摄画面；
5.全景切换模式下，无需云台摄像机参与，可预设教师中景，当教师移动时，系统立即切换教师中景画面，避免出现镜头晃动等效果。
6.系统内置VGA信号分析算法，无需在教师电脑上安装任何插件及设备，系统自动分析教师电脑画面变化幅度，并自动完成VGA信号导播切换。
7.系统具备自适应跟踪算法，可根据目标运动规律自动调整摄像机跟踪速度，避免以固定速度跟踪不同目标造成的画面丢失、跟踪延迟等问题。
8.教师区可设置多个屏蔽区域，屏蔽区域形状可自定义调整，不受教学多媒体设备（投影、电子白板、一体机）、光线、背景、窗帘、温度、湿度等因素干扰。
9.支持教师身高自适应，不同身高、不同姿式均能自动调整拍摄角度，实现最佳输出画面。 
10.状态保持机制，通过设置现有状态保护时长，避免动作过快而导致全景与特写频繁切换，减少垃圾镜头。
技术参数：
1.传感器： 1/2.8 英寸 , CMOS, 有效像素 846 万
2.扫描方式： 逐行
3.镜头卡口类型： M12
4.焦距 : f=7.2mm, 水平视场角 : 42°
5.最低照度： 0.5 Lux @ (F1.8, AGC ON)
6.电子快门： 1/30s ~ 1/10000s
7.白平衡： 自动 , 室内 , 室外 , 一键式 , 手动，指定色温
8.数字降噪 2D, 3D 数字降噪
9.背光补偿： 支持
10.EPTZ： 支持
11.自动对焦： 教师机支持
12.数字变焦： 8X
13.PoE 供电： 支持
14.PoC 供电： 支持
15.高清输出： 1 路 , 3G-SDI: BNC 类型 , 800mVp-p, 75Ω, 遵循 SMPTE 424M 标准 , 支持 PoC 
16.网络接口： 1 路 , RJ45: 10M/100M 自适应以太网，支持 PoE
17.USB 接口： 1 路，USB2.0，A 型插座
18.音频接口：1 路 Line In，3 芯凤凰口
19.控制接口：1 路 RS485，2 芯凤凰口，最大距离1200 米，VISCA/Pelco-D/Pelco-P 协议
20.电源接口： DC005 类型（DC12V）                                                                                                    </t>
  </si>
  <si>
    <t>学生跟踪分析摄像机</t>
  </si>
  <si>
    <t xml:space="preserve">功能描述： 
1.无需跟踪主机，无需辅助摄像头、LIUNX架构，智能前置化，跟踪算法内嵌至全景摄像机；
2.系统使用1080P@30fps高清信号作为分析画面，可以覆盖教室所有可视范围，在同等环境下，跟踪效果更加准确，避免因距离等原因造成无法跟踪的现象；
3.特写模式下，系统自动识别学生起立动作，并根据预设策略给予学生特写拍摄画面；
4.稳定跟踪模式下，当系统识别到学生站立动作时，系统先切换学生全景，待特写摄像机完成跟踪并稳定画面后给予特写拍摄画面。
5.全景切换模式下，无需云台摄像机参与，可预设学生全景，当学生站立时，系统立即切换教师中景画面，避免出现镜头晃动等效果。
6.系统具备自适应跟踪算法，可根据目标运动规律自动调整摄像机跟踪速度，避免以固定速度跟踪不同目标造成的画面丢失、跟踪延迟等问题。
7.学生区可设置多个屏蔽区域，屏蔽区域形状可自定义调整，不受学生小幅度动作（举手等）、灯光、窗户、温度、湿度等因素干扰。
8.支持多人起立，依次特写后给到多人的中景画面，最多可支持三人同时起立。 
9.状态保持机制，通过设置现有状态保护时长，避免动作过快而导致全景与特写频繁切换，减少垃圾镜头。                                                                                
技术参数：
1.传感器： 1/2.8 英寸 , CMOS, 有效像素 846 万
2.扫描方式： 逐行
3.镜头卡口类型： M12
4.焦距 : f=2.8mm, 水平视场角 : 95°
5.最低照度： 0.5 Lux @ (F1.8, AGC ON)
6.电子快门： 1/30s ~ 1/10000s
7.白平衡： 自动 , 室内 , 室外 , 一键式 , 手动，指定色温
8.数字降噪 2D, 3D 数字降噪
9.背光补偿： 支持
10.EPTZ： 支持
11.自动对焦： 教师机支持
12.数字变焦： 8X
13.PoE 供电： 支持
14.PoC 供电： 支持
15.高清输出： 1 路 , 3G-SDI: BNC 类型 , 800mVp-p, 75Ω, 遵循 SMPTE 424M 标准 , 支持 PoC 
16.网络接口： 1 路 , RJ45: 10M/100M 自适应以太网，支持 PoE
17.USB 接口： 1 路，USB2.0，A 型插座
18.音频接口：1 路 Line In，3 芯凤凰口
19.控制接口：1 路 RS485，2 芯凤凰口，最大距离1200 米，VISCA/Pelco-D/Pelco-P 协议
20.电源接口： DC005 类型（DC12V）                                                                                                                 </t>
  </si>
  <si>
    <t>教学显示系统</t>
  </si>
  <si>
    <r>
      <rPr>
        <sz val="10"/>
        <rFont val="宋体"/>
        <charset val="134"/>
      </rPr>
      <t>一、智慧黑板整机特性：
1、整机采用一体化设计，整机正面显示为三块拼接而成的黑板，可实现整块黑板统一屏幕书写。整机尺寸长≥4000mm，高≥1200mm。中间区域显示屏幕采用86英寸液晶显示屏，图像分辨率3840*2160，整机色域覆盖率≥120%，显示比例16:9。
2、中间显示屏幕使用电容全贴合技术，防眩钢化玻璃与液晶屏之间紧密贴合，杜绝水汽、水雾产生，减少液晶面板和钢化玻璃间的反光，屏幕表面采用不低于4mm防眩光纳米钢化玻璃，强光条件下仍然保持清晰显示。
3、黑板两侧副屏采用电容识别技术，能够将通过特殊处理的粉笔以及水笔书写内容实时同步至中间液晶屏，显示屏播放PPT/视频等其他操作时，软件可自动识别老师同步板书的笔迹，副屏书写板侧边栏包含：记忆板切换、书写内容保存、上一页、下一页、红色书写笔、自定义颜色书写笔等常用快捷键，不多于6个，方便老师操作。副屏书写板与主屏屏幕均采用无边框纯平面设计，不积灰，整体外观简洁大方一体化。
4、▲智慧黑板模组采用铝镁合金材料，导热性能佳，热扩散系数≥55mm</t>
    </r>
    <r>
      <rPr>
        <sz val="10"/>
        <rFont val="宋体"/>
        <charset val="134"/>
      </rPr>
      <t>²</t>
    </r>
    <r>
      <rPr>
        <sz val="10"/>
        <rFont val="宋体"/>
        <charset val="134"/>
      </rPr>
      <t>/S。（提供检测报告复印件并加盖原厂公章）
5、▲为了保障智慧黑板的运行性能，ARM主芯片需采用八核及以上处理器，存储配置需满足4G RAM和32G ROM，需在系统设备设置页面可查。（提供检测报告复印件并加盖原厂公章）
6、在任意通道下，需支持五指熄屏，并同时关闭触摸，避免误触。也可使用前置物理按键息屏。
7、▲为方便老师操作，整机需具有前置实体按键，数量不少于8个，功能应包括但不仅限于电源、主页、锁屏、录屏、触摸锁定、音量加减、设置等，均具有清晰简体中文标识，有效避免教学误操作，为简化操作，以上功能均一键直达，非多个按键组合。（提供检测报告复印件并加盖原厂公章）
8、前置非转接接口：USB3.0≥3个，Type-C≥1个，HDMI≥1个，USB TOUCH≥1个，Type-C为全功能接口。智慧黑板中间屏体下方支持一体化铝合金型材粉笔槽设计，可用于放置触摸笔、粉笔教学用品。
10、支持前置物理按键和虚拟按键启用录屏功能，Windows下所有操作可一键录制。支持虚拟按键实现系统还原功能，还原前需输入管理员密码确认以确保非无关人员误操作。
11、为满足教学需求，黑板须自带扬声器，总功率≥30W。
12、▲智慧黑板触控玻璃具有国家玻璃质量监督检验中心出具的碎片状态、耐热冲击性能检验报告；玻璃外观质量、弯曲度、玻璃表面应力、抗冲击、霰弹袋冲击性能检验合格报告；防飞溅检验报告。（提供检测报告复印件并加盖原厂公章）
13、▲为了保障产品安全性，智慧黑板外壳须通过IPX5防护等级测试。（提供检测报告复印件并加盖原厂公章）
14、▲产品采用灰玻材质，视网膜蓝光危害（蓝光加权辐射亮度 LB）＜0.3，依据 GB/T 20145-2006 国家标准，无蓝光危害。（提供检测报告复印件并加盖原厂公章）
15、记忆软件功能要求： 
1）可通过侧板按键一键调出记忆书写板，书写板可选择全屏书写模式或板中板两种书写形式。
2）结合不同使用场景，书写笔支持不少于7种模式，包括铅笔，毛笔、荧光笔、纹理笔，印章笔等，可对书写笔的颜色进行自定义修改且颜色不少于12种；同时不少于3种书写笔粗细度设置。
3）书写板支持多种擦除方式，包括橡皮擦除，点擦除，区域擦除，清页，对象擦除等，方便老师教学中使用；点擦除时的雪花飘落的特效，增加课堂趣味性。
4）为了便于管理，书写的内容支持以PNG图片的形式导出，保存在本地文件夹中。
5）书写板书内容支持扫码带走，可将课件内容保存在手机中方便随时查阅。
6）方便老师快捷使用：老师可通过板中板书写板快捷按键或通过两侧书写板丝印按键一键收起书写板。
7）书写的内容可进行选中，拖拽，放大及缩小等操作。
为避免书写区域限制，支持新建页操作，数量无任何限制，可点击页码进行课件预览，通过滑动并点击即可快速选择对应课件。
二、内置OPS电脑：
1、采用标准80针OPS-C模块化电脑方案，不接受企业自定义接口，向下抽拉式设计，具有固定装置确保OPS安全。
2、接口：整机非外扩展具备≥6个USB接口；具有独立非外扩展的视频输出接口：≥1路HDMI。
3、CPU采用不低于Intel酷睿I5 11代处理器；内存：≥8G ；硬盘:≥256G SSD。
三、系统功能要求：
1、支持安卓系统11.0及以上版本，具备兼容性，支持第三方应用安装。
2、▲安卓系统界面预览窗口显示对应信号源当前实时画面,包括OPS、HDMI、Type-C等通道。点击信号源名称，预览窗口跳转至对应信号源显示画面；点击显示窗口，信号窗口全屏显示。支持对信号源的名称、顺序、显示自定义设置，满足不同场景的使用需求。（提供检测报告复印件并加盖原厂公章）
3、为方便教学使用，设备可根据需要修改及记忆信号源名称，支持自动识别及切换到新接入的信号源来显示，断开信号源连接后即可返回之前信号源。
4、▲安卓系统主界面具有常用固定应用教学软件，教师可根据教学实际使用需求，支持对固定应用中软件自定义排序及删除。同时可显示最近打开教学软件应用，显示教师最近使用的软件，方便教师快速调用。（提供检测报告复印件并加盖原厂公章）
5、安卓系统界面支持默认倒计时自动关机；点击关机按钮实现立即关机，同时支持重启或息屏操作。误关机操作只需轻触屏幕即可取消关机。
6、支持屏体双侧快捷功能键，在任意通道下支持左右侧边悬浮球工具栏功能，点击悬浮球弹出悬浮框。
7、▲悬浮框底部小工具栏提供教学工具（批注、护眼、U盘、下移、自检、主页、录屏、一键还原、进程、截屏、返回等功能），可根据实际使用场景进行扩展，支持对小工具进行自定义排序及增减。（提供检测报告复印件并加盖原厂公章）
8、悬浮框支持应用进程的直接预览，可根据进程显示直接点击切换界面，无须切换至进程界面进行切换。同时支持直接滑动删除。
9、▲智慧黑板安卓系统内置云桌面APK,无需配置瘦终端设备即可升级到云黑板。（提供检测报告复印件并加盖原厂公章）
三、教学应用软件
1、▲软件应用模块的整合成统一界面，集中管理，方便老师在各软件之间的切换和使用，教学模块包括备课、授课、视频展台、云课件、投屏、云资源等。（提供检测报告复印件并加盖原厂公章）
2、PPT导入及插入：PPT导入可保留原文档中的音频、视频、图片、文字及动画，并可根据需要编辑、修改,最终生成白板格式的课件；支持以原生态的形式插入一个或多个PPT文档，并可在白板软件当中直接打开。
3、屏幕截图：支持一键进行屏幕截图，支持自定义截图区域，且可选择隐藏备课主窗口，方便老师快速截取屏幕图像。
4、图形插入：支持插入数学几何图形，可以对图形样式、颜色填充、边框、阴影、倒影、透明度等进行设计，根据需要可以对图形进行任意推动进行拉伸或压缩；图形排版，设置层级、旋转和对齐；文本动画，提供出现、动作和消失等动画模式，并可对动画开始的时间、顺序进行设计。
5、备授课一体化，具有备课模式及授课模式，且操作界面根据备课和授课使用场景不同而区别设计，可选择直接进入授课模式，符合用户满足课堂教学使用需求。
6、云资源分享：分享者可将课件、视频、文档等各类云资源精准推送至指定人员，可设定分享提取码，提取码可随机生成也可自定义；为确保时效性，分享资源可设定有效期。
7、支持学校老师通过手机号码注册账号，支持手机验证码，账号、钉钉和微信扫码等登录方式；老师的个人账号提供不少于50G云端存储空间，最大可扩展到300G内存，用户无需通过完成特定任务就能获取，方便老师存储资料。（提供检测报告复印件并加盖原厂公章）
8、易用的文本编辑：支持文本输入并可快速设置字体、大小、颜色、粗体、斜体、下划线、删除线、上标、下标、项目符号等复杂文本的输入，可对文本的对齐、行间距、透明度等进行设置，方便用户编辑文字；
9、▲白板软件具备最小化悬浮菜单，并保留悬浮功能栏，支持批注、擦除、截图、展台调用、返回白板软件等。（提供检测报告复印件并加盖原厂公章）
云盘功能
1、云盘支持多种打开方式，支持在安卓联网下直接点击客户端应用程序运行打开。
2、▲多种登录方式：为使用方全体教师配备个人账号，手机号码注册，支持多种登录方式：账号登录，短信登录，钉钉登录，微信登录，不小于50G的个人云空间。（提供检测报告复印件并加盖原厂公章）
3、云资源下载到本地的资源数据，在老师账号退出的时候可自动清除，以保证数据权限化管理，黑板随账号变化自动清除之前数据及节省本地存储空间。
4、▲支持在云课件模块中打开对应课件，支持老师实时授课，具有白板、投图、计时、计分牌、聚光灯等，授课功能支持白板功能：选择笔、线宽、橡皮、清屏、图像、撤销、恢复、保存、更多；投图功能：支持6张图片同时显示、支持拖拽，旋转、放大操作。已投的图片自动缓存到云盘中，避免系统异常导致图片丢失，同时方便老师当天内反复调用查看，不受硬件显示设备限制。（提供检测报告复印件并加盖原厂公章）
5、云课件在授课模式下，可支持通过按键索引，上下页翻页；不需关闭当前课件，可通过软件一键切换选择到其他云课件。
投屏软件
1、具备服务端生成热点功能，在没有路由器的情况下，可通过服务端生成局域网热点供外部终端进行无线连接。（提供检测报告复印件并加盖原厂公章）
2、支持多类型设备连接：支持 IOS、MAC 镜像投屏、安卓移动端（Android 6.0 及以上）与黑板互投、Windows 客户端与黑板端互投。
3、支持多种方式连接：同一局域网内支持扫码连接和智能搜索设备名称连接。
4、支持密码管理，首次连接需要输入密码，获得连接权限。支持投屏功能：支持手机屏幕画面实时投放至黑板端，画面清晰，可达 1080p，并可选择画笔批注、擦除笔记。
5、支持桌面同步：支持智慧黑板端画面同步至手机端，手机端设备可远程控制服务端 Windows 桌面，支持鼠标双击、单击功能；支持键盘功能，可远程编辑文字；支持画笔功能可批注内容；支持手势放大缩小画面。
6、支持课件演示功能：移动端设备可自动识别到智慧黑板端打开的 PPT 课件，支持缩略图放映功能，可翻页、批注和擦除。也可上传移动端的 PPT 文件至服务端播放，移动端可控制播放和批注，方便老师操控。
7、具备实物展台功能：可将手机摄像头画面直播至 PC 服务端，或将学生作业、试卷、课本等资料拍照上传至智慧黑板端。
8、支持文件上传。可对手机端本地文件文档、图片、音频、视频等智能分类，并可上传至智慧黑板端，也可直接拍摄视频和照片上传。
9、▲支持一键录屏：支持一键录屏功能，可直接打开录屏软件，录 Windows 桌面。支持打开白板：支持一键打开白板功能，关联自有软件，操作方便快捷。（提供检测报告复印件并加盖原厂公章）
10、▲支持 Windows 客户端远程控制智慧黑板端桌面；支持 Windows 客户端桌面同步至智慧黑板端，并且可互相操控。（提供检测报告复印件并加盖原厂公章）</t>
    </r>
  </si>
  <si>
    <t>视频展台</t>
  </si>
  <si>
    <t>产品规格
1、箱体采用朔料机身，挂墙及托板内部采用钣金加强设计，边角圆弧处理，防止碰撞。内置机箱锁安全防盗，壁挂式安装。
2、像素：800万高清，分辨率3264×2448
3、镜头：IMX179  1/3.2英寸专业CMOS感光镜头
4、USB2.0五伏供电，环保无辐射。
5、展台与数据连接线均可拆卸，方便安装与维护，4米USB数据线可选
6、拍摄幅面：A4
7、速率：1080P模式30fps/s。                                  
8、输出格式：MJPG，YUY2。
9、光源：内置4颗LED灯珠，长按触摸无极调光。
10、聚焦方式：定焦 
11、箱体外观尺寸：406*240*361mm（展开）420*340*50mm（合拢）
二、软件参数
软件部分：
1.配有实物展台、录像、同屏对比、文档拍摄等图形快捷模块健，中文对应标注， 软件每个界面都具有快速导航跳转功能，方便教师快速进行功能切换；可隐藏导航模块，方便教师操作软件。
2.通过软件视频展示可以实现动态即时旋转和视频显示内容能够以鼠标所在点为中心，实时按照1%梯度进行无级自由缩放达1500%, 可通过软件按键实现360°无极旋转；也可以实现画面90°左右旋转；分辨率调节、视频冻结、一键全屏等快捷功能。
3.具有在普通投影屏上用鼠标或无线教鞭进行白板标注讲解教学和录像：
可以自由划线标注，支持14位彩色标注，透明度可设，局部擦除、全屏擦除;笔画粗细可设，多种图形，文字，可保存、录制，即简易电子白板；
4.具有同屏多画面对比教学功能：具有图片1、2、3，4、16画面同屏展示并可相互间实时切换、分别控制放大、缩小、旋转、保存和白板标注，进行对比教学；
5 具有课件制作扫描和文档采集管理功能：支持分辨率，文件格式选择，支持智能连拍，定时连拍，自动裁切，去黑边，去底色，多页PDF，图像合并，条码，二维码，打印等功能
6.录像：：支持分辨率切换，录像格式AVI/WMV /MP4选择，摄像头，麦克风选择，录像保存路径可自定义设置。
7.拍照格式：支持JPG、BMP、TIF，PDF格式，默认为JPG格式
8．故障检测：软件支持故障自检功能，帮助用户检测“无画面”的原因，并给出引导性的修复和解决方案，可判断硬件连接、图像解码器、显卡驱动、摄像头通道占用等问题
9、二维码扫码功能：打开扫一扫功能后，将书本上的二维码放入扫描框内即可自动扫描，并进入系统浏览器获取二维码的链接内容，帮助老师快速获取电子教学资源。</t>
  </si>
  <si>
    <t>讲桌及导播平板</t>
  </si>
  <si>
    <t>多媒体讲桌</t>
  </si>
  <si>
    <t xml:space="preserve">1、讲桌采用钢木结合构造，桌体上部分采用圆弧设计。讲台整体设计符合人体力学
原理，提供左右木质扶手，满足室内装饰材料人造板及其制品中的甲醛释放量标准要求，讲桌关闭尺寸：1100*700*950（长宽高）MM。闭合后，桌面为全钢质，全封闭结构，拒绝玻璃窗结构，避免后期运输、使用安全隐患。
2、主体材料采用1.5mm冷轧钢板，其他辅助部门采用1.2mm冷轧钢板，涂层须通过ROHS 重金属含量检测标准。桌子正面可根据客户需求丝印学校LOGO。
3、上下层分体式设计，桌面部分和桌体部分自成一体，方便进出设计比较窄的教室门
讲桌内置固定螺丝孔位，安装简单，安全防盗；独立包装，运输轻便。
4、显示器盖板采用翻转式设计。显示器盖板可装置19-21寸液晶宽屏显示器；显示器必须在任意角度停止，满足不同身高老师任意角度清晰观看显示屏，有独立的中控系统区域。                                                                                                                               5、桌体下层四角圆弧设计，内部采用分层设计，可放置实物展示台，关闭后,所有设备都隐藏在讲台内，重点部位须采用一次冲压成型技术；所有钣金部分均采用激光切割加工，所有尖角倒圆角不小于R3，保证使用者和维护者不划伤。                                                                              </t>
  </si>
  <si>
    <t>智能导播控制终端</t>
  </si>
  <si>
    <t>放置讲台不小于7英寸液晶触控屏
支持开始录制，停止录制，恢复录制控制
支持手动模式，自动模式，半自动模式切换
支持老师近景，老师全景，学生近景，学生全景，老师电脑画面导播切换
支持直播开始，直播停止控制
支持电脑课件信号锁定</t>
  </si>
  <si>
    <t>拾音系统</t>
  </si>
  <si>
    <t>强指向采访话筒（套装含支架）</t>
  </si>
  <si>
    <t xml:space="preserve">1.支持超心形与心形模式切换可适用不同场合 
2.型式：电容式采访话筒 
3.指向特性：超指向性 
4.频率响应：30 至 20,000 Hz 
5.灵敏度：－30 ± 4 dB 于 48V 幻象电源使用 
6.信噪比：≥74 dB 
7.输出阻抗：有效阻抗为 180 欧姆 
8.电源：48V 幻象电源 
9.最大声压级：127 dB SPL                                                                                                                </t>
  </si>
  <si>
    <t>只</t>
  </si>
  <si>
    <t>调音台</t>
  </si>
  <si>
    <t>1.8通道设计
2.2个编组设有独立输出端，使连接更灵活.
3.7段均衡，内置99种DSP效果
4.单独+48v幻想电源开关
5.MP3大屏播放器（支持SD卡）
6.高品质USB音乐播放器.带录音和蓝牙播放
7.设2个辅助发送，方便扩展设备.1个效果发送，1个返回.
8.100mm长寿命高分析推子.
9.输入灵敏度：麦克风microphone：-60dB
10.立体声通道输入Stereo channel input：-40dB
11.效果发送Echo send：-20dB
12.效果返回Echo back：-20Db
13.输出Output：最大4V
14.信噪比S/N：-80Db
15.均衡Equalization：
16.高频high：±15dB/10KHZ
17.中频Mid：±15dB/250KHZ~6KHZ
18.低频Low：±15dB/60HZ
19.最大输出电平Max output level：20dBm
20.谐波失真T.H.D：≤＇3d0.1%
21.信噪比S/N:80Db
22.幻相电压MIC:48V</t>
  </si>
  <si>
    <t>主教室扩声系统</t>
  </si>
  <si>
    <t>功放</t>
  </si>
  <si>
    <t xml:space="preserve">技术参数：
1.立体声输出功率8Ω：300W×2                
2.立体声输出功率4Ω：500W×2 
3.桥接功率 8Ω：1000W×1
4.失真度：&lt;0.2%
5.信噪比：﹥112dBA
6.频响范围：10Hz to 20k Hz,+/－1dB
7.输入阻抗：平衡20K/非平衡 10K
8.阻尼系数：&gt;300
9.输出类别：Class D
10.输入灵敏度：0.775V 
11.保护功能：短路保护，直流保护，过热保护，过载保护和压限
12.控制钮：电源开头ON/OFF，音量调节旋钮在面板上，立体声、并接和桥接模式转换按键在后板
13.LED指示灯：面板上有过载保护CLIP/－10dB/信号SIGNAL/并接MONO/桥接BRIDGE/工作状态STATUS指示灯
14.电源延时：4秒
15.输入接口：XLR输入接口
16.输出接口：SPEAKON卡侬接口                                                                                                            </t>
  </si>
  <si>
    <t>音箱               （含壁挂支架）</t>
  </si>
  <si>
    <t xml:space="preserve">1.多功能应用的全频扩声系统，低音弹性好，包围感强，低频纯净
2.电脑优化模拟设计获得良好的频响，相位特征：灵活方便的多种安装方式
3.单10"全频音箱 低音156磁65芯（铝盆架） 高音90磁34芯 250W.
4.系统：2分频 
5.频率响应：57Hz-18KHz 
6.低高音单元配置 LF:10"  HF:1" 
7.阻抗≥8Ω 
8.敏度≥93dB 
9.功率≤250W 
10.最大声压≥125dB                                                                                                                      </t>
  </si>
  <si>
    <t>对</t>
  </si>
  <si>
    <t xml:space="preserve">无线话筒           </t>
  </si>
  <si>
    <t xml:space="preserve">1.两通道接收信号,每通道有50个信道可选
2.每通道有单独电子音量调节大少
3.具有锁屏功能，通过功能组键操作
4.具有一键搜频功能，可通过智能搜索没有干扰频率。
5.采用UHF超高频段，比传统的VHF频段干扰更少，传输更可靠。
6.UHF频段传输信号，频率范围640-690MHz
7.LCD屏显示工作信道、工作频点、接收信号、音频信号
8.接收机背面设置4条橡胶接收天线，增强接收的信号，外观大方得体；
9.背面设有4个平衡输出和1个混合非平衡输出，适合连接各种外置设备；
10.优质麦管，拾音距离强，高保真单指向性电容咪芯，声音还原、清晰度高、噪音小；
11.话筒耗电量为80mA，使用1.5V电池（2粒）供电，可连续使用6小时以上；
12.标配可插拔式配高强度阳极氧化工艺铝合金方形短麦杆
13.使用距离: ≥60米              
14.适用于各种会议和演讲场合。
接收机参数
振荡方式. 锁相环频率合成
频率范围：UHF 640-690MHz
频率稳定性：±0.001%
调制方式：FM
信噪比：&gt;60dB
失真度:&lt;0.5%@1KHz           
灵敏度：1.2/UV @S/N=12dB
电源供应：DC:12V～17V
音频输出：独立0～400mV     混合0～300mV
发射器参数：
电源供应)：DC 3V （1.5V AA*2）
话筒耗电量：100mA
载波频率：UHF 640-690MHz
频率稳定度：±0.001%
最大频率偏：±30KH
信噪比：&gt;60dB
邻频干扰比：&gt;80dB
动态范围：≥100dB
类型：电容式
极性模式：单一指向性
频率响应：40Hz～20KHz
话筒灵敏度：-43±3dB@1KHz                                                                                                               </t>
  </si>
  <si>
    <t>观摩室设备</t>
  </si>
  <si>
    <t>有源音响</t>
  </si>
  <si>
    <t xml:space="preserve">1、一体化壁挂式设计，2.0有源音箱系统，精致美观，工艺考究，安装方便。
2、内置 1路线路输入，2路话筒输入
3、内置高效数字功放，能共提供更好的音质和顺滑的声音。
4、具备智能电源管理功能，设备采用内置CPU判断功放的运行状态，在无工作状态时功放自动进入休眠状态，待机功率≤0.2W。
5、一线多用，充分利用校园网络资源，避免重复架设线路，有以太网接口的地方就可以接入，真正实现广播、计算机网络的多网合一。
6、内置市电宽电压供电和DC24V电源供电模式。
7、支持升级内置配 EMC 短路输出模块，连接控制音控器或时序电源。
8、支持升级内置 100V 定压功放音频备用输入功能；用户可选择网络或 100V 输入优先功能。
9、技持升级内置嵌入式网络语音解码模块，支持跨交换机、路由器、互联网连接功能。可自定义设定本地、网络音频的优先级等级。内嵌 HTTP 网页服务器，可通过 PC 软件或 HTTP 修改设备网络参数，支持网络远程升级。
10、支持升级POE网络模块，POE交换机直接供电，省却电源安装布线，精简布线流程，方便安装调试。
11、支持升级内置2.4G无线音频模块.                                                                                                         </t>
  </si>
  <si>
    <t>液晶显示器及键鼠套装</t>
  </si>
  <si>
    <t>屏幕尺寸：23.8英寸
面板：IPS
屏幕比例：16:9
点距0.275mm
亮度250cd/m2
色数16.7M
分辨率：1920×1080
对比度：1000:1
响应时间：2ms-4ms
屏幕刷新率：75Hz
接口：HDMI，VGA，音频/耳机输出
键鼠套装</t>
  </si>
  <si>
    <t>监听耳机</t>
  </si>
  <si>
    <t>耳机类别:  HIFI耳机 监听耳机
频响范围21 - 18000 Hz
阻抗24 Ω
声压108dB
线长3.0m
音频接口3.5 mm 镀金立体声插头
驱动单元类型/直径40mm</t>
  </si>
  <si>
    <t>设备安装机柜</t>
  </si>
  <si>
    <t>22U网络服务器机柜，带滑轮可移动</t>
  </si>
  <si>
    <t>个</t>
  </si>
  <si>
    <t>电源时序器</t>
  </si>
  <si>
    <t>技术参数：
1、采用30A优质继电器。
2、大功率线路，满足较大功率用电系统使用。
3、芯片控制，分立件电路设计,使电路更加稳定可靠。
4、万能插座，适合各种类型插头使用。
5、可控制电源：8路
6、每路动作延时时间：1.5秒
7、单路输出功率最小极限2200W
8、单路输出功率最大极限2800W
9、整机输出总功率最大6600W</t>
  </si>
  <si>
    <t>观摩室返看电视</t>
  </si>
  <si>
    <t>55英寸 超高清4K HDR 金属背板 人工智能液晶电视机 丰富影视教育资源</t>
  </si>
  <si>
    <t>观摩区操作台</t>
  </si>
  <si>
    <t>桌面尺寸120CM*80CM，桌面厚3.2CM，总高83，2边开过线孔</t>
  </si>
  <si>
    <t>资源管理与存储</t>
  </si>
  <si>
    <t>资源管理主机            （服务器）</t>
  </si>
  <si>
    <t>1U机架式
系统要求：Linux ubuntu 18.04 64位
硬件要求：
CPU：英特尔至强银牌 4216 2 ,16核心/32线程，缓存, Turb13.75MBo, H *1颗，
内存：16GB RMM, 2933MT/s, *1，
硬盘： 600GB 10K *2 
DVD：H330  
电源：495W*2   
磁盘做raid1。如果需要存储录像需要根据实际情况扩容磁盘空间</t>
  </si>
  <si>
    <t xml:space="preserve">教学视频资源管理平台          </t>
  </si>
  <si>
    <t>1、资源管理平台系统需支持DOCKER虚拟化容器技术，可基于x86通用服务器 LinuX系统进行部署，支持部署在用户指定的硬件服务器上或云主机上。
2、资源管理系统平台要求可以和部署在校园网中的录播主机、互动终端、软件客户端等设备实现互联互通，满足将录播课程、互动课堂、教研会议同时录制、直播并发布在平台上。
3、资源管理系统平台需支持所有用户均可以通过统一入口进行访问在线互动云平台，开展同步课堂、远程培训、网络教研、视频会议、优课录制、资源管理、用户管理、设备管理等业务应用。
4、资源管理系统平台支持扩展到省、市级互动云平台实现对接，采用标准或非标准接口对接功能。
5、需支持资源管理平台包含信息发布、资源展示、专递课堂、名校课堂、名师课堂，在线直播、教研活动、听课评课、教研结对等模块，内置内容管理、课程管理、直播管理、结对管理，直播巡看、课程班级、年级等部署管理、个人中心，系统管理等多项功能模块，实现一个平台多种教学教研业务的融合应用。
6、需支持资源部分包含资源管理、排课管理、在线直播三大模块，内置内容管理、课程管理、直播巡课、课程管理、部署管理、系统管理等多项功能模块。
7、需支持平台具备课例管理、评论管理、专题管理、分类管理、文件检索、公告管理等多项资源管理功能。课程审核：管理员可以对提交到本级平台的课程视频进行审核操作：通过或拒绝。
8、需支持对本站点的资源展示形式进行管理和设计，可自定义 LOGO 图片和首页展示图片等，从而设计出独一无二的资源展示页面。
9、需支持以教室为一个资源单位管理前端教室内的录播主机、互动录播终端，由管理员统一管理，供课程预约和老师授课调用。
10、需支持通过平台能够实现互动课程、录播课程、教研会议模板创建、预约管理、修改管理，可查看正在进行中的互动课程、录播课程、教研会议。需支持用户可通过课程功能自定义专属课程表，安排好每节课程。
11、需支持自动同步平台组织架构，支持通过 WEB 浏览器访问平台，直接巡看当前所有正在直播教室的视频图像。
12、需支持老师通过控制平板访问平台，配合后台实现课堂过程管理、录制、直播应用，可在互动课过程中进行发言提问操作、集中讨论教学，实现教师、学生、课件画面的手动切换。
13、需支持创建符合用户实际情况的树形组织结构（如按照省、市、县、校进行划分），可以针对某节点创建分站并创建区域管理员，由二级管理员完成分级站点日常维护工作，包括用户、服务、教室的管理及站点资源的自行维护、展示等。所有用户均可以通过平台的统一入口进行访问，并在平台首页展示界面进行资源访问。
14、需支持为不同类型用户量身定制了不同的视频管理权限和专属个人空间（学生，教师、校长，管理员等），实现网络空间人人通。
15、需支持在教师的个人空间中，支持上传课程（提供基于浏览器的第三方视频格式资源上传，文件格式包含 MP4、AVI、FLV、TS 等多种标准视频格式，上传后的课程视频可以向上提交由管理员审核并发布。支持通过上传下载工具对大文件进行大批量上传下载、转码等操作。
16、需支持创建个人教研工作，实现教研共同体功能，支持创建教研活动，并发布活动内容到个人工作室主页。
17、需支持教研部分为用户提供文件上传、课程直播点播、互动研讨、教研会议、在线直播、线上点播、实时聊天、规则打分等丰富的教研工具，帮助用户开展优质课评选、集体备课、教研研讨会、评课议课、活动大赛组织评比等活动。
18、需支持教研部分页面展示当前所有教研活动，用户可按照时间、状态（“待开始”、“进行中”、“已结束”）快速搜索选择教研活动。
19、需支持教研活动过程为发起、开展、完结，所有教师角色均有权限预约活动，活动成员可以参与开展活动，仅活动创建人有权限结束活动。
20、需支持教研活动创建、发布与开展：（1）支持管理员或用户自定义活动名称、活动成员、评分规则、开始和结束时间、活动图片，支持自定义选择教研活动，活动创建后可根据预设的开始时间自动变更活动的当前阶段状态，包括“待开始”、“进行中”、“已结束”。（2）
支持自定义新建活动评分规则、分值。可预置一套与教学课程评比相关的评分准则，评分项包括教学理念与目标、教学内容、教学过程、视频规范性、教学效果等。（3）教研活动创建后默认在本活动成员内发布，所有参与活动的成员均可在我参与的活动中查看到该活动信息。
21、需支持通过互动教研功能可直接预约录播课程、互动课程、教研会议，配合导播控制 PAD实现活动过程管理，录播主机同步录制，自动上传教研平台，同步直播等。（1）可自定义课程名称、主讲老师、预约日期、设定时间以及主讲教室。（2）可自定义课程等。                                                
★22.为确保资源平台稳定性及兼容性，要求与录播主机同一品牌。（投标文件中提供资源管理平台软件著作权证书并加盖厂商公章）
9.权限管理
权限管理：不同的角色具有不同的权限，对应不同的功能
退出登录：退出登录状态
10.用户管理
组织管理：管理组织，如学校、班级、教育局、其它等，允许对组织进行增删改
用户列表：对系统用户进行管理，支持管理员、教师、学生三类用户，支持用户查询
修改密码：允许用户对个人密码进行修改。
添加用户：支持添加一个新用户，可从管理员、教师、学生三类用户中选择一种类型
账号审核；支持对自主注册的用户账号进行审核，审核通过的方可登录系统
11.课件管理
课件列表：显示已上传的课件列表，支持按上传时间范围、年级、教师、科目、章节查询，支持分页
远程上传：支持远程上传课件到服务器，可录入课件的相关信息，如年级、教师、课件类型、专辑等
本地上传：支持从服务器本地上传视频文件到系统中，其余信息与远程上传类似
12.课程管理
课程列表：支持按时间、年级、教室、班级、教师、科目、章节对课程进行查询，支持翻页、批量删除
排课：支持添加排课信息，便于进行直播
13.属性管理
年级：年级管理，支持按关键字进行查询
科目：科目管理，支持按关键字进行查询
班级：班级管理，支持按关键字进行查询
录播教室：录播教室管理，支持按关键字进行查询
专辑：专辑管理，支持按关键字进行查询
14.教研管理
权限设置：设置那些老师用户有权限进行教研管理
指标设置：设置评价指标，支持按关键字进行查询
标准设置：设置教研管理的评价标准
课件评价：对课件进行评价打分，支持按标准和关键字查询过滤
15.登录及注册
用户注册：用户自主进行注册，完成注册后，需等待管理员审核通过方可登录
用户登录：输入正确的用户名密码，登录系统，根据权限可进行后台管理
单点登录：支持单点登录，能与其它WEB系统集成</t>
  </si>
  <si>
    <t>综合配套</t>
  </si>
  <si>
    <t>设备安装配件包</t>
  </si>
  <si>
    <t>BNC头SDI焊接头 20个
录音专用线缆绿联 AV126 3.5转双6.5音频线 小三芯转大二芯 6.35 长度3米1根
录音专用线缆 JSJ 204 6.5四头平衡线 双6.35转双RCA莲花 2米1根
3.5mm转双莲花头音频线音频线一分二 红白2RCA连接线3米1根
卡农头公头3芯8个
卡农头母头3芯8个
3.5音频插头计算机声音用3.5插头 2个
圆头 小8芯母头圆头 小8芯母头1个
DB9免焊接串口母头9针卡扣式 白胶母头+螺杆配尾套M90061个
大二芯公头6.35接线公头4个
SONY电源接头外径5mm内径3.5mm 带针1.1mm DC电源插头2个
串口控制线绿联 母对母直通线   1.5米1根
音频共地隔离器音频共地隔离器车载音响电脑MP3蓝牙AUX电源杂噪音电流声滤波消除1个
塑料胀栓 小黄鱼塑料膨胀  8*60+彩锌钉（30套）1包</t>
  </si>
  <si>
    <t>交换机</t>
  </si>
  <si>
    <t>8口千兆可网管企业级汇聚网络交换机</t>
  </si>
  <si>
    <t xml:space="preserve">线材辅料          </t>
  </si>
  <si>
    <t>适用于标准大小教室布线安装使用。视频线采用SYV-75-5-128编（拍摄及定位摄像机使用共400米），音频线采用2x0.75双芯128编（采音话筒使用共200米），电源线采用2x1.0护套线（拍摄及定位摄像机使用共400米） ， VGA线采用3+4带屏蔽线（课件信号使用共50米），网线（拍摄摄像机控制及讲台到控制台预留共300米），成品VGA线2头公（备用共1根）， 安装所需各种BNC接头（20个）、卡农头（10套）、VGA头及外壳（4套）、水晶头（4个）。</t>
  </si>
  <si>
    <t>批</t>
  </si>
  <si>
    <t>施工布线及系统集成</t>
  </si>
  <si>
    <t>录播教室内设备（系统）的运输、安装、调试、培训、售后；整个录播教室内综合布线、集成安装按国家强电和弱电布线标准执行。</t>
  </si>
  <si>
    <t>项</t>
  </si>
  <si>
    <t>装修</t>
  </si>
  <si>
    <t>总体要求根据远程直录播教室各种使用模式需求，以及远程直录播教室建设相关技术规范对现有教室进行全新的空间环境改造，按照远程直录播教室各教学装备系统安装部署要求，总体效果要达到和谐、大方、实用、美观。
二、照明要求
在教室环境建设过程中，为了录播系统的整体效果，总原则是：灯光要“均匀密布，均匀布光，宁亮勿暗”；教室内部，布局简洁、色调保持柔和色系。
教师区灯光 ：录播教室的教师区光照度最少应该达到700LX，教师区灯光总功率（下限）=教师区的面积（m2）×25W；
学生区灯光 ：录播教室的学生区光照度最少达到500LX ，学生区灯光总功率（下限）=学生区的面积（m2）×20W ；
灯管推荐配置具体说明如下：
1、灯具采用LED灯，安装简单，使用7000K色温，每100平方布12盘，可与吸音板吊顶配套；2、摄像效果的提升在亮度得到保证后还有赖于适宜的色温，参照演播室色温标准，选择色温在4000k~7000K之间的三基色灯；而且，整个录播环境中要选用统一色温灯光。3、灯具安装方向应保证教师和学生看不到灯光，即灯具长度方向平行于黑板；4、可在黑板前 1米的顶板上布置3 组黑板灯，中心一个，左右各一个，如果黑板较长，可考虑4 组或5 组，视实际情况而定。
三、墙面、地面、及吊顶要求
采用木质穿孔吸音板墙面，天花板采用矿棉吸音板吊顶。窗台大理石台面。地面采用复合木地板12mm防水耐磨，颜色根据效果图确定。  
四、加厚遮光窗帘 吸收光线不反光 绒布窗帘，带遮光层，内层采用吸音布料，颜色搭配符合装修风格，遮光、吸音、阻燃。</t>
  </si>
  <si>
    <t>总计：</t>
  </si>
  <si>
    <t>智慧黑板（电容记忆黑板）</t>
  </si>
  <si>
    <t>名称</t>
  </si>
  <si>
    <t>参数</t>
  </si>
  <si>
    <t>总价（元）</t>
  </si>
  <si>
    <t>01</t>
  </si>
  <si>
    <t>电容记忆黑板</t>
  </si>
  <si>
    <t>一、智慧黑板整机特性：
1、整机采用一体化设计，整机正面显示为三块拼接而成的黑板，可实现整块黑板统一屏幕书写。整机尺寸长≥4000mm，高≥1200mm。中间区域显示屏幕采用86英寸液晶显示屏，图像分辨率3840*2160，整机色域覆盖率≥120%，显示比例16:9。
2、中间显示屏幕使用电容全贴合技术，防眩钢化玻璃与液晶屏之间紧密贴合，杜绝水汽、水雾产生，减少液晶面板和钢化玻璃间的反光，屏幕表面采用不低于4mm防眩光纳米钢化玻璃，强光条件下仍然保持清晰显示。
3、黑板两侧副屏采用电容识别技术，能够将通过特殊处理的粉笔以及水笔书写内容实时同步至中间液晶屏，显示屏播放PPT/视频等其他操作时，软件可自动识别老师同步板书的笔迹，副屏书写板侧边栏包含：记忆板切换、书写内容保存、上一页、下一页、红色书写笔、自定义颜色书写笔等常用快捷键，不多于6个，方便老师操作。副屏书写板与主屏屏幕均采用无边框纯平面设计，不积灰，整体外观简洁大方一体化。
4、▲智慧黑板模组采用铝镁合金材料，导热性能佳，热扩散系数≥55mm²/S。（提供检测报告复印件并加盖原厂公章）
5、▲为了保障智慧黑板的运行性能，ARM主芯片需采用八核及以上处理器，存储配置需满足4G RAM和32G ROM，需在系统设备设置页面可查。（提供检测报告复印件并加盖原厂公章）
6、在任意通道下，需支持五指熄屏，并同时关闭触摸，避免误触。也可使用前置物理按键息屏。
7、▲为方便老师操作，整机需具有前置实体按键，数量不少于8个，功能应包括但不仅限于电源、主页、锁屏、录屏、触摸锁定、音量加减、设置等，均具有清晰简体中文标识，有效避免教学误操作，为简化操作，以上功能均一键直达，非多个按键组合。（提供检测报告复印件并加盖原厂公章）
8、前置非转接接口：USB3.0≥3个，Type-C≥1个，HDMI≥1个，USB TOUCH≥1个，Type-C为全功能接口。智慧黑板中间屏体下方支持一体化铝合金型材粉笔槽设计，可用于放置触摸笔、粉笔教学用品。
10、支持前置物理按键和虚拟按键启用录屏功能，Windows下所有操作可一键录制。支持虚拟按键实现系统还原功能，还原前需输入管理员密码确认以确保非无关人员误操作。
11、为满足教学需求，黑板须自带扬声器，总功率≥30W。
12、▲智慧黑板触控玻璃具有国家玻璃质量监督检验中心出具的碎片状态、耐热冲击性能检验报告；玻璃外观质量、弯曲度、玻璃表面应力、抗冲击、霰弹袋冲击性能检验合格报告；防飞溅检验报告。（提供检测报告复印件并加盖原厂公章）
13、▲为了保障产品安全性，智慧黑板外壳须通过IPX5防护等级测试。（提供检测报告复印件并加盖原厂公章）
14、▲产品采用灰玻材质，视网膜蓝光危害（蓝光加权辐射亮度 LB）＜0.3，依据 GB/T 20145-2006 国家标准，无蓝光危害。（提供检测报告复印件并加盖原厂公章）
15、记忆软件功能要求： 
1）可通过侧板按键一键调出记忆书写板，书写板可选择全屏书写模式或板中板两种书写形式。
2）结合不同使用场景，书写笔支持不少于7种模式，包括铅笔，毛笔、荧光笔、纹理笔，印章笔等，可对书写笔的颜色进行自定义修改且颜色不少于12种；同时不少于3种书写笔粗细度设置。
3）书写板支持多种擦除方式，包括橡皮擦除，点擦除，区域擦除，清页，对象擦除等，方便老师教学中使用；点擦除时的雪花飘落的特效，增加课堂趣味性。
4）为了便于管理，书写的内容支持以PNG图片的形式导出，保存在本地文件夹中。
5）书写板书内容支持扫码带走，可将课件内容保存在手机中方便随时查阅。
6）方便老师快捷使用：老师可通过板中板书写板快捷按键或通过两侧书写板丝印按键一键收起书写板。
7）书写的内容可进行选中，拖拽，放大及缩小等操作。
为避免书写区域限制，支持新建页操作，数量无任何限制，可点击页码进行课件预览，通过滑动并点击即可快速选择对应课件。
二、内置OPS电脑：
1、采用标准80针OPS-C模块化电脑方案，不接受企业自定义接口，向下抽拉式设计，具有固定装置确保OPS安全。
2、接口：整机非外扩展具备≥6个USB接口；具有独立非外扩展的视频输出接口：≥1路HDMI。
3、CPU采用不低于Intel酷睿I5 11代处理器；内存：≥8G ；硬盘:≥256G SSD。
三、系统功能要求：
1、支持安卓系统11.0及以上版本，具备兼容性，支持第三方应用安装。
2、▲安卓系统界面预览窗口显示对应信号源当前实时画面,包括OPS、HDMI、Type-C等通道。点击信号源名称，预览窗口跳转至对应信号源显示画面；点击显示窗口，信号窗口全屏显示。支持对信号源的名称、顺序、显示自定义设置，满足不同场景的使用需求。（提供检测报告复印件并加盖原厂公章）
3、为方便教学使用，设备可根据需要修改及记忆信号源名称，支持自动识别及切换到新接入的信号源来显示，断开信号源连接后即可返回之前信号源。
4、▲安卓系统主界面具有常用固定应用教学软件，教师可根据教学实际使用需求，支持对固定应用中软件自定义排序及删除。同时可显示最近打开教学软件应用，显示教师最近使用的软件，方便教师快速调用。（提供检测报告复印件并加盖原厂公章）
5、安卓系统界面支持默认倒计时自动关机；点击关机按钮实现立即关机，同时支持重启或息屏操作。误关机操作只需轻触屏幕即可取消关机。
6、支持屏体双侧快捷功能键，在任意通道下支持左右侧边悬浮球工具栏功能，点击悬浮球弹出悬浮框。
7、▲悬浮框底部小工具栏提供教学工具（批注、护眼、U盘、下移、自检、主页、录屏、一键还原、进程、截屏、返回等功能），可根据实际使用场景进行扩展，支持对小工具进行自定义排序及增减。（提供检测报告复印件并加盖原厂公章）
8、悬浮框支持应用进程的直接预览，可根据进程显示直接点击切换界面，无须切换至进程界面进行切换。同时支持直接滑动删除。
9、▲智慧黑板安卓系统内置云桌面APK,无需配置瘦终端设备即可升级到云黑板。（提供检测报告复印件并加盖原厂公章）
三、教学应用软件
1、▲软件应用模块的整合成统一界面，集中管理，方便老师在各软件之间的切换和使用，教学模块包括备课、授课、视频展台、云课件、投屏、云资源等。（提供检测报告复印件并加盖原厂公章）
2、PPT导入及插入：PPT导入可保留原文档中的音频、视频、图片、文字及动画，并可根据需要编辑、修改,最终生成白板格式的课件；支持以原生态的形式插入一个或多个PPT文档，并可在白板软件当中直接打开。
3、屏幕截图：支持一键进行屏幕截图，支持自定义截图区域，且可选择隐藏备课主窗口，方便老师快速截取屏幕图像。
4、图形插入：支持插入数学几何图形，可以对图形样式、颜色填充、边框、阴影、倒影、透明度等进行设计，根据需要可以对图形进行任意推动进行拉伸或压缩；图形排版，设置层级、旋转和对齐；文本动画，提供出现、动作和消失等动画模式，并可对动画开始的时间、顺序进行设计。
5、备授课一体化，具有备课模式及授课模式，且操作界面根据备课和授课使用场景不同而区别设计，可选择直接进入授课模式，符合用户满足课堂教学使用需求。
6、云资源分享：分享者可将课件、视频、文档等各类云资源精准推送至指定人员，可设定分享提取码，提取码可随机生成也可自定义；为确保时效性，分享资源可设定有效期。
7、支持学校老师通过手机号码注册账号，支持手机验证码，账号、钉钉和微信扫码等登录方式；老师的个人账号提供不少于50G云端存储空间，最大可扩展到300G内存，用户无需通过完成特定任务就能获取，方便老师存储资料。（提供检测报告复印件并加盖原厂公章）
8、易用的文本编辑：支持文本输入并可快速设置字体、大小、颜色、粗体、斜体、下划线、删除线、上标、下标、项目符号等复杂文本的输入，可对文本的对齐、行间距、透明度等进行设置，方便用户编辑文字；
9、▲白板软件具备最小化悬浮菜单，并保留悬浮功能栏，支持批注、擦除、截图、展台调用、返回白板软件等。（提供检测报告复印件并加盖原厂公章）
云盘功能
1、云盘支持多种打开方式，支持在安卓联网下直接点击客户端应用程序运行打开。
2、▲多种登录方式：为使用方全体教师配备个人账号，手机号码注册，支持多种登录方式：账号登录，短信登录，钉钉登录，微信登录，不小于50G的个人云空间。（提供检测报告复印件并加盖原厂公章）
3、云资源下载到本地的资源数据，在老师账号退出的时候可自动清除，以保证数据权限化管理，黑板随账号变化自动清除之前数据及节省本地存储空间。
4、▲支持在云课件模块中打开对应课件，支持老师实时授课，具有白板、投图、计时、计分牌、聚光灯等，授课功能支持白板功能：选择笔、线宽、橡皮、清屏、图像、撤销、恢复、保存、更多；投图功能：支持6张图片同时显示、支持拖拽，旋转、放大操作。已投的图片自动缓存到云盘中，避免系统异常导致图片丢失，同时方便老师当天内反复调用查看，不受硬件显示设备限制。（提供检测报告复印件并加盖原厂公章）
5、云课件在授课模式下，可支持通过按键索引，上下页翻页；不需关闭当前课件，可通过软件一键切换选择到其他云课件。
投屏软件
1、具备服务端生成热点功能，在没有路由器的情况下，可通过服务端生成局域网热点供外部终端进行无线连接。（提供检测报告复印件并加盖原厂公章）
2、支持多类型设备连接：支持 IOS、MAC 镜像投屏、安卓移动端（Android 6.0 及以上）与黑板互投、Windows 客户端与黑板端互投。
3、支持多种方式连接：同一局域网内支持扫码连接和智能搜索设备名称连接。
4、支持密码管理，首次连接需要输入密码，获得连接权限。支持投屏功能：支持手机屏幕画面实时投放至黑板端，画面清晰，可达 1080p，并可选择画笔批注、擦除笔记。
5、支持桌面同步：支持智慧黑板端画面同步至手机端，手机端设备可远程控制服务端 Windows 桌面，支持鼠标双击、单击功能；支持键盘功能，可远程编辑文字；支持画笔功能可批注内容；支持手势放大缩小画面。
6、支持课件演示功能：移动端设备可自动识别到智慧黑板端打开的 PPT 课件，支持缩略图放映功能，可翻页、批注和擦除。也可上传移动端的 PPT 文件至服务端播放，移动端可控制播放和批注，方便老师操控。
7、具备实物展台功能：可将手机摄像头画面直播至 PC 服务端，或将学生作业、试卷、课本等资料拍照上传至智慧黑板端。
8、支持文件上传。可对手机端本地文件文档、图片、音频、视频等智能分类，并可上传至智慧黑板端，也可直接拍摄视频和照片上传。
9、▲支持一键录屏：支持一键录屏功能，可直接打开录屏软件，录 Windows 桌面。支持打开白板：支持一键打开白板功能，关联自有软件，操作方便快捷。（提供检测报告复印件并加盖原厂公章）
10、▲支持 Windows 客户端远程控制智慧黑板端桌面；支持 Windows 客户端桌面同步至智慧黑板端，并且可互相操控。（提供检测报告复印件并加盖原厂公章）</t>
  </si>
  <si>
    <t>视频展示台</t>
  </si>
  <si>
    <t>产品规格
1、箱体采用朔料机身，挂墙及托板内部采用钣金加强设计，边角圆弧处理，防止碰撞。内置机箱锁安全防盗，壁挂式安装。
2、像素：800万高清，分辨率3264×2448
3、镜头：IMX179  1/3.2英寸专业CMOS感光镜头
4、USB2.0五伏供电，环保无辐射。
5、展台与数据连接线均可拆卸，方便安装与维护，4米USB数据线可选
6、拍摄幅面：A4
7、速率：1080P模式30fps/s。                                  
8、输出格式：MJPG，YUY2。
9、光源：内置4颗LED灯珠，长按触摸无极调光。
10、聚焦方式：定焦 
11、箱体外观尺寸：406*240*361mm（展开）420*340*50mm（合拢）
二、软件参数
软件部分：
1.配有实物展台、录像、同屏对比、文档拍摄等图形快捷模块健，中文对应标注， 软件每个界面都具有快速导航跳转功能，方便教师快速进行功能切换；可隐藏导航模块，方便教师操作软件。
2.通过软件视频展示可以实现动态即时旋转和视频显示内容能够以鼠标所在点为中心，实时按照1%梯度进行无级自由缩放达1500%, 可通过软件按键实现360°无极旋转；也可以实现画面90°左右旋转；分辨率调节、视频冻结、一键全屏等快捷功能。
3.具有在普通投影屏上用鼠标或无线教鞭进行白板标注讲解教学和录像：
可以自由划线标注，支持14位彩色标注，透明度可设，局部擦除、全屏擦除;笔画粗细可设，多种图形，文字，可保存、录制，即简易电子白板；
4.具有同屏多画面对比教学功能：具有图片1、2、3，4、16画面同屏展示并可相互间实时切换、分别控制放大、缩小、旋转、保存和白板标注，进行对比教学；
5 具有课件制作扫描和文档采集管理功能：支持分辨率，文件格式选择，支持智能连拍，定时连拍，自动裁切，去黑边，去底色，多页PDF，图像合并，条码，二维码，打印等功能
6.录像：：支持分辨率切换，录像格式AVI/WMV /MP4选择，摄像头，麦克风选择，录像保存路径可自定义设置。
7.拍照格式：支持JPG、BMP、TIF，PDF格式，默认为JPG格式
8．故障检测：软件支持故障自检功能，帮助用户检测“无画面”的原因，并给出引导性的修复和解决方案，可判断硬件连接、图像解码器、显卡驱动、摄像头通道占用等问题
9、二维码扫码功能：打开扫一扫功能后，将书本上的二维码放入扫描框内即可自动扫描，并进入系统浏览器获取二维码的链接内容，帮助老师快速获取电子教学资源。</t>
  </si>
  <si>
    <t>合计：</t>
  </si>
  <si>
    <t>教学能力提升服务授权电子督学平台配置清单</t>
  </si>
  <si>
    <t>技术规格</t>
  </si>
  <si>
    <t>单价(元)</t>
  </si>
  <si>
    <t>合价(元)</t>
  </si>
  <si>
    <t>基础包</t>
  </si>
  <si>
    <t>系统基础包 视频监控业务，视频联网（往地区推送需要该模块）设备网络管理（视频在离线运维管理）
1、支持管理最大组织数2000个，组织层级最大10级；2、支持管理最大区域数2000个，区域层级最大10级。；3、支持管理最大人员数量5万；4、支持管理最大卡片数量5万；5、支持管理最大车辆数量3万；6、支持最大的在线用户数1000个，并发登录用户数50个。7、支持最大事件并发处理500条/秒（不带图片）；8、支持联动上墙并发1次/秒；9、支持最大每秒联动100个不同的视频点位进行抓图；10、支持最大每秒联动100个不同的视频点位进行录像；11、支持联动并发发邮件2封/秒；12、支持短信联动（云信留客短信网关：1-2秒/条；短信猫：70字符以下，10秒/条；70字符以上分条发送，20秒/条；）13、支持最大事件存储7200万条；14、支持管理资源上图数量2万个。</t>
  </si>
  <si>
    <t>视频监控</t>
  </si>
  <si>
    <t>视频监控应用提供视频管理服务，实现视频预览、录像回放、视频上墙、视频事件监控服务能力，并且在网络带宽不足、有流量限制的网络环境下可以通过以图片替代视频的模式提供监控服务。
一、视频预览；1、支持视频实时预览能力，实现预览窗口布局切换、预览画面自适应及全屏切换；2、支持云台控制、实时抓图、紧急录像、即时回放、主子码流切换、声音开启\关闭、辅屏预览（1个辅屏）、对讲、广播、报警输出控制的能力；3、支持智能规则展示的能力（如：针对热成像设备温度信息实时展示）；4、支持资源视图管理能力，以视图形式管理监控点、视频预览轮巡等自定义资源组，其中视图类型包含公有视图和私有视图；5、支持全景视频监控预览能力，支持球型鹰眼、全景摄像机的全景模式；
二、录像回放；1、支持录像计划管理能力，支持实时录像计划、录像回传计划；2、支持录像回放能力，支持多画面同步回放和异步回放切换、超高倍速回放、分段回放、录像下载、录像剪辑、录像标签、录像锁定、录像抓图；
三、图片监控；1、支持视频预览与图片实时监控模式切换能力，实现图片监控模式；2、支持图片查询回放能力，实现按监控点、时间段展示抓拍图片；3、支持图片自动播放能力，支持图片自动播放速度可设置；4、支持图片下载能力；
四、视频上墙；1、支持电视墙场景管理能力，实现场景窗口配置、场景切换计划配置以及轮巡计划的管理；2、支持上墙控制能力，实现场景一键上墙、场景切换、电视墙切换、监控点上下墙、轮巡控制操作；
五、视频事件；1、支持视频事件布撤防能力，可按计划模版进行布防，事件类型包括移动侦测、视频丢失、视频遮挡、报警输入、报警输出；
六、1、支持监控点数量10W个（超过5000需要分布式部署）；2、支持并发取流带宽2000M，例如以2M/路计算最大并发路数为1000路 （以千兆服务器为例，每台服务器并发取流带宽为600M，超过600M需要分布式部署）；3、解码能力：在i7、GTX1070的PC上，解码H264、720P的视频36路；4、支持电视墙最大场景数128个；5、单个电视墙最大支持数量25*25个；6、单个窗口最大分割数量16个</t>
  </si>
  <si>
    <t>路</t>
  </si>
  <si>
    <t>视频联网</t>
  </si>
  <si>
    <t>视频级联应用主要为视频监控业务提供级联服务，专注于平台域间视频联网，基于视频通用标准协议（GB/T28181-2011,GB/T28181-2016）与外域平台互联互通，实现上级平台对下级平台视频资源点位的操作控制。
一、1、支持上下级域注册管理能力，实现平台数据级联；2、支持资源同步能力；3、支持级联视频点位实时预览、录像回放、录像下载、语音对讲能力；4、支持级联视频点位设备操作控制能力；5、支持下级平台推送到本级平台视频点位路数控制能力，通过级联点位授权路数控制；其中第3、4点需要基于视频监控应用特性提供业务应用。
二、1、最大级联监控点数量20W个；2、单个NCG信令节点：最大支持5个上级域平台、15个下级域平台；3、支持并发取流带宽2000M，例如以2M/路计算最大并发路数为1000路 （以千兆服务器为例，每台服务器并发取流带宽为600M，超过600M需要分布式部署）。</t>
  </si>
  <si>
    <t>设备网络管理</t>
  </si>
  <si>
    <t>设备网络管理应用，对接入平台的视频设备，门禁设备，梯控设备，可视对讲设备进行在线巡检，及时发现故障设备和掉线设备，使运维工作更加高效，便利。
一、视频网络管理；1、支持监控摄像机、编码设备、存储设备、解码设备等物联设备在线状态、工作状态、硬盘状态、指标采集。2、支持监控点通道的在线状态、录制状态、录像完整性、录像保存天数指标检测。3、支持告警信息统计展现。并支持对监控点、编码设备、解码设备、视频综合矩阵、NVR/CVR、云储存、门禁设备、门禁点、读卡器、梯控设备/梯控读卡器/可视对讲的告警阈值进行配置。4、提供视频运维报表统计能力，包含区域综合排名统计、录像完整性统计、录像存储达标统计、在线状态统计、离线时长统计报表。5、支持巡检计划配置，可以按照类型和资源以及自定义的巡检周期进行巡检计划配置。
二、门禁运维管理；1、提供门禁设备在线状态监测能力；2、提供门禁设备运维报表统计能力；三、可视对讲运维管理
1、提供门口机、室内机、管理机、围墙机设备在线状态监测能力；2、提供可视对讲设备运维报表统计能力；
四、梯控运维管理；1、提供梯控主机、读卡器在线状态监测能力；2、提供梯控设备运维报表统计能力；
五、停车场出入口运维管理；1、提供岗亭缴费终端、出入口控制设备、出入口显示设备、读卡设备在线状态监测能力；2、提供停车场出入口设备运维报表统计能力；
六、寻车诱导运维管理；1、提供诱导管理器、车位相机、显示屏在线状态监测能力；2、提供寻车诱导设备运维报表统计能力
七、1、单节点在线状态巡检效率不低于1000路/小时；2、单节点录像情况巡检效率不低于1000路/小时</t>
  </si>
  <si>
    <t>合计(元)：</t>
  </si>
  <si>
    <t>报价说明：</t>
  </si>
  <si>
    <r>
      <rPr>
        <sz val="11"/>
        <rFont val="微软雅黑"/>
        <charset val="134"/>
      </rPr>
      <t>1、以上报价为含税价</t>
    </r>
    <r>
      <rPr>
        <sz val="11"/>
        <rFont val="微软雅黑"/>
        <charset val="134"/>
      </rPr>
      <t xml:space="preserve"> 软件为一次性报价</t>
    </r>
    <r>
      <rPr>
        <sz val="11"/>
        <rFont val="微软雅黑"/>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</si>
</sst>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46">
    <font>
      <sz val="11"/>
      <color theme="1"/>
      <name val="宋体"/>
      <charset val="134"/>
      <scheme val="minor"/>
    </font>
    <font>
      <b/>
      <sz val="14"/>
      <color indexed="8"/>
      <name val="宋体"/>
      <charset val="134"/>
    </font>
    <font>
      <sz val="11"/>
      <color indexed="8"/>
      <name val="宋体"/>
      <charset val="134"/>
    </font>
    <font>
      <b/>
      <sz val="12"/>
      <name val="微软雅黑"/>
      <charset val="134"/>
    </font>
    <font>
      <b/>
      <sz val="11"/>
      <name val="微软雅黑"/>
      <charset val="134"/>
    </font>
    <font>
      <sz val="8"/>
      <name val="微软雅黑"/>
      <charset val="134"/>
    </font>
    <font>
      <b/>
      <sz val="11"/>
      <color indexed="8"/>
      <name val="微软雅黑"/>
      <charset val="134"/>
    </font>
    <font>
      <sz val="11"/>
      <name val="微软雅黑"/>
      <charset val="134"/>
    </font>
    <font>
      <b/>
      <sz val="14"/>
      <color theme="1"/>
      <name val="宋体"/>
      <charset val="134"/>
    </font>
    <font>
      <b/>
      <sz val="11"/>
      <color theme="1"/>
      <name val="宋体"/>
      <charset val="134"/>
    </font>
    <font>
      <sz val="11"/>
      <color theme="1"/>
      <name val="宋体"/>
      <charset val="134"/>
    </font>
    <font>
      <sz val="10"/>
      <name val="宋体"/>
      <charset val="134"/>
    </font>
    <font>
      <b/>
      <sz val="18"/>
      <name val="宋体"/>
      <charset val="134"/>
    </font>
    <font>
      <sz val="12"/>
      <name val="宋体"/>
      <charset val="134"/>
    </font>
    <font>
      <b/>
      <sz val="14"/>
      <name val="宋体"/>
      <charset val="134"/>
    </font>
    <font>
      <b/>
      <sz val="10"/>
      <name val="宋体"/>
      <charset val="134"/>
    </font>
    <font>
      <sz val="14"/>
      <name val="宋体"/>
      <charset val="134"/>
    </font>
    <font>
      <sz val="20"/>
      <color theme="1"/>
      <name val="宋体"/>
      <charset val="134"/>
      <scheme val="minor"/>
    </font>
    <font>
      <sz val="12"/>
      <color theme="1"/>
      <name val="宋体"/>
      <charset val="134"/>
    </font>
    <font>
      <sz val="11"/>
      <name val="宋体"/>
      <charset val="134"/>
    </font>
    <font>
      <b/>
      <sz val="14"/>
      <color theme="1"/>
      <name val="宋体"/>
      <charset val="134"/>
      <scheme val="minor"/>
    </font>
    <font>
      <b/>
      <sz val="11"/>
      <color theme="1"/>
      <name val="宋体"/>
      <charset val="134"/>
      <scheme val="minor"/>
    </font>
    <font>
      <b/>
      <sz val="12"/>
      <color rgb="FF000000"/>
      <name val="SimSun"/>
      <charset val="134"/>
    </font>
    <font>
      <sz val="11"/>
      <color rgb="FF000000"/>
      <name val="Arial"/>
      <charset val="204"/>
    </font>
    <font>
      <b/>
      <sz val="12"/>
      <name val="SimSun"/>
      <charset val="134"/>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1"/>
      <name val="Arial"/>
      <charset val="134"/>
    </font>
  </fonts>
  <fills count="3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theme="0" tint="-0.349986266670736"/>
      </right>
      <top style="thin">
        <color theme="0" tint="-0.349986266670736"/>
      </top>
      <bottom style="thin">
        <color auto="1"/>
      </bottom>
      <diagonal/>
    </border>
    <border>
      <left style="thin">
        <color theme="0" tint="-0.349986266670736"/>
      </left>
      <right style="thin">
        <color theme="0" tint="-0.349986266670736"/>
      </right>
      <top style="thin">
        <color theme="0" tint="-0.349986266670736"/>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5" borderId="14" applyNumberFormat="0" applyAlignment="0" applyProtection="0">
      <alignment vertical="center"/>
    </xf>
    <xf numFmtId="0" fontId="34" fillId="6" borderId="15" applyNumberFormat="0" applyAlignment="0" applyProtection="0">
      <alignment vertical="center"/>
    </xf>
    <xf numFmtId="0" fontId="35" fillId="6" borderId="14" applyNumberFormat="0" applyAlignment="0" applyProtection="0">
      <alignment vertical="center"/>
    </xf>
    <xf numFmtId="0" fontId="36" fillId="7"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2" fillId="0" borderId="0"/>
    <xf numFmtId="0" fontId="44" fillId="0" borderId="0"/>
  </cellStyleXfs>
  <cellXfs count="6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xf numFmtId="49" fontId="3" fillId="0" borderId="0" xfId="49" applyNumberFormat="1" applyFont="1" applyFill="1" applyBorder="1" applyAlignment="1">
      <alignment vertical="center"/>
    </xf>
    <xf numFmtId="0" fontId="4" fillId="0" borderId="1" xfId="53" applyFont="1" applyFill="1" applyBorder="1" applyAlignment="1">
      <alignment horizontal="center" vertical="center" wrapText="1"/>
    </xf>
    <xf numFmtId="0" fontId="4" fillId="0" borderId="2" xfId="53"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2" borderId="5" xfId="0" applyFont="1" applyFill="1" applyBorder="1" applyAlignment="1"/>
    <xf numFmtId="0" fontId="5" fillId="2" borderId="6" xfId="0" applyNumberFormat="1" applyFont="1" applyFill="1" applyBorder="1" applyAlignment="1">
      <alignment vertical="top" wrapText="1"/>
    </xf>
    <xf numFmtId="0" fontId="5" fillId="2" borderId="6" xfId="0" applyNumberFormat="1" applyFont="1" applyFill="1" applyBorder="1" applyAlignment="1">
      <alignment horizontal="center" vertical="top" wrapText="1"/>
    </xf>
    <xf numFmtId="49" fontId="4" fillId="0" borderId="7" xfId="0" applyNumberFormat="1" applyFont="1" applyFill="1" applyBorder="1" applyAlignment="1">
      <alignment horizontal="left" vertical="center"/>
    </xf>
    <xf numFmtId="0" fontId="7" fillId="0" borderId="0" xfId="0" applyFont="1" applyFill="1" applyAlignment="1">
      <alignment horizontal="left" vertical="center"/>
    </xf>
    <xf numFmtId="49" fontId="7" fillId="0" borderId="0" xfId="0" applyNumberFormat="1" applyFont="1" applyFill="1" applyBorder="1" applyAlignment="1">
      <alignment horizontal="left" vertical="center"/>
    </xf>
    <xf numFmtId="0" fontId="0" fillId="0" borderId="0" xfId="0" applyAlignment="1">
      <alignment horizontal="center" vertical="center"/>
    </xf>
    <xf numFmtId="0" fontId="8" fillId="0" borderId="2" xfId="0" applyFont="1" applyBorder="1" applyAlignment="1">
      <alignment horizontal="center" vertical="center"/>
    </xf>
    <xf numFmtId="0" fontId="9" fillId="3" borderId="2" xfId="0" applyFont="1" applyFill="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xf>
    <xf numFmtId="0" fontId="14"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5" fillId="0" borderId="2" xfId="0" applyFont="1" applyFill="1" applyBorder="1" applyAlignment="1">
      <alignment horizontal="center" vertical="center"/>
    </xf>
    <xf numFmtId="0" fontId="11" fillId="0" borderId="2" xfId="0" applyFont="1" applyFill="1" applyBorder="1" applyAlignment="1">
      <alignment vertical="center"/>
    </xf>
    <xf numFmtId="0" fontId="16" fillId="0" borderId="0" xfId="0" applyFont="1" applyFill="1" applyBorder="1" applyAlignment="1">
      <alignment horizontal="center" vertical="center"/>
    </xf>
    <xf numFmtId="0" fontId="13" fillId="0" borderId="2" xfId="0" applyFont="1"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17" fillId="0" borderId="0" xfId="0" applyFont="1" applyAlignment="1">
      <alignment horizontal="center" vertical="center"/>
    </xf>
    <xf numFmtId="0" fontId="18" fillId="0" borderId="2" xfId="0" applyFont="1" applyBorder="1" applyAlignment="1">
      <alignment horizontal="center" vertical="center"/>
    </xf>
    <xf numFmtId="176" fontId="10" fillId="0" borderId="2" xfId="1" applyNumberFormat="1" applyFont="1" applyBorder="1" applyAlignment="1">
      <alignment horizontal="center" vertical="center"/>
    </xf>
    <xf numFmtId="176" fontId="10" fillId="0" borderId="2" xfId="1" applyNumberFormat="1" applyFont="1" applyBorder="1" applyAlignment="1">
      <alignment horizontal="center" vertical="center" wrapText="1"/>
    </xf>
    <xf numFmtId="0" fontId="10" fillId="0" borderId="2" xfId="0" applyFont="1" applyBorder="1" applyAlignment="1">
      <alignment horizontal="center" vertical="center" wrapText="1"/>
    </xf>
    <xf numFmtId="0" fontId="19" fillId="0" borderId="2" xfId="0" applyFont="1" applyBorder="1" applyAlignment="1">
      <alignment horizontal="left" vertical="center" wrapText="1"/>
    </xf>
    <xf numFmtId="176" fontId="10" fillId="0" borderId="2" xfId="1" applyNumberFormat="1" applyFont="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10" fillId="0" borderId="2" xfId="1" applyNumberFormat="1" applyFont="1" applyBorder="1" applyAlignment="1">
      <alignment vertical="center"/>
    </xf>
    <xf numFmtId="0" fontId="0" fillId="0" borderId="0" xfId="0"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2" fillId="0" borderId="0" xfId="0" applyNumberFormat="1" applyFont="1" applyFill="1" applyBorder="1" applyAlignment="1">
      <alignment horizontal="left" vertical="center" wrapText="1"/>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center" wrapText="1"/>
    </xf>
    <xf numFmtId="0" fontId="24" fillId="0" borderId="0" xfId="0" applyNumberFormat="1" applyFont="1" applyFill="1" applyBorder="1" applyAlignment="1">
      <alignment horizontal="left" vertical="top" wrapText="1"/>
    </xf>
    <xf numFmtId="0" fontId="10" fillId="0" borderId="2" xfId="0" applyFont="1" applyBorder="1" applyAlignment="1" quotePrefix="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6" xfId="52"/>
    <cellStyle name="常规 4" xfId="53"/>
    <cellStyle name="Normal"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4" Type="http://schemas.openxmlformats.org/officeDocument/2006/relationships/image" Target="../media/image4.wmf"/><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283845</xdr:colOff>
      <xdr:row>2</xdr:row>
      <xdr:rowOff>428625</xdr:rowOff>
    </xdr:from>
    <xdr:to>
      <xdr:col>19</xdr:col>
      <xdr:colOff>5715</xdr:colOff>
      <xdr:row>8</xdr:row>
      <xdr:rowOff>22225</xdr:rowOff>
    </xdr:to>
    <xdr:pic>
      <xdr:nvPicPr>
        <xdr:cNvPr id="29" name="图片 1" descr="timg"/>
        <xdr:cNvPicPr>
          <a:picLocks noChangeAspect="1"/>
        </xdr:cNvPicPr>
      </xdr:nvPicPr>
      <xdr:blipFill>
        <a:blip r:embed="rId1"/>
        <a:stretch>
          <a:fillRect/>
        </a:stretch>
      </xdr:blipFill>
      <xdr:spPr>
        <a:xfrm>
          <a:off x="9672320" y="1255395"/>
          <a:ext cx="5208270" cy="3784600"/>
        </a:xfrm>
        <a:prstGeom prst="rect">
          <a:avLst/>
        </a:prstGeom>
        <a:noFill/>
        <a:ln w="9525">
          <a:noFill/>
        </a:ln>
      </xdr:spPr>
    </xdr:pic>
    <xdr:clientData/>
  </xdr:twoCellAnchor>
  <xdr:twoCellAnchor editAs="oneCell">
    <xdr:from>
      <xdr:col>10</xdr:col>
      <xdr:colOff>359410</xdr:colOff>
      <xdr:row>12</xdr:row>
      <xdr:rowOff>60325</xdr:rowOff>
    </xdr:from>
    <xdr:to>
      <xdr:col>18</xdr:col>
      <xdr:colOff>104140</xdr:colOff>
      <xdr:row>16</xdr:row>
      <xdr:rowOff>303530</xdr:rowOff>
    </xdr:to>
    <xdr:pic>
      <xdr:nvPicPr>
        <xdr:cNvPr id="30" name="图片 5" descr="微信图片_20210906093342"/>
        <xdr:cNvPicPr>
          <a:picLocks noChangeAspect="1"/>
        </xdr:cNvPicPr>
      </xdr:nvPicPr>
      <xdr:blipFill>
        <a:blip r:embed="rId2"/>
        <a:stretch>
          <a:fillRect/>
        </a:stretch>
      </xdr:blipFill>
      <xdr:spPr>
        <a:xfrm>
          <a:off x="9062085" y="7872095"/>
          <a:ext cx="5231130" cy="3037205"/>
        </a:xfrm>
        <a:prstGeom prst="rect">
          <a:avLst/>
        </a:prstGeom>
        <a:noFill/>
        <a:ln w="9525">
          <a:noFill/>
        </a:ln>
      </xdr:spPr>
    </xdr:pic>
    <xdr:clientData/>
  </xdr:twoCellAnchor>
  <xdr:twoCellAnchor editAs="oneCell">
    <xdr:from>
      <xdr:col>10</xdr:col>
      <xdr:colOff>323850</xdr:colOff>
      <xdr:row>18</xdr:row>
      <xdr:rowOff>10160</xdr:rowOff>
    </xdr:from>
    <xdr:to>
      <xdr:col>19</xdr:col>
      <xdr:colOff>106045</xdr:colOff>
      <xdr:row>24</xdr:row>
      <xdr:rowOff>349885</xdr:rowOff>
    </xdr:to>
    <xdr:pic>
      <xdr:nvPicPr>
        <xdr:cNvPr id="31" name="图片 6" descr="微信图片_20210906093351"/>
        <xdr:cNvPicPr>
          <a:picLocks noChangeAspect="1"/>
        </xdr:cNvPicPr>
      </xdr:nvPicPr>
      <xdr:blipFill>
        <a:blip r:embed="rId3"/>
        <a:stretch>
          <a:fillRect/>
        </a:stretch>
      </xdr:blipFill>
      <xdr:spPr>
        <a:xfrm>
          <a:off x="9026525" y="12012930"/>
          <a:ext cx="5954395" cy="4530725"/>
        </a:xfrm>
        <a:prstGeom prst="rect">
          <a:avLst/>
        </a:prstGeom>
        <a:noFill/>
        <a:ln w="9525">
          <a:noFill/>
        </a:ln>
      </xdr:spPr>
    </xdr:pic>
    <xdr:clientData/>
  </xdr:twoCellAnchor>
  <xdr:twoCellAnchor>
    <xdr:from>
      <xdr:col>8</xdr:col>
      <xdr:colOff>1524000</xdr:colOff>
      <xdr:row>11</xdr:row>
      <xdr:rowOff>114935</xdr:rowOff>
    </xdr:from>
    <xdr:to>
      <xdr:col>8</xdr:col>
      <xdr:colOff>1865630</xdr:colOff>
      <xdr:row>11</xdr:row>
      <xdr:rowOff>787400</xdr:rowOff>
    </xdr:to>
    <xdr:pic>
      <xdr:nvPicPr>
        <xdr:cNvPr id="3" name="图片 10"/>
        <xdr:cNvPicPr>
          <a:picLocks noChangeAspect="1"/>
        </xdr:cNvPicPr>
      </xdr:nvPicPr>
      <xdr:blipFill>
        <a:blip r:embed="rId4"/>
        <a:stretch>
          <a:fillRect/>
        </a:stretch>
      </xdr:blipFill>
      <xdr:spPr>
        <a:xfrm rot="10800000">
          <a:off x="7699375" y="7228205"/>
          <a:ext cx="0" cy="58356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H6" sqref="H6"/>
    </sheetView>
  </sheetViews>
  <sheetFormatPr defaultColWidth="8.88888888888889" defaultRowHeight="14.4" outlineLevelCol="7"/>
  <cols>
    <col min="1" max="1" width="8.88888888888889" style="54"/>
    <col min="2" max="2" width="40.7777777777778" style="54" customWidth="1"/>
    <col min="3" max="3" width="30.1111111111111" style="54" customWidth="1"/>
    <col min="4" max="4" width="20.6666666666667" style="54" customWidth="1"/>
  </cols>
  <sheetData>
    <row r="1" ht="40" customHeight="1" spans="1:4">
      <c r="A1" s="55" t="s">
        <v>0</v>
      </c>
      <c r="B1" s="56"/>
      <c r="C1" s="56"/>
      <c r="D1" s="57"/>
    </row>
    <row r="2" ht="40" customHeight="1" spans="1:4">
      <c r="A2" s="58" t="s">
        <v>1</v>
      </c>
      <c r="B2" s="58" t="s">
        <v>2</v>
      </c>
      <c r="C2" s="58" t="s">
        <v>3</v>
      </c>
      <c r="D2" s="58" t="s">
        <v>4</v>
      </c>
    </row>
    <row r="3" ht="27" customHeight="1" spans="1:4">
      <c r="A3" s="59">
        <v>1</v>
      </c>
      <c r="B3" s="59" t="s">
        <v>5</v>
      </c>
      <c r="C3" s="59" t="e">
        <f>阅卷系统!#REF!</f>
        <v>#REF!</v>
      </c>
      <c r="D3" s="59"/>
    </row>
    <row r="4" ht="30" customHeight="1" spans="1:4">
      <c r="A4" s="59">
        <v>2</v>
      </c>
      <c r="B4" s="59" t="s">
        <v>6</v>
      </c>
      <c r="C4" s="59" t="e">
        <f>SUM(嵌入式全自动精品录播系统设备清单!#REF!)</f>
        <v>#REF!</v>
      </c>
      <c r="D4" s="59"/>
    </row>
    <row r="5" ht="39" customHeight="1" spans="1:4">
      <c r="A5" s="59">
        <v>3</v>
      </c>
      <c r="B5" s="59" t="s">
        <v>7</v>
      </c>
      <c r="C5" s="59">
        <f>SUM(智慧黑板!G5)</f>
        <v>0</v>
      </c>
      <c r="D5" s="59"/>
    </row>
    <row r="6" ht="39" customHeight="1" spans="1:4">
      <c r="A6" s="59">
        <v>4</v>
      </c>
      <c r="B6" s="60" t="s">
        <v>8</v>
      </c>
      <c r="C6" s="59">
        <f>服务类!G9</f>
        <v>0</v>
      </c>
      <c r="D6" s="59"/>
    </row>
    <row r="7" ht="48" customHeight="1" spans="1:4">
      <c r="A7" s="61" t="s">
        <v>9</v>
      </c>
      <c r="B7" s="62"/>
      <c r="C7" s="58" t="e">
        <f>SUM(C3:C6)</f>
        <v>#REF!</v>
      </c>
      <c r="D7" s="59"/>
    </row>
    <row r="8" ht="15.6" spans="1:8">
      <c r="A8" s="63" t="s">
        <v>10</v>
      </c>
      <c r="B8" s="64"/>
      <c r="C8" s="64"/>
      <c r="D8" s="64"/>
      <c r="E8" s="65"/>
      <c r="F8" s="65"/>
      <c r="G8" s="66"/>
      <c r="H8" s="66"/>
    </row>
    <row r="9" ht="15.6" spans="1:8">
      <c r="A9" s="63" t="s">
        <v>11</v>
      </c>
      <c r="B9" s="64"/>
      <c r="C9" s="64"/>
      <c r="D9" s="64"/>
      <c r="E9" s="65"/>
      <c r="F9" s="65"/>
      <c r="G9" s="66"/>
      <c r="H9" s="66"/>
    </row>
    <row r="10" ht="15.6" spans="1:8">
      <c r="A10" s="67" t="s">
        <v>12</v>
      </c>
      <c r="B10" s="64"/>
      <c r="C10" s="64"/>
      <c r="D10" s="64"/>
      <c r="E10" s="65"/>
      <c r="F10" s="65"/>
      <c r="G10" s="66"/>
      <c r="H10" s="66"/>
    </row>
  </sheetData>
  <mergeCells count="5">
    <mergeCell ref="A1:D1"/>
    <mergeCell ref="A7:B7"/>
    <mergeCell ref="A8:H8"/>
    <mergeCell ref="A9:H9"/>
    <mergeCell ref="A10:H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V8"/>
  <sheetViews>
    <sheetView workbookViewId="0">
      <selection activeCell="C6" sqref="C6"/>
    </sheetView>
  </sheetViews>
  <sheetFormatPr defaultColWidth="8.7037037037037" defaultRowHeight="14.4" outlineLevelRow="7"/>
  <cols>
    <col min="1" max="1" width="8.7037037037037" style="41"/>
    <col min="2" max="2" width="13.5833333333333" style="41" customWidth="1"/>
    <col min="3" max="3" width="46.1296296296296" style="41" customWidth="1"/>
    <col min="4" max="5" width="8.66666666666667" style="42"/>
    <col min="6" max="6" width="10.8333333333333" style="41" customWidth="1"/>
    <col min="7" max="7" width="11.25" style="41" customWidth="1"/>
    <col min="8" max="8" width="19.3333333333333" style="41" customWidth="1"/>
    <col min="9" max="16383" width="8.7037037037037" style="41"/>
  </cols>
  <sheetData>
    <row r="1" ht="25.8" spans="1:16376">
      <c r="A1" s="43" t="s">
        <v>13</v>
      </c>
      <c r="B1" s="43"/>
      <c r="C1" s="43"/>
      <c r="D1" s="43"/>
      <c r="E1" s="43"/>
      <c r="F1" s="43"/>
      <c r="G1" s="43"/>
      <c r="H1" s="43"/>
      <c r="I1" s="43"/>
      <c r="XEV1"/>
    </row>
    <row r="2" s="41" customFormat="1" ht="39" customHeight="1" spans="1:9">
      <c r="A2" s="44" t="s">
        <v>1</v>
      </c>
      <c r="B2" s="44" t="s">
        <v>14</v>
      </c>
      <c r="C2" s="44" t="s">
        <v>15</v>
      </c>
      <c r="D2" s="44" t="s">
        <v>16</v>
      </c>
      <c r="E2" s="44" t="s">
        <v>17</v>
      </c>
      <c r="F2" s="44" t="s">
        <v>18</v>
      </c>
      <c r="G2" s="44" t="s">
        <v>19</v>
      </c>
      <c r="H2" s="44" t="s">
        <v>20</v>
      </c>
      <c r="I2" s="44" t="s">
        <v>4</v>
      </c>
    </row>
    <row r="3" s="41" customFormat="1" ht="153" customHeight="1" spans="1:9">
      <c r="A3" s="68" t="s">
        <v>21</v>
      </c>
      <c r="B3" s="20" t="s">
        <v>22</v>
      </c>
      <c r="C3" s="21" t="s">
        <v>23</v>
      </c>
      <c r="D3" s="20" t="s">
        <v>24</v>
      </c>
      <c r="E3" s="20">
        <v>2</v>
      </c>
      <c r="F3" s="20"/>
      <c r="G3" s="45">
        <f>F3*E3</f>
        <v>0</v>
      </c>
      <c r="H3" s="46" t="s">
        <v>25</v>
      </c>
      <c r="I3" s="47"/>
    </row>
    <row r="4" s="41" customFormat="1" ht="153" customHeight="1" spans="1:9">
      <c r="A4" s="68" t="s">
        <v>26</v>
      </c>
      <c r="B4" s="47" t="s">
        <v>27</v>
      </c>
      <c r="C4" s="48" t="s">
        <v>28</v>
      </c>
      <c r="D4" s="20" t="s">
        <v>29</v>
      </c>
      <c r="E4" s="20">
        <v>1</v>
      </c>
      <c r="F4" s="20"/>
      <c r="G4" s="45">
        <f>F4*E4</f>
        <v>0</v>
      </c>
      <c r="H4" s="49" t="s">
        <v>30</v>
      </c>
      <c r="I4" s="53"/>
    </row>
    <row r="5" s="41" customFormat="1" ht="28" customHeight="1" spans="1:9">
      <c r="A5" s="50" t="s">
        <v>31</v>
      </c>
      <c r="B5" s="51"/>
      <c r="C5" s="51"/>
      <c r="D5" s="51"/>
      <c r="E5" s="51"/>
      <c r="F5" s="52"/>
      <c r="G5" s="50">
        <f>SUM(G3:G4)</f>
        <v>0</v>
      </c>
      <c r="H5" s="51"/>
      <c r="I5" s="52"/>
    </row>
    <row r="6" s="41" customFormat="1" ht="33" customHeight="1" spans="1:8">
      <c r="A6"/>
      <c r="B6"/>
      <c r="C6"/>
      <c r="D6"/>
      <c r="E6"/>
      <c r="F6"/>
      <c r="G6"/>
      <c r="H6"/>
    </row>
    <row r="7" ht="24" customHeight="1" spans="1:8">
      <c r="A7"/>
      <c r="B7"/>
      <c r="C7"/>
      <c r="D7"/>
      <c r="E7"/>
      <c r="F7"/>
      <c r="G7"/>
      <c r="H7"/>
    </row>
    <row r="8" ht="28" customHeight="1" spans="1:8">
      <c r="A8"/>
      <c r="B8"/>
      <c r="C8"/>
      <c r="D8"/>
      <c r="E8"/>
      <c r="F8"/>
      <c r="G8"/>
      <c r="H8"/>
    </row>
  </sheetData>
  <mergeCells count="3">
    <mergeCell ref="A1:I1"/>
    <mergeCell ref="A5:F5"/>
    <mergeCell ref="G5:I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abSelected="1" topLeftCell="A25" workbookViewId="0">
      <selection activeCell="M28" sqref="M28"/>
    </sheetView>
  </sheetViews>
  <sheetFormatPr defaultColWidth="10" defaultRowHeight="15.6"/>
  <cols>
    <col min="1" max="1" width="4.5" style="24" customWidth="1"/>
    <col min="2" max="2" width="11.5" style="24" customWidth="1"/>
    <col min="3" max="3" width="13" style="25" customWidth="1"/>
    <col min="4" max="4" width="26.1296296296296" style="25" customWidth="1"/>
    <col min="5" max="5" width="6.12962962962963" style="24" customWidth="1"/>
    <col min="6" max="6" width="6.75" style="24" customWidth="1"/>
    <col min="7" max="7" width="10.6296296296296" style="24" customWidth="1"/>
    <col min="8" max="8" width="13.6296296296296" style="24" customWidth="1"/>
    <col min="9" max="9" width="20" style="26" customWidth="1"/>
    <col min="10" max="10" width="14.6296296296296" style="26" customWidth="1"/>
    <col min="11" max="16384" width="10" style="26"/>
  </cols>
  <sheetData>
    <row r="1" s="22" customFormat="1" ht="35.1" customHeight="1" spans="1:10">
      <c r="A1" s="27" t="s">
        <v>32</v>
      </c>
      <c r="B1" s="27"/>
      <c r="C1" s="27"/>
      <c r="D1" s="27"/>
      <c r="E1" s="27"/>
      <c r="F1" s="27"/>
      <c r="G1" s="27"/>
      <c r="H1" s="27"/>
      <c r="I1" s="26"/>
      <c r="J1" s="26"/>
    </row>
    <row r="2" s="22" customFormat="1" ht="30" customHeight="1" spans="1:10">
      <c r="A2" s="28" t="s">
        <v>1</v>
      </c>
      <c r="B2" s="28" t="s">
        <v>33</v>
      </c>
      <c r="C2" s="29" t="s">
        <v>34</v>
      </c>
      <c r="D2" s="29" t="s">
        <v>35</v>
      </c>
      <c r="E2" s="28" t="s">
        <v>16</v>
      </c>
      <c r="F2" s="28" t="s">
        <v>17</v>
      </c>
      <c r="G2" s="28" t="s">
        <v>36</v>
      </c>
      <c r="H2" s="28" t="s">
        <v>37</v>
      </c>
      <c r="I2" s="37" t="s">
        <v>38</v>
      </c>
      <c r="J2" s="37" t="s">
        <v>4</v>
      </c>
    </row>
    <row r="3" s="22" customFormat="1" ht="55" customHeight="1" spans="1:18">
      <c r="A3" s="30">
        <v>1</v>
      </c>
      <c r="B3" s="31" t="s">
        <v>39</v>
      </c>
      <c r="C3" s="31" t="s">
        <v>40</v>
      </c>
      <c r="D3" s="32" t="s">
        <v>41</v>
      </c>
      <c r="E3" s="30" t="s">
        <v>24</v>
      </c>
      <c r="F3" s="30">
        <v>1</v>
      </c>
      <c r="G3" s="30"/>
      <c r="H3" s="30">
        <f t="shared" ref="H3:H30" si="0">G3*F3</f>
        <v>0</v>
      </c>
      <c r="I3" s="38"/>
      <c r="J3" s="33"/>
      <c r="N3" s="39" t="s">
        <v>42</v>
      </c>
      <c r="O3" s="39"/>
      <c r="P3" s="39"/>
      <c r="Q3" s="39"/>
      <c r="R3" s="39"/>
    </row>
    <row r="4" s="22" customFormat="1" ht="55" customHeight="1" spans="1:10">
      <c r="A4" s="30">
        <v>2</v>
      </c>
      <c r="B4" s="31"/>
      <c r="C4" s="31" t="s">
        <v>43</v>
      </c>
      <c r="D4" s="32" t="s">
        <v>44</v>
      </c>
      <c r="E4" s="30" t="s">
        <v>29</v>
      </c>
      <c r="F4" s="30">
        <v>1</v>
      </c>
      <c r="G4" s="30"/>
      <c r="H4" s="30">
        <f t="shared" si="0"/>
        <v>0</v>
      </c>
      <c r="I4" s="38"/>
      <c r="J4" s="33"/>
    </row>
    <row r="5" s="22" customFormat="1" ht="55" customHeight="1" spans="1:10">
      <c r="A5" s="30">
        <v>3</v>
      </c>
      <c r="B5" s="31"/>
      <c r="C5" s="31" t="s">
        <v>45</v>
      </c>
      <c r="D5" s="32" t="s">
        <v>46</v>
      </c>
      <c r="E5" s="30" t="s">
        <v>24</v>
      </c>
      <c r="F5" s="30">
        <v>4</v>
      </c>
      <c r="G5" s="30"/>
      <c r="H5" s="30">
        <f t="shared" si="0"/>
        <v>0</v>
      </c>
      <c r="I5" s="38"/>
      <c r="J5" s="33"/>
    </row>
    <row r="6" s="22" customFormat="1" ht="55" customHeight="1" spans="1:10">
      <c r="A6" s="30">
        <v>4</v>
      </c>
      <c r="B6" s="31"/>
      <c r="C6" s="31" t="s">
        <v>47</v>
      </c>
      <c r="D6" s="32" t="s">
        <v>48</v>
      </c>
      <c r="E6" s="30" t="s">
        <v>24</v>
      </c>
      <c r="F6" s="30">
        <v>1</v>
      </c>
      <c r="G6" s="30"/>
      <c r="H6" s="30">
        <f t="shared" si="0"/>
        <v>0</v>
      </c>
      <c r="I6" s="38"/>
      <c r="J6" s="33"/>
    </row>
    <row r="7" s="22" customFormat="1" ht="55" customHeight="1" spans="1:10">
      <c r="A7" s="30">
        <v>5</v>
      </c>
      <c r="B7" s="31"/>
      <c r="C7" s="31" t="s">
        <v>49</v>
      </c>
      <c r="D7" s="32" t="s">
        <v>50</v>
      </c>
      <c r="E7" s="30" t="s">
        <v>24</v>
      </c>
      <c r="F7" s="30">
        <v>1</v>
      </c>
      <c r="G7" s="30"/>
      <c r="H7" s="30">
        <f t="shared" si="0"/>
        <v>0</v>
      </c>
      <c r="I7" s="38"/>
      <c r="J7" s="33"/>
    </row>
    <row r="8" s="22" customFormat="1" ht="55" customHeight="1" spans="1:10">
      <c r="A8" s="30">
        <v>6</v>
      </c>
      <c r="B8" s="31" t="s">
        <v>51</v>
      </c>
      <c r="C8" s="31" t="s">
        <v>7</v>
      </c>
      <c r="D8" s="32" t="s">
        <v>52</v>
      </c>
      <c r="E8" s="30" t="s">
        <v>24</v>
      </c>
      <c r="F8" s="30">
        <v>1</v>
      </c>
      <c r="G8" s="30"/>
      <c r="H8" s="30">
        <f t="shared" si="0"/>
        <v>0</v>
      </c>
      <c r="I8" s="40"/>
      <c r="J8" s="33"/>
    </row>
    <row r="9" s="22" customFormat="1" ht="55" customHeight="1" spans="1:10">
      <c r="A9" s="30">
        <v>7</v>
      </c>
      <c r="B9" s="31"/>
      <c r="C9" s="31" t="s">
        <v>53</v>
      </c>
      <c r="D9" s="32" t="s">
        <v>54</v>
      </c>
      <c r="E9" s="30" t="s">
        <v>24</v>
      </c>
      <c r="F9" s="30">
        <v>1</v>
      </c>
      <c r="G9" s="30"/>
      <c r="H9" s="30">
        <f t="shared" si="0"/>
        <v>0</v>
      </c>
      <c r="I9" s="40"/>
      <c r="J9" s="33"/>
    </row>
    <row r="10" s="22" customFormat="1" ht="55" customHeight="1" spans="1:10">
      <c r="A10" s="30">
        <v>8</v>
      </c>
      <c r="B10" s="31" t="s">
        <v>55</v>
      </c>
      <c r="C10" s="31" t="s">
        <v>56</v>
      </c>
      <c r="D10" s="32" t="s">
        <v>57</v>
      </c>
      <c r="E10" s="30" t="s">
        <v>24</v>
      </c>
      <c r="F10" s="30">
        <v>1</v>
      </c>
      <c r="G10" s="30"/>
      <c r="H10" s="30">
        <f t="shared" si="0"/>
        <v>0</v>
      </c>
      <c r="I10" s="40"/>
      <c r="J10" s="33"/>
    </row>
    <row r="11" s="22" customFormat="1" ht="55" customHeight="1" spans="1:10">
      <c r="A11" s="30">
        <v>9</v>
      </c>
      <c r="B11" s="31"/>
      <c r="C11" s="31" t="s">
        <v>58</v>
      </c>
      <c r="D11" s="32" t="s">
        <v>59</v>
      </c>
      <c r="E11" s="30" t="s">
        <v>24</v>
      </c>
      <c r="F11" s="30">
        <v>1</v>
      </c>
      <c r="G11" s="30"/>
      <c r="H11" s="30">
        <f t="shared" si="0"/>
        <v>0</v>
      </c>
      <c r="I11" s="40"/>
      <c r="J11" s="33"/>
    </row>
    <row r="12" s="22" customFormat="1" ht="55" customHeight="1" spans="1:10">
      <c r="A12" s="30">
        <v>10</v>
      </c>
      <c r="B12" s="31" t="s">
        <v>60</v>
      </c>
      <c r="C12" s="31" t="s">
        <v>61</v>
      </c>
      <c r="D12" s="32" t="s">
        <v>62</v>
      </c>
      <c r="E12" s="30" t="s">
        <v>63</v>
      </c>
      <c r="F12" s="30">
        <v>6</v>
      </c>
      <c r="G12" s="30"/>
      <c r="H12" s="30">
        <f t="shared" si="0"/>
        <v>0</v>
      </c>
      <c r="I12" s="38"/>
      <c r="J12" s="33"/>
    </row>
    <row r="13" s="22" customFormat="1" ht="55" customHeight="1" spans="1:10">
      <c r="A13" s="30">
        <v>11</v>
      </c>
      <c r="B13" s="31"/>
      <c r="C13" s="31" t="s">
        <v>64</v>
      </c>
      <c r="D13" s="32" t="s">
        <v>65</v>
      </c>
      <c r="E13" s="30" t="s">
        <v>24</v>
      </c>
      <c r="F13" s="30">
        <v>1</v>
      </c>
      <c r="G13" s="30"/>
      <c r="H13" s="30">
        <f t="shared" si="0"/>
        <v>0</v>
      </c>
      <c r="I13" s="38"/>
      <c r="J13" s="33"/>
    </row>
    <row r="14" s="22" customFormat="1" ht="55" customHeight="1" spans="1:10">
      <c r="A14" s="30">
        <v>12</v>
      </c>
      <c r="B14" s="31" t="s">
        <v>66</v>
      </c>
      <c r="C14" s="31" t="s">
        <v>67</v>
      </c>
      <c r="D14" s="32" t="s">
        <v>68</v>
      </c>
      <c r="E14" s="30" t="s">
        <v>24</v>
      </c>
      <c r="F14" s="30">
        <v>1</v>
      </c>
      <c r="G14" s="30"/>
      <c r="H14" s="30">
        <f t="shared" si="0"/>
        <v>0</v>
      </c>
      <c r="I14" s="38"/>
      <c r="J14" s="33"/>
    </row>
    <row r="15" s="22" customFormat="1" ht="55" customHeight="1" spans="1:10">
      <c r="A15" s="30">
        <v>13</v>
      </c>
      <c r="B15" s="31"/>
      <c r="C15" s="31" t="s">
        <v>69</v>
      </c>
      <c r="D15" s="32" t="s">
        <v>70</v>
      </c>
      <c r="E15" s="30" t="s">
        <v>71</v>
      </c>
      <c r="F15" s="30">
        <v>1</v>
      </c>
      <c r="G15" s="30"/>
      <c r="H15" s="30">
        <f t="shared" si="0"/>
        <v>0</v>
      </c>
      <c r="I15" s="38"/>
      <c r="J15" s="33"/>
    </row>
    <row r="16" s="22" customFormat="1" ht="55" customHeight="1" spans="1:10">
      <c r="A16" s="30">
        <v>14</v>
      </c>
      <c r="B16" s="31"/>
      <c r="C16" s="31" t="s">
        <v>72</v>
      </c>
      <c r="D16" s="32" t="s">
        <v>73</v>
      </c>
      <c r="E16" s="30" t="s">
        <v>29</v>
      </c>
      <c r="F16" s="30">
        <v>1</v>
      </c>
      <c r="G16" s="30"/>
      <c r="H16" s="30">
        <f t="shared" si="0"/>
        <v>0</v>
      </c>
      <c r="I16" s="40"/>
      <c r="J16" s="33"/>
    </row>
    <row r="17" s="22" customFormat="1" ht="55" customHeight="1" spans="1:10">
      <c r="A17" s="30">
        <v>15</v>
      </c>
      <c r="B17" s="31" t="s">
        <v>74</v>
      </c>
      <c r="C17" s="31" t="s">
        <v>75</v>
      </c>
      <c r="D17" s="32" t="s">
        <v>76</v>
      </c>
      <c r="E17" s="30" t="s">
        <v>71</v>
      </c>
      <c r="F17" s="30">
        <v>1</v>
      </c>
      <c r="G17" s="30"/>
      <c r="H17" s="30">
        <f t="shared" si="0"/>
        <v>0</v>
      </c>
      <c r="I17" s="40"/>
      <c r="J17" s="33"/>
    </row>
    <row r="18" s="22" customFormat="1" ht="55" customHeight="1" spans="1:10">
      <c r="A18" s="30">
        <v>17</v>
      </c>
      <c r="B18" s="31"/>
      <c r="C18" s="33" t="s">
        <v>77</v>
      </c>
      <c r="D18" s="32" t="s">
        <v>78</v>
      </c>
      <c r="E18" s="34" t="s">
        <v>24</v>
      </c>
      <c r="F18" s="34">
        <v>1</v>
      </c>
      <c r="G18" s="30"/>
      <c r="H18" s="30">
        <f t="shared" si="0"/>
        <v>0</v>
      </c>
      <c r="I18" s="38"/>
      <c r="J18" s="33"/>
    </row>
    <row r="19" s="22" customFormat="1" ht="55" customHeight="1" spans="1:10">
      <c r="A19" s="30">
        <v>18</v>
      </c>
      <c r="B19" s="31"/>
      <c r="C19" s="33" t="s">
        <v>79</v>
      </c>
      <c r="D19" s="32" t="s">
        <v>80</v>
      </c>
      <c r="E19" s="30" t="s">
        <v>63</v>
      </c>
      <c r="F19" s="30">
        <v>1</v>
      </c>
      <c r="G19" s="30"/>
      <c r="H19" s="30">
        <f t="shared" si="0"/>
        <v>0</v>
      </c>
      <c r="I19" s="38"/>
      <c r="J19" s="33"/>
    </row>
    <row r="20" s="22" customFormat="1" ht="55" customHeight="1" spans="1:10">
      <c r="A20" s="30">
        <v>19</v>
      </c>
      <c r="B20" s="31"/>
      <c r="C20" s="31" t="s">
        <v>81</v>
      </c>
      <c r="D20" s="32" t="s">
        <v>82</v>
      </c>
      <c r="E20" s="30" t="s">
        <v>83</v>
      </c>
      <c r="F20" s="30">
        <v>1</v>
      </c>
      <c r="G20" s="30"/>
      <c r="H20" s="30">
        <f t="shared" si="0"/>
        <v>0</v>
      </c>
      <c r="I20" s="38"/>
      <c r="J20" s="33"/>
    </row>
    <row r="21" s="22" customFormat="1" ht="55" customHeight="1" spans="1:10">
      <c r="A21" s="30">
        <v>20</v>
      </c>
      <c r="B21" s="31"/>
      <c r="C21" s="31" t="s">
        <v>84</v>
      </c>
      <c r="D21" s="32" t="s">
        <v>85</v>
      </c>
      <c r="E21" s="30" t="s">
        <v>24</v>
      </c>
      <c r="F21" s="30">
        <v>1</v>
      </c>
      <c r="G21" s="30"/>
      <c r="H21" s="30">
        <f t="shared" si="0"/>
        <v>0</v>
      </c>
      <c r="I21" s="38"/>
      <c r="J21" s="33"/>
    </row>
    <row r="22" s="22" customFormat="1" ht="55" customHeight="1" spans="1:10">
      <c r="A22" s="30">
        <v>21</v>
      </c>
      <c r="B22" s="31"/>
      <c r="C22" s="31" t="s">
        <v>86</v>
      </c>
      <c r="D22" s="33" t="s">
        <v>87</v>
      </c>
      <c r="E22" s="30" t="s">
        <v>24</v>
      </c>
      <c r="F22" s="30">
        <v>2</v>
      </c>
      <c r="G22" s="30"/>
      <c r="H22" s="30">
        <f t="shared" si="0"/>
        <v>0</v>
      </c>
      <c r="I22" s="38"/>
      <c r="J22" s="33"/>
    </row>
    <row r="23" s="22" customFormat="1" ht="55" customHeight="1" spans="1:10">
      <c r="A23" s="30">
        <v>22</v>
      </c>
      <c r="B23" s="31"/>
      <c r="C23" s="31" t="s">
        <v>88</v>
      </c>
      <c r="D23" s="33" t="s">
        <v>89</v>
      </c>
      <c r="E23" s="30" t="s">
        <v>24</v>
      </c>
      <c r="F23" s="30">
        <v>1</v>
      </c>
      <c r="G23" s="30"/>
      <c r="H23" s="30">
        <f t="shared" si="0"/>
        <v>0</v>
      </c>
      <c r="I23" s="38"/>
      <c r="J23" s="33"/>
    </row>
    <row r="24" s="22" customFormat="1" ht="55" customHeight="1" spans="1:10">
      <c r="A24" s="30">
        <v>23</v>
      </c>
      <c r="B24" s="31" t="s">
        <v>90</v>
      </c>
      <c r="C24" s="31" t="s">
        <v>91</v>
      </c>
      <c r="D24" s="33" t="s">
        <v>92</v>
      </c>
      <c r="E24" s="30" t="s">
        <v>24</v>
      </c>
      <c r="F24" s="30">
        <v>1</v>
      </c>
      <c r="G24" s="30"/>
      <c r="H24" s="30">
        <f t="shared" si="0"/>
        <v>0</v>
      </c>
      <c r="I24" s="38"/>
      <c r="J24" s="33"/>
    </row>
    <row r="25" s="22" customFormat="1" ht="55" customHeight="1" spans="1:10">
      <c r="A25" s="30">
        <v>24</v>
      </c>
      <c r="B25" s="31"/>
      <c r="C25" s="31" t="s">
        <v>93</v>
      </c>
      <c r="D25" s="32" t="s">
        <v>94</v>
      </c>
      <c r="E25" s="30" t="s">
        <v>29</v>
      </c>
      <c r="F25" s="30">
        <v>1</v>
      </c>
      <c r="G25" s="30"/>
      <c r="H25" s="30">
        <f t="shared" si="0"/>
        <v>0</v>
      </c>
      <c r="I25" s="34"/>
      <c r="J25" s="33"/>
    </row>
    <row r="26" s="22" customFormat="1" ht="55" customHeight="1" spans="1:10">
      <c r="A26" s="30">
        <v>25</v>
      </c>
      <c r="B26" s="31" t="s">
        <v>95</v>
      </c>
      <c r="C26" s="31" t="s">
        <v>96</v>
      </c>
      <c r="D26" s="33" t="s">
        <v>97</v>
      </c>
      <c r="E26" s="30" t="s">
        <v>29</v>
      </c>
      <c r="F26" s="30">
        <v>1</v>
      </c>
      <c r="G26" s="30"/>
      <c r="H26" s="30">
        <f t="shared" si="0"/>
        <v>0</v>
      </c>
      <c r="I26" s="38"/>
      <c r="J26" s="33"/>
    </row>
    <row r="27" s="22" customFormat="1" ht="55" customHeight="1" spans="1:10">
      <c r="A27" s="30">
        <v>26</v>
      </c>
      <c r="B27" s="31"/>
      <c r="C27" s="31" t="s">
        <v>98</v>
      </c>
      <c r="D27" s="33" t="s">
        <v>99</v>
      </c>
      <c r="E27" s="30" t="s">
        <v>24</v>
      </c>
      <c r="F27" s="30">
        <v>1</v>
      </c>
      <c r="G27" s="30"/>
      <c r="H27" s="30">
        <f t="shared" si="0"/>
        <v>0</v>
      </c>
      <c r="I27" s="38"/>
      <c r="J27" s="33"/>
    </row>
    <row r="28" s="22" customFormat="1" ht="55" customHeight="1" spans="1:10">
      <c r="A28" s="30">
        <v>27</v>
      </c>
      <c r="B28" s="31"/>
      <c r="C28" s="31" t="s">
        <v>100</v>
      </c>
      <c r="D28" s="33" t="s">
        <v>101</v>
      </c>
      <c r="E28" s="30" t="s">
        <v>102</v>
      </c>
      <c r="F28" s="30">
        <v>1</v>
      </c>
      <c r="G28" s="30"/>
      <c r="H28" s="30">
        <f t="shared" si="0"/>
        <v>0</v>
      </c>
      <c r="I28" s="33"/>
      <c r="J28" s="33"/>
    </row>
    <row r="29" s="22" customFormat="1" ht="55" customHeight="1" spans="1:10">
      <c r="A29" s="30">
        <v>28</v>
      </c>
      <c r="B29" s="31"/>
      <c r="C29" s="31" t="s">
        <v>103</v>
      </c>
      <c r="D29" s="35" t="s">
        <v>104</v>
      </c>
      <c r="E29" s="30" t="s">
        <v>105</v>
      </c>
      <c r="F29" s="30">
        <v>1</v>
      </c>
      <c r="G29" s="30"/>
      <c r="H29" s="30">
        <f t="shared" si="0"/>
        <v>0</v>
      </c>
      <c r="I29" s="34"/>
      <c r="J29" s="33"/>
    </row>
    <row r="30" s="22" customFormat="1" ht="55" customHeight="1" spans="1:10">
      <c r="A30" s="30">
        <v>29</v>
      </c>
      <c r="B30" s="31"/>
      <c r="C30" s="31" t="s">
        <v>106</v>
      </c>
      <c r="D30" s="36" t="s">
        <v>107</v>
      </c>
      <c r="E30" s="30" t="s">
        <v>105</v>
      </c>
      <c r="F30" s="30">
        <v>1</v>
      </c>
      <c r="G30" s="30"/>
      <c r="H30" s="30">
        <f t="shared" si="0"/>
        <v>0</v>
      </c>
      <c r="I30" s="34"/>
      <c r="J30" s="33"/>
    </row>
    <row r="31" s="23" customFormat="1" ht="27" customHeight="1" spans="1:10">
      <c r="A31" s="28" t="s">
        <v>108</v>
      </c>
      <c r="B31" s="28"/>
      <c r="C31" s="29"/>
      <c r="D31" s="29"/>
      <c r="E31" s="28"/>
      <c r="F31" s="28"/>
      <c r="G31" s="28"/>
      <c r="H31" s="28">
        <f>SUM(H3:H30)</f>
        <v>0</v>
      </c>
      <c r="I31" s="40"/>
      <c r="J31" s="40"/>
    </row>
    <row r="32" ht="39" customHeight="1"/>
  </sheetData>
  <mergeCells count="16">
    <mergeCell ref="A1:H1"/>
    <mergeCell ref="N3:R3"/>
    <mergeCell ref="A31:F31"/>
    <mergeCell ref="B3:B7"/>
    <mergeCell ref="B8:B9"/>
    <mergeCell ref="B10:B11"/>
    <mergeCell ref="B12:B13"/>
    <mergeCell ref="B14:B16"/>
    <mergeCell ref="B17:B23"/>
    <mergeCell ref="B24:B25"/>
    <mergeCell ref="B26:B30"/>
    <mergeCell ref="J3:J4"/>
    <mergeCell ref="J5:J7"/>
    <mergeCell ref="J12:J13"/>
    <mergeCell ref="J14:J15"/>
    <mergeCell ref="J18:J19"/>
  </mergeCells>
  <pageMargins left="0.751388888888889" right="0.751388888888889" top="0.590277777777778" bottom="0.354166666666667" header="0.5" footer="0.432638888888889"/>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H3" sqref="H3"/>
    </sheetView>
  </sheetViews>
  <sheetFormatPr defaultColWidth="8.87962962962963" defaultRowHeight="14.4" outlineLevelRow="4" outlineLevelCol="7"/>
  <cols>
    <col min="1" max="1" width="6.12962962962963" style="17" customWidth="1"/>
    <col min="2" max="2" width="13.1296296296296" style="17" customWidth="1"/>
    <col min="3" max="3" width="69.3796296296296" style="17" customWidth="1"/>
    <col min="4" max="5" width="7.5" style="17" customWidth="1"/>
    <col min="6" max="6" width="10.1296296296296" style="17" customWidth="1"/>
    <col min="7" max="7" width="13.3796296296296" style="17" customWidth="1"/>
    <col min="8" max="8" width="8.87962962962963" style="17"/>
  </cols>
  <sheetData>
    <row r="1" ht="27.95" customHeight="1" spans="1:8">
      <c r="A1" s="18" t="s">
        <v>109</v>
      </c>
      <c r="B1" s="18"/>
      <c r="C1" s="18"/>
      <c r="D1" s="18"/>
      <c r="E1" s="18"/>
      <c r="F1" s="18"/>
      <c r="G1" s="18"/>
      <c r="H1" s="18"/>
    </row>
    <row r="2" ht="21.95" customHeight="1" spans="1:8">
      <c r="A2" s="19" t="s">
        <v>1</v>
      </c>
      <c r="B2" s="19" t="s">
        <v>110</v>
      </c>
      <c r="C2" s="19" t="s">
        <v>111</v>
      </c>
      <c r="D2" s="19" t="s">
        <v>16</v>
      </c>
      <c r="E2" s="19" t="s">
        <v>17</v>
      </c>
      <c r="F2" s="19" t="s">
        <v>36</v>
      </c>
      <c r="G2" s="19" t="s">
        <v>112</v>
      </c>
      <c r="H2" s="19" t="s">
        <v>4</v>
      </c>
    </row>
    <row r="3" ht="408.95" customHeight="1" spans="1:8">
      <c r="A3" s="68" t="s">
        <v>113</v>
      </c>
      <c r="B3" s="20" t="s">
        <v>114</v>
      </c>
      <c r="C3" s="21" t="s">
        <v>115</v>
      </c>
      <c r="D3" s="20" t="s">
        <v>24</v>
      </c>
      <c r="E3" s="20">
        <v>18</v>
      </c>
      <c r="F3" s="20"/>
      <c r="G3" s="20">
        <f>E3*F3</f>
        <v>0</v>
      </c>
      <c r="H3" s="20"/>
    </row>
    <row r="4" ht="135" customHeight="1" spans="1:8">
      <c r="A4" s="20"/>
      <c r="B4" s="20" t="s">
        <v>116</v>
      </c>
      <c r="C4" s="21" t="s">
        <v>117</v>
      </c>
      <c r="D4" s="20" t="s">
        <v>24</v>
      </c>
      <c r="E4" s="20">
        <v>18</v>
      </c>
      <c r="F4" s="20"/>
      <c r="G4" s="20">
        <f>E4*F4</f>
        <v>0</v>
      </c>
      <c r="H4" s="20"/>
    </row>
    <row r="5" ht="21.95" customHeight="1" spans="1:8">
      <c r="A5" s="20" t="s">
        <v>118</v>
      </c>
      <c r="B5" s="20"/>
      <c r="C5" s="20"/>
      <c r="D5" s="20"/>
      <c r="E5" s="20"/>
      <c r="F5" s="20"/>
      <c r="G5" s="20">
        <f>G4+G3</f>
        <v>0</v>
      </c>
      <c r="H5" s="20"/>
    </row>
  </sheetData>
  <mergeCells count="2">
    <mergeCell ref="A1:H1"/>
    <mergeCell ref="A5:D5"/>
  </mergeCells>
  <pageMargins left="0.629861111111111" right="0.393055555555556" top="0.590277777777778" bottom="0.393055555555556"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1"/>
  <sheetViews>
    <sheetView topLeftCell="A6" workbookViewId="0">
      <selection activeCell="K5" sqref="K5"/>
    </sheetView>
  </sheetViews>
  <sheetFormatPr defaultColWidth="9" defaultRowHeight="14.4" outlineLevelCol="7"/>
  <cols>
    <col min="1" max="1" width="4.5" customWidth="1"/>
    <col min="2" max="2" width="7.62962962962963" customWidth="1"/>
    <col min="3" max="3" width="78.75" customWidth="1"/>
    <col min="4" max="4" width="6.62962962962963" customWidth="1"/>
    <col min="5" max="5" width="6.5" customWidth="1"/>
    <col min="8" max="8" width="46.6296296296296" customWidth="1"/>
  </cols>
  <sheetData>
    <row r="2" spans="1:8">
      <c r="A2" s="1" t="s">
        <v>119</v>
      </c>
      <c r="B2" s="2"/>
      <c r="C2" s="2"/>
      <c r="D2" s="2"/>
      <c r="E2" s="2"/>
      <c r="F2" s="2"/>
      <c r="G2" s="2"/>
      <c r="H2" s="2"/>
    </row>
    <row r="3" spans="1:8">
      <c r="A3" s="3"/>
      <c r="B3" s="3"/>
      <c r="C3" s="3"/>
      <c r="D3" s="3"/>
      <c r="E3" s="3"/>
      <c r="F3" s="3"/>
      <c r="G3" s="3"/>
      <c r="H3" s="3"/>
    </row>
    <row r="4" ht="28" customHeight="1" spans="1:8">
      <c r="A4" s="4" t="s">
        <v>1</v>
      </c>
      <c r="B4" s="4" t="s">
        <v>110</v>
      </c>
      <c r="C4" s="4" t="s">
        <v>120</v>
      </c>
      <c r="D4" s="4" t="s">
        <v>16</v>
      </c>
      <c r="E4" s="5" t="s">
        <v>17</v>
      </c>
      <c r="F4" s="4" t="s">
        <v>121</v>
      </c>
      <c r="G4" s="4" t="s">
        <v>122</v>
      </c>
      <c r="H4" s="4" t="s">
        <v>4</v>
      </c>
    </row>
    <row r="5" ht="168" customHeight="1" spans="1:8">
      <c r="A5" s="6">
        <v>1</v>
      </c>
      <c r="B5" s="7" t="s">
        <v>123</v>
      </c>
      <c r="C5" s="7" t="s">
        <v>124</v>
      </c>
      <c r="D5" s="6" t="s">
        <v>29</v>
      </c>
      <c r="E5" s="6">
        <v>1</v>
      </c>
      <c r="F5" s="8"/>
      <c r="G5" s="8">
        <f>E5*F5</f>
        <v>0</v>
      </c>
      <c r="H5" s="7"/>
    </row>
    <row r="6" ht="227" customHeight="1" spans="1:8">
      <c r="A6" s="6">
        <v>2</v>
      </c>
      <c r="B6" s="7" t="s">
        <v>125</v>
      </c>
      <c r="C6" s="7" t="s">
        <v>126</v>
      </c>
      <c r="D6" s="6" t="s">
        <v>127</v>
      </c>
      <c r="E6" s="6">
        <v>600</v>
      </c>
      <c r="F6" s="9"/>
      <c r="G6" s="9"/>
      <c r="H6" s="7"/>
    </row>
    <row r="7" ht="79" customHeight="1" spans="1:8">
      <c r="A7" s="6">
        <v>3</v>
      </c>
      <c r="B7" s="7" t="s">
        <v>128</v>
      </c>
      <c r="C7" s="7" t="s">
        <v>129</v>
      </c>
      <c r="D7" s="6" t="s">
        <v>29</v>
      </c>
      <c r="E7" s="6">
        <v>1</v>
      </c>
      <c r="F7" s="9"/>
      <c r="G7" s="9"/>
      <c r="H7" s="7"/>
    </row>
    <row r="8" ht="211.2" spans="1:8">
      <c r="A8" s="6">
        <v>4</v>
      </c>
      <c r="B8" s="7" t="s">
        <v>130</v>
      </c>
      <c r="C8" s="7" t="s">
        <v>131</v>
      </c>
      <c r="D8" s="6" t="s">
        <v>127</v>
      </c>
      <c r="E8" s="6">
        <v>600</v>
      </c>
      <c r="F8" s="10"/>
      <c r="G8" s="10"/>
      <c r="H8" s="7"/>
    </row>
    <row r="9" ht="16.2" spans="1:8">
      <c r="A9" s="11" t="s">
        <v>132</v>
      </c>
      <c r="B9" s="12"/>
      <c r="C9" s="12"/>
      <c r="D9" s="12"/>
      <c r="E9" s="12"/>
      <c r="F9" s="12"/>
      <c r="G9" s="12"/>
      <c r="H9" s="13"/>
    </row>
    <row r="10" ht="16.2" spans="1:8">
      <c r="A10" s="14" t="s">
        <v>133</v>
      </c>
      <c r="B10" s="14"/>
      <c r="C10" s="14"/>
      <c r="D10" s="14"/>
      <c r="E10" s="14"/>
      <c r="F10" s="14"/>
      <c r="G10" s="14"/>
      <c r="H10" s="14"/>
    </row>
    <row r="11" ht="15.6" spans="1:8">
      <c r="A11" s="15" t="s">
        <v>134</v>
      </c>
      <c r="B11" s="16"/>
      <c r="C11" s="16"/>
      <c r="D11" s="16"/>
      <c r="E11" s="16"/>
      <c r="F11" s="16"/>
      <c r="G11" s="16"/>
      <c r="H11" s="16"/>
    </row>
  </sheetData>
  <mergeCells count="3">
    <mergeCell ref="F5:F8"/>
    <mergeCell ref="G5:G8"/>
    <mergeCell ref="A2: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vt:lpstr>
      <vt:lpstr>阅卷系统</vt:lpstr>
      <vt:lpstr>嵌入式全自动精品录播系统设备清单</vt:lpstr>
      <vt:lpstr>智慧黑板</vt:lpstr>
      <vt:lpstr>服务类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Heart 。</cp:lastModifiedBy>
  <dcterms:created xsi:type="dcterms:W3CDTF">2016-11-16T03:09:00Z</dcterms:created>
  <cp:lastPrinted>2024-03-20T09:45:00Z</cp:lastPrinted>
  <dcterms:modified xsi:type="dcterms:W3CDTF">2025-06-17T07:31:30Z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EF32384197274206B2739A8AF77CB9AF_13</vt:lpwstr>
  </property>
</Properties>
</file>