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885" activeTab="4"/>
  </bookViews>
  <sheets>
    <sheet name="封面" sheetId="2" r:id="rId1"/>
    <sheet name="1白庄镇" sheetId="3" r:id="rId2"/>
    <sheet name="下白庄学校机电" sheetId="4" r:id="rId3"/>
    <sheet name="2积石镇" sheetId="5" r:id="rId4"/>
    <sheet name="3清水乡" sheetId="6" r:id="rId5"/>
    <sheet name="大寺古机电" sheetId="7" r:id="rId6"/>
    <sheet name="自动化" sheetId="8" r:id="rId7"/>
    <sheet name="4查汉都斯乡" sheetId="9" r:id="rId8"/>
    <sheet name="5尕楞乡" sheetId="10" r:id="rId9"/>
    <sheet name="6文都乡" sheetId="11" r:id="rId10"/>
    <sheet name="工程临时设施" sheetId="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120度弯头φ120">#REF!</definedName>
    <definedName name="_120度弯头φ140">#REF!</definedName>
    <definedName name="_120度弯头φ160">#REF!</definedName>
    <definedName name="_2m3装载机">#REF!</definedName>
    <definedName name="_32.5水泥">#REF!</definedName>
    <definedName name="_xlnm._FilterDatabase" hidden="1">#REF!</definedName>
    <definedName name="￠160PVC管_0.6pa">#REF!</definedName>
    <definedName name="￠180PVC管_0.6pa">#REF!</definedName>
    <definedName name="￠90PVC管_0.6pa">#REF!</definedName>
    <definedName name="IS80_50_250">#REF!</definedName>
    <definedName name="_xlnm.Print_Area" hidden="1">#REF!</definedName>
    <definedName name="_xlnm.Print_Titles" hidden="1">#REF!</definedName>
    <definedName name="PVC变径短管1.5寸">#REF!</definedName>
    <definedName name="PVC堵头φ40">#REF!</definedName>
    <definedName name="PVC活节φ1.5寸">#REF!</definedName>
    <definedName name="PVC连丝1.5寸">#REF!</definedName>
    <definedName name="PVC球阀1.5寸">#REF!</definedName>
    <definedName name="PVC三通φ16×16×16">#REF!</definedName>
    <definedName name="PVC三通φ40×1.5×40">#REF!</definedName>
    <definedName name="PVC塑管φ40">#REF!</definedName>
    <definedName name="PVC直通φ16">#REF!</definedName>
    <definedName name="QJ30_240_12_200">#REF!</definedName>
    <definedName name="QJ50_120_12_250">#REF!</definedName>
    <definedName name="range_jxtb">[1]DE!$A$8:$M$405</definedName>
    <definedName name="UT线夹_NUT_2">#REF!</definedName>
    <definedName name="UT线夹NUT_2">#REF!</definedName>
    <definedName name="UT型线夹NUT_1">#REF!</definedName>
    <definedName name="U型抱箍U16_200">#REF!</definedName>
    <definedName name="U型挂环U_16">#REF!</definedName>
    <definedName name="U型挂环U_7">#REF!</definedName>
    <definedName name="φ10PVC管">#REF!</definedName>
    <definedName name="φ225沉淀管">#REF!</definedName>
    <definedName name="φ225滤水管">#REF!</definedName>
    <definedName name="φ310铸铁管">#REF!</definedName>
    <definedName name="φ350铸铁管">#REF!</definedName>
    <definedName name="安全阀Dg120">#REF!</definedName>
    <definedName name="安全阀Dg90">#REF!</definedName>
    <definedName name="安装工">[2]人工预算单价计算表!$E$151</definedName>
    <definedName name="柏树">#REF!</definedName>
    <definedName name="半熟练工">[2]人工预算单价计算表!$E$87</definedName>
    <definedName name="避雷器HY5WS_17_50">#REF!</definedName>
    <definedName name="编织袋">#REF!</definedName>
    <definedName name="编制袋">[3]材料价格表!$D$73</definedName>
    <definedName name="扁钢">#REF!</definedName>
    <definedName name="变径三通Dg180×90">#REF!</definedName>
    <definedName name="变径三通φ110×80×90">#REF!</definedName>
    <definedName name="变径三通φ125×80×110">#REF!</definedName>
    <definedName name="变径三通φ160×80×110">#REF!</definedName>
    <definedName name="变径三通φ160×80×125">#REF!</definedName>
    <definedName name="变径三通φ200×80×160">#REF!</definedName>
    <definedName name="变频机组8.5kvA">#REF!</definedName>
    <definedName name="变压器160KVA">#REF!</definedName>
    <definedName name="变压器80KVA">#REF!</definedName>
    <definedName name="并沟线夹_BJ_2">#REF!</definedName>
    <definedName name="并沟线夹BJ_2">#REF!</definedName>
    <definedName name="玻璃">#REF!</definedName>
    <definedName name="不可预见费">#REF!</definedName>
    <definedName name="材">#REF!</definedName>
    <definedName name="材1_23_1">0</definedName>
    <definedName name="材100004">#REF!</definedName>
    <definedName name="材10001">#REF!</definedName>
    <definedName name="材10002">#REF!</definedName>
    <definedName name="材10003">#REF!</definedName>
    <definedName name="材10008">#REF!</definedName>
    <definedName name="材10018">#REF!</definedName>
    <definedName name="材10019">#REF!</definedName>
    <definedName name="材10020">#REF!</definedName>
    <definedName name="材10021">#REF!</definedName>
    <definedName name="材10023">#REF!</definedName>
    <definedName name="材10035">#REF!</definedName>
    <definedName name="材10045">#REF!</definedName>
    <definedName name="材10047">#REF!</definedName>
    <definedName name="材10049">#REF!</definedName>
    <definedName name="材10052">#REF!</definedName>
    <definedName name="材10054">#REF!</definedName>
    <definedName name="材10056">#REF!</definedName>
    <definedName name="材10066">#REF!</definedName>
    <definedName name="材10071">#REF!</definedName>
    <definedName name="材10075">#REF!</definedName>
    <definedName name="材10090">#REF!</definedName>
    <definedName name="材10095">#REF!</definedName>
    <definedName name="材10114">#REF!</definedName>
    <definedName name="材10116">#REF!</definedName>
    <definedName name="材10118">#REF!</definedName>
    <definedName name="材10204">#REF!</definedName>
    <definedName name="材10218">#REF!</definedName>
    <definedName name="材10219">#REF!</definedName>
    <definedName name="材10220">#REF!</definedName>
    <definedName name="材10221">#REF!</definedName>
    <definedName name="材10222">#REF!</definedName>
    <definedName name="材10223">#REF!</definedName>
    <definedName name="材10269">#REF!</definedName>
    <definedName name="材10270">#REF!</definedName>
    <definedName name="材10271">#REF!</definedName>
    <definedName name="材10272">#REF!</definedName>
    <definedName name="材10273">#REF!</definedName>
    <definedName name="材10275">#REF!</definedName>
    <definedName name="材10277">#REF!</definedName>
    <definedName name="材10278">#REF!</definedName>
    <definedName name="材10279">#REF!</definedName>
    <definedName name="材10279A">#REF!</definedName>
    <definedName name="材10280">#REF!</definedName>
    <definedName name="材10280A">#REF!</definedName>
    <definedName name="材10281">#REF!</definedName>
    <definedName name="材10281A">#REF!</definedName>
    <definedName name="材10282">#REF!</definedName>
    <definedName name="材10282A">#REF!</definedName>
    <definedName name="材10283">#REF!</definedName>
    <definedName name="材10283A">#REF!</definedName>
    <definedName name="材10309">#REF!</definedName>
    <definedName name="材10310">#REF!</definedName>
    <definedName name="材10311">#REF!</definedName>
    <definedName name="材10313">#REF!</definedName>
    <definedName name="材10330">#REF!</definedName>
    <definedName name="材10332">#REF!</definedName>
    <definedName name="材10334">#REF!</definedName>
    <definedName name="材10339">#REF!</definedName>
    <definedName name="材10345">#REF!</definedName>
    <definedName name="材10346">#REF!</definedName>
    <definedName name="材10360">#REF!</definedName>
    <definedName name="材10361">#REF!</definedName>
    <definedName name="材10365">#REF!</definedName>
    <definedName name="材10366">#REF!</definedName>
    <definedName name="材10367">#REF!</definedName>
    <definedName name="材10464">#REF!</definedName>
    <definedName name="材10465">#REF!</definedName>
    <definedName name="材10469">#REF!</definedName>
    <definedName name="材10469A">#REF!</definedName>
    <definedName name="材10473">#REF!</definedName>
    <definedName name="材10474">#REF!</definedName>
    <definedName name="材12001">#REF!</definedName>
    <definedName name="材12074">#REF!</definedName>
    <definedName name="材12075">#REF!</definedName>
    <definedName name="材2_19_3">#REF!</definedName>
    <definedName name="材2_19_4">#REF!</definedName>
    <definedName name="材20484">#REF!</definedName>
    <definedName name="材20485">#REF!</definedName>
    <definedName name="材20488">#REF!</definedName>
    <definedName name="材30001">#REF!</definedName>
    <definedName name="材30002">#REF!</definedName>
    <definedName name="材30004">#REF!</definedName>
    <definedName name="材30011">#REF!</definedName>
    <definedName name="材30016">#REF!</definedName>
    <definedName name="材30018">#REF!</definedName>
    <definedName name="材30019">#REF!</definedName>
    <definedName name="材30020">#REF!</definedName>
    <definedName name="材30021">#REF!</definedName>
    <definedName name="材30022">#REF!</definedName>
    <definedName name="材30023">#REF!</definedName>
    <definedName name="材30024">#REF!</definedName>
    <definedName name="材30025">#REF!</definedName>
    <definedName name="材30026">#REF!</definedName>
    <definedName name="材30027">#REF!</definedName>
    <definedName name="材30028">#REF!</definedName>
    <definedName name="材30038">#REF!</definedName>
    <definedName name="材30048">#REF!</definedName>
    <definedName name="材30048、30051">#REF!</definedName>
    <definedName name="材30049">#REF!</definedName>
    <definedName name="材30064">#REF!</definedName>
    <definedName name="材30075">#REF!</definedName>
    <definedName name="材40001">#REF!</definedName>
    <definedName name="材40003">#REF!</definedName>
    <definedName name="材40006">#REF!</definedName>
    <definedName name="材40030">#REF!</definedName>
    <definedName name="材40031">#REF!</definedName>
    <definedName name="材40045">#REF!</definedName>
    <definedName name="材40045A">#REF!</definedName>
    <definedName name="材40058">#REF!</definedName>
    <definedName name="材40058A">#REF!</definedName>
    <definedName name="材40061">#REF!</definedName>
    <definedName name="材40062">#REF!</definedName>
    <definedName name="材40065">#REF!</definedName>
    <definedName name="材40067">#REF!</definedName>
    <definedName name="材40067A">#REF!</definedName>
    <definedName name="材40068">#REF!</definedName>
    <definedName name="材40069">#REF!</definedName>
    <definedName name="材40070">#REF!</definedName>
    <definedName name="材40072">#REF!</definedName>
    <definedName name="材40074">#REF!</definedName>
    <definedName name="材40075">#REF!</definedName>
    <definedName name="材40076">#REF!</definedName>
    <definedName name="材40079">#REF!</definedName>
    <definedName name="材40090">#REF!</definedName>
    <definedName name="材40096">#REF!</definedName>
    <definedName name="材40101">#REF!</definedName>
    <definedName name="材40101A">#REF!</definedName>
    <definedName name="材40101B">#REF!</definedName>
    <definedName name="材40109">#REF!</definedName>
    <definedName name="材40110">#REF!</definedName>
    <definedName name="材40111">#REF!</definedName>
    <definedName name="材40112">#REF!</definedName>
    <definedName name="材40113">#REF!</definedName>
    <definedName name="材40114">#REF!</definedName>
    <definedName name="材40115">#REF!</definedName>
    <definedName name="材40116">#REF!</definedName>
    <definedName name="材40117">#REF!</definedName>
    <definedName name="材40118">#REF!</definedName>
    <definedName name="材40120">#REF!</definedName>
    <definedName name="材40124">#REF!</definedName>
    <definedName name="材40125">#REF!</definedName>
    <definedName name="材40133">#REF!</definedName>
    <definedName name="材40134">#REF!</definedName>
    <definedName name="材40143">#REF!</definedName>
    <definedName name="材40159A">#REF!</definedName>
    <definedName name="材40159B">#REF!</definedName>
    <definedName name="材40159C">#REF!</definedName>
    <definedName name="材40213">#REF!</definedName>
    <definedName name="材40224">#REF!</definedName>
    <definedName name="材40260">#REF!</definedName>
    <definedName name="材40263">#REF!</definedName>
    <definedName name="材40271">#REF!</definedName>
    <definedName name="材40286">#REF!</definedName>
    <definedName name="材40287">#REF!</definedName>
    <definedName name="材40288">#REF!</definedName>
    <definedName name="材40289">#REF!</definedName>
    <definedName name="材40289A">#REF!</definedName>
    <definedName name="材40306">#REF!</definedName>
    <definedName name="材40306A">#REF!</definedName>
    <definedName name="材40306B">#REF!</definedName>
    <definedName name="材50003">#REF!</definedName>
    <definedName name="材50004">#REF!</definedName>
    <definedName name="材50005">#REF!</definedName>
    <definedName name="材50006">#REF!</definedName>
    <definedName name="材50045">#REF!</definedName>
    <definedName name="材50046">#REF!</definedName>
    <definedName name="材50049">#REF!</definedName>
    <definedName name="材50050">#REF!</definedName>
    <definedName name="材50115">0</definedName>
    <definedName name="材70001">#REF!</definedName>
    <definedName name="材70014">#REF!</definedName>
    <definedName name="材70015">#REF!</definedName>
    <definedName name="材70017">#REF!</definedName>
    <definedName name="材70194">#REF!</definedName>
    <definedName name="材70195">#REF!</definedName>
    <definedName name="材70196">#REF!</definedName>
    <definedName name="材80019">#REF!</definedName>
    <definedName name="材80019换">#REF!</definedName>
    <definedName name="材80019换A">#REF!</definedName>
    <definedName name="材80020">#REF!</definedName>
    <definedName name="材90014">#REF!</definedName>
    <definedName name="材90017">#REF!</definedName>
    <definedName name="材90017A">#REF!</definedName>
    <definedName name="材90018">#REF!</definedName>
    <definedName name="材90019">#REF!</definedName>
    <definedName name="材90085">#REF!</definedName>
    <definedName name="材90086">#REF!</definedName>
    <definedName name="材90087">#REF!</definedName>
    <definedName name="材90087A">#REF!</definedName>
    <definedName name="材90136">#REF!</definedName>
    <definedName name="材90147">#REF!</definedName>
    <definedName name="材90189">#REF!</definedName>
    <definedName name="材补1">#REF!</definedName>
    <definedName name="材补1A">#REF!</definedName>
    <definedName name="材补2">#REF!</definedName>
    <definedName name="材补3">#REF!</definedName>
    <definedName name="材补4">0</definedName>
    <definedName name="材补5">#REF!</definedName>
    <definedName name="材参40006">#REF!</definedName>
    <definedName name="材参60432">#REF!</definedName>
    <definedName name="材建11_25换">#REF!</definedName>
    <definedName name="材建4_10换">#REF!</definedName>
    <definedName name="材井">#REF!</definedName>
    <definedName name="插入式振动器1.1kw">#REF!</definedName>
    <definedName name="插入式振动器1.5kw">#REF!</definedName>
    <definedName name="插入式振动器2.2kw">#REF!</definedName>
    <definedName name="插座φ33">#REF!</definedName>
    <definedName name="拆迁补偿费">#REF!</definedName>
    <definedName name="柴油">[4]材料预算价!$L$17</definedName>
    <definedName name="柴油1">#REF!</definedName>
    <definedName name="柴油2">#REF!</definedName>
    <definedName name="柴油价">[4]材料预算价!#REF!</definedName>
    <definedName name="铲运机2.75m3">#REF!</definedName>
    <definedName name="长">#REF!</definedName>
    <definedName name="冲击钻机CZ_22型">#REF!</definedName>
    <definedName name="初">#REF!</definedName>
    <definedName name="瓷横担_S210">#REF!</definedName>
    <definedName name="瓷横担S210">#REF!</definedName>
    <definedName name="瓷瓶">#REF!</definedName>
    <definedName name="粗砂">#REF!</definedName>
    <definedName name="措施费路">#REF!</definedName>
    <definedName name="措施费农">#REF!</definedName>
    <definedName name="措施费他">#REF!</definedName>
    <definedName name="措施费土">#REF!</definedName>
    <definedName name="大石价">[4]材料预算价!$L$42</definedName>
    <definedName name="代理人">"委托代理人："</definedName>
    <definedName name="单承PVC塑管φ110×3.2×9000">#REF!</definedName>
    <definedName name="单承PVC塑管φ125×3.7×9000">#REF!</definedName>
    <definedName name="单承PVC塑管φ160×4.7×9000">#REF!</definedName>
    <definedName name="单承PVC塑管φ200×5.9×10000">#REF!</definedName>
    <definedName name="单承PVC塑管φ200×5.9×9000">#REF!</definedName>
    <definedName name="单承PVC塑管φ225×6.6×10000">#REF!</definedName>
    <definedName name="单承PVC塑管φ250×7.3×10000">#REF!</definedName>
    <definedName name="单承PVC塑管φ315×9.2×10000">#REF!</definedName>
    <definedName name="单承PVC塑管φ355×10.4×10000">#REF!</definedName>
    <definedName name="单承PVC塑管φ400×11.7×10000">#REF!</definedName>
    <definedName name="单承PVC塑管φ500×14.6×10000">#REF!</definedName>
    <definedName name="单承PVC塑管φ90×2.8×9000">#REF!</definedName>
    <definedName name="单价">#REF!</definedName>
    <definedName name="单盘插头">#REF!</definedName>
    <definedName name="单盘插头110">#REF!</definedName>
    <definedName name="单盘插头φ110">#REF!</definedName>
    <definedName name="单盘插头φ160">#REF!</definedName>
    <definedName name="单盘插头φ200">#REF!</definedName>
    <definedName name="单盘插头φ225">#REF!</definedName>
    <definedName name="单盘插头φ250">#REF!</definedName>
    <definedName name="单盘插头φ315">#REF!</definedName>
    <definedName name="单盘插头φ355">#REF!</definedName>
    <definedName name="单盘插头φ400">#REF!</definedName>
    <definedName name="单盘插头φ500">#REF!</definedName>
    <definedName name="单盘铝承头φ76">#REF!</definedName>
    <definedName name="单盘三通φ110×80×110">#REF!</definedName>
    <definedName name="单盘三通φ125×80×125">#REF!</definedName>
    <definedName name="单盘三通φ160×80×160">#REF!</definedName>
    <definedName name="单盘三通φ200×80×200">#REF!</definedName>
    <definedName name="导线">#REF!</definedName>
    <definedName name="导线_BLX_16">#REF!</definedName>
    <definedName name="导线_LGJ">#REF!</definedName>
    <definedName name="导线BLX_16">#REF!</definedName>
    <definedName name="导线L_G_J">#REF!</definedName>
    <definedName name="导线LGJ">#REF!</definedName>
    <definedName name="导线LGJ_1">#REF!</definedName>
    <definedName name="导线LGJ1">#REF!</definedName>
    <definedName name="道路工程">#REF!</definedName>
    <definedName name="滴灌带φ16">#REF!</definedName>
    <definedName name="电">#REF!</definedName>
    <definedName name="电动葫芦3t">#REF!</definedName>
    <definedName name="电杆">#REF!</definedName>
    <definedName name="电杆_10m">#REF!</definedName>
    <definedName name="电焊机25kvA">#REF!</definedName>
    <definedName name="电焊机30KVA">#REF!</definedName>
    <definedName name="电焊机交流20_25KVA">#REF!</definedName>
    <definedName name="电焊机交流30KVA">#REF!</definedName>
    <definedName name="电焊条">#REF!</definedName>
    <definedName name="电价">[4]材料预算价!$L$24</definedName>
    <definedName name="跌落开关RW11_200_10">#REF!</definedName>
    <definedName name="堵头φ76">#REF!</definedName>
    <definedName name="镀锌钢绞拉线GJ_50">#REF!</definedName>
    <definedName name="镀锌铁丝8">#REF!</definedName>
    <definedName name="对焊机150型">#REF!</definedName>
    <definedName name="镦">[5]材料费!$D$6</definedName>
    <definedName name="多眼拉板_60_6_300">#REF!</definedName>
    <definedName name="多眼拉板_60_6_350">#REF!</definedName>
    <definedName name="二丁脂">#REF!</definedName>
    <definedName name="二合抱箍抱1_190">#REF!</definedName>
    <definedName name="二合抱箍抱2_200">#REF!</definedName>
    <definedName name="阀兰阀体">#REF!</definedName>
    <definedName name="阀兰阀体80">#REF!</definedName>
    <definedName name="阀门φ120">#REF!</definedName>
    <definedName name="阀门φ90">#REF!</definedName>
    <definedName name="法兰阀体φ80">#REF!</definedName>
    <definedName name="法兰螺栓">#REF!</definedName>
    <definedName name="法兰盘φ120">#REF!</definedName>
    <definedName name="法兰盘φ90">#REF!</definedName>
    <definedName name="放空管φ150×1500">#REF!</definedName>
    <definedName name="粉煤灰价">[4]材料预算价!#REF!</definedName>
    <definedName name="风">#REF!</definedName>
    <definedName name="风价">[4]材料预算价!$L$23</definedName>
    <definedName name="风水枪">#REF!</definedName>
    <definedName name="封井泥球">#REF!</definedName>
    <definedName name="浮力塞">#REF!</definedName>
    <definedName name="复合土工膜">#REF!</definedName>
    <definedName name="杆顶帽_帽_11">#REF!</definedName>
    <definedName name="杆顶帽_帽_3">#REF!</definedName>
    <definedName name="钢板">#REF!</definedName>
    <definedName name="钢板4mm">#REF!</definedName>
    <definedName name="钢材">#REF!</definedName>
    <definedName name="钢管">#REF!</definedName>
    <definedName name="钢管φ120">#REF!</definedName>
    <definedName name="钢管φ140">#REF!</definedName>
    <definedName name="钢管φ160">#REF!</definedName>
    <definedName name="钢滑模">#REF!</definedName>
    <definedName name="钢绞拉线GJ_35">#REF!</definedName>
    <definedName name="钢绞线GJ_25">#REF!</definedName>
    <definedName name="钢绞线GJ_35">#REF!</definedName>
    <definedName name="钢绞线GJ_35kg">#REF!</definedName>
    <definedName name="钢筋10以内">#REF!</definedName>
    <definedName name="钢筋10以外">#REF!</definedName>
    <definedName name="钢筋φ10以内">#REF!</definedName>
    <definedName name="钢筋φ10以外">#REF!</definedName>
    <definedName name="钢筋φ12">#REF!</definedName>
    <definedName name="钢筋φ16">#REF!</definedName>
    <definedName name="钢筋φ8">#REF!</definedName>
    <definedName name="钢筋调直机14kw">#REF!</definedName>
    <definedName name="钢筋切断机20kw">#REF!</definedName>
    <definedName name="钢筋砼C20管">#REF!</definedName>
    <definedName name="钢筋砼C20管_DN600">#REF!</definedName>
    <definedName name="钢筋弯曲机φ6_40">#REF!</definedName>
    <definedName name="钢模板">#REF!</definedName>
    <definedName name="钢芯铝绞线LGJ_50_8">#REF!</definedName>
    <definedName name="高">#REF!</definedName>
    <definedName name="高级熟练工">[2]人工预算单价计算表!$E$23</definedName>
    <definedName name="给水栓">#REF!</definedName>
    <definedName name="给水栓三通Dg160×60">#REF!</definedName>
    <definedName name="给水栓三通Dg180×60">#REF!</definedName>
    <definedName name="给水栓三通Dg90×60">#REF!</definedName>
    <definedName name="工程监理费">#REF!</definedName>
    <definedName name="工程胶">#REF!</definedName>
    <definedName name="工程施工费">#REF!</definedName>
    <definedName name="管件">#REF!</definedName>
    <definedName name="管件φ120">#REF!</definedName>
    <definedName name="管件φ90">#REF!</definedName>
    <definedName name="光轮压路机12_15t">#REF!</definedName>
    <definedName name="光轮压路机6_8t">#REF!</definedName>
    <definedName name="光轮压路机8_10t">#REF!</definedName>
    <definedName name="硅粉价">[4]材料预算价!$L$253</definedName>
    <definedName name="环氧树脂">#REF!</definedName>
    <definedName name="黄油">#REF!</definedName>
    <definedName name="灰浆搅拌机">#REF!</definedName>
    <definedName name="混凝土拌制">#REF!</definedName>
    <definedName name="混凝土泵">#REF!</definedName>
    <definedName name="混凝土底盘">#REF!</definedName>
    <definedName name="混凝土底盘800×800×800">#REF!</definedName>
    <definedName name="混凝土运输">#REF!</definedName>
    <definedName name="混凝土柱">#REF!</definedName>
    <definedName name="机">#REF!</definedName>
    <definedName name="机1_23_1">#REF!</definedName>
    <definedName name="机100004">0</definedName>
    <definedName name="机10001">0</definedName>
    <definedName name="机10002">0</definedName>
    <definedName name="机10003">0</definedName>
    <definedName name="机10008">0</definedName>
    <definedName name="机10018">0</definedName>
    <definedName name="机10019">0</definedName>
    <definedName name="机10020">0</definedName>
    <definedName name="机10021">0</definedName>
    <definedName name="机10023">0</definedName>
    <definedName name="机10035">0</definedName>
    <definedName name="机10045">0</definedName>
    <definedName name="机10047">0</definedName>
    <definedName name="机10049">0</definedName>
    <definedName name="机10052">0</definedName>
    <definedName name="机10054">0</definedName>
    <definedName name="机10056">0</definedName>
    <definedName name="机10066">0</definedName>
    <definedName name="机10071">0</definedName>
    <definedName name="机10075">0</definedName>
    <definedName name="机10090">0</definedName>
    <definedName name="机10095">"0单位估价表!$E$2291"</definedName>
    <definedName name="机10114">0</definedName>
    <definedName name="机10116">0</definedName>
    <definedName name="机10118">0</definedName>
    <definedName name="机10204">#REF!</definedName>
    <definedName name="机10218">#REF!</definedName>
    <definedName name="机10219">#REF!</definedName>
    <definedName name="机10220">#REF!</definedName>
    <definedName name="机10221">#REF!</definedName>
    <definedName name="机10222">#REF!</definedName>
    <definedName name="机10223">#REF!</definedName>
    <definedName name="机10269">#REF!</definedName>
    <definedName name="机10270">#REF!</definedName>
    <definedName name="机10271">#REF!</definedName>
    <definedName name="机10272">#REF!</definedName>
    <definedName name="机10273">#REF!</definedName>
    <definedName name="机10275">#REF!</definedName>
    <definedName name="机10277">#REF!</definedName>
    <definedName name="机10278">#REF!</definedName>
    <definedName name="机10279">#REF!</definedName>
    <definedName name="机10279A">#REF!</definedName>
    <definedName name="机10280">#REF!</definedName>
    <definedName name="机10280A">#REF!</definedName>
    <definedName name="机10281">#REF!</definedName>
    <definedName name="机10281A">#REF!</definedName>
    <definedName name="机10282">#REF!</definedName>
    <definedName name="机10282A">#REF!</definedName>
    <definedName name="机10283">#REF!</definedName>
    <definedName name="机10283A">#REF!</definedName>
    <definedName name="机10309">#REF!</definedName>
    <definedName name="机10310">#REF!</definedName>
    <definedName name="机10311">#REF!</definedName>
    <definedName name="机10313">#REF!</definedName>
    <definedName name="机10330">#REF!</definedName>
    <definedName name="机10332">0</definedName>
    <definedName name="机10334">#REF!</definedName>
    <definedName name="机10339">#REF!</definedName>
    <definedName name="机10345">#REF!</definedName>
    <definedName name="机10346">#REF!</definedName>
    <definedName name="机10360">#REF!</definedName>
    <definedName name="机10361">#REF!</definedName>
    <definedName name="机10365">#REF!</definedName>
    <definedName name="机10366">#REF!</definedName>
    <definedName name="机10367">#REF!</definedName>
    <definedName name="机10464">0</definedName>
    <definedName name="机10465">#REF!</definedName>
    <definedName name="机10469">#REF!</definedName>
    <definedName name="机10469A">#REF!</definedName>
    <definedName name="机10473">#REF!</definedName>
    <definedName name="机10474">#REF!</definedName>
    <definedName name="机12001">#REF!</definedName>
    <definedName name="机12074">#REF!</definedName>
    <definedName name="机12075">#REF!</definedName>
    <definedName name="机2_19_3">#REF!</definedName>
    <definedName name="机2_19_4">#REF!</definedName>
    <definedName name="机20484">#REF!</definedName>
    <definedName name="机20485">#REF!</definedName>
    <definedName name="机20488">#REF!</definedName>
    <definedName name="机30001">0</definedName>
    <definedName name="机30002">0</definedName>
    <definedName name="机30004">0</definedName>
    <definedName name="机30011">0</definedName>
    <definedName name="机30016">#REF!</definedName>
    <definedName name="机30018">0</definedName>
    <definedName name="机30019">0</definedName>
    <definedName name="机30020">0</definedName>
    <definedName name="机30021">#REF!</definedName>
    <definedName name="机30022">#REF!</definedName>
    <definedName name="机30023">#REF!</definedName>
    <definedName name="机30024">0</definedName>
    <definedName name="机30025">#REF!</definedName>
    <definedName name="机30026">0</definedName>
    <definedName name="机30027">#REF!</definedName>
    <definedName name="机30028">0</definedName>
    <definedName name="机30048">#REF!</definedName>
    <definedName name="机30048、30051">#REF!</definedName>
    <definedName name="机30049">#REF!</definedName>
    <definedName name="机30064">0</definedName>
    <definedName name="机30075">0</definedName>
    <definedName name="机40001">#REF!</definedName>
    <definedName name="机40003">#REF!</definedName>
    <definedName name="机40006">#REF!</definedName>
    <definedName name="机40030">#REF!</definedName>
    <definedName name="机40031">#REF!</definedName>
    <definedName name="机40045">#REF!</definedName>
    <definedName name="机40045A">#REF!</definedName>
    <definedName name="机40058">#REF!</definedName>
    <definedName name="机40058A">#REF!</definedName>
    <definedName name="机40061">#REF!</definedName>
    <definedName name="机40062">#REF!</definedName>
    <definedName name="机40065">#REF!</definedName>
    <definedName name="机40067">#REF!</definedName>
    <definedName name="机40067A">#REF!</definedName>
    <definedName name="机40068">#REF!</definedName>
    <definedName name="机40069">#REF!</definedName>
    <definedName name="机40070">#REF!</definedName>
    <definedName name="机40072">#REF!</definedName>
    <definedName name="机40074">#REF!</definedName>
    <definedName name="机40075">#REF!</definedName>
    <definedName name="机40076">#REF!</definedName>
    <definedName name="机40079">#REF!</definedName>
    <definedName name="机40090">#REF!</definedName>
    <definedName name="机40096">#REF!</definedName>
    <definedName name="机40101">#REF!</definedName>
    <definedName name="机40101A">#REF!</definedName>
    <definedName name="机40101B">#REF!</definedName>
    <definedName name="机40109">#REF!</definedName>
    <definedName name="机40110">#REF!</definedName>
    <definedName name="机40111">#REF!</definedName>
    <definedName name="机40112">#REF!</definedName>
    <definedName name="机40113">#REF!</definedName>
    <definedName name="机40114">#REF!</definedName>
    <definedName name="机40115">#REF!</definedName>
    <definedName name="机40116">0</definedName>
    <definedName name="机40118">0</definedName>
    <definedName name="机40120">#REF!</definedName>
    <definedName name="机40124">#REF!</definedName>
    <definedName name="机40125">#REF!</definedName>
    <definedName name="机40133">#REF!</definedName>
    <definedName name="机40134">#REF!</definedName>
    <definedName name="机40143">#REF!</definedName>
    <definedName name="机40159A">#REF!</definedName>
    <definedName name="机40159B">#REF!</definedName>
    <definedName name="机40159C">#REF!</definedName>
    <definedName name="机40213">#REF!</definedName>
    <definedName name="机40224">#REF!</definedName>
    <definedName name="机40260">#REF!</definedName>
    <definedName name="机40263">0</definedName>
    <definedName name="机40271">0</definedName>
    <definedName name="机40286">#REF!</definedName>
    <definedName name="机40287">#REF!</definedName>
    <definedName name="机40288">#REF!</definedName>
    <definedName name="机40289">#REF!</definedName>
    <definedName name="机40289A">#REF!</definedName>
    <definedName name="机40306">#REF!</definedName>
    <definedName name="机40306A">#REF!</definedName>
    <definedName name="机40306B">#REF!</definedName>
    <definedName name="机50003">#REF!</definedName>
    <definedName name="机50004">#REF!</definedName>
    <definedName name="机50005">#REF!</definedName>
    <definedName name="机50006">#REF!</definedName>
    <definedName name="机50045">#REF!</definedName>
    <definedName name="机50046">#REF!</definedName>
    <definedName name="机50049">#REF!</definedName>
    <definedName name="机50050">#REF!</definedName>
    <definedName name="机50115">0</definedName>
    <definedName name="机70001">#REF!</definedName>
    <definedName name="机70014">#REF!</definedName>
    <definedName name="机70015">#REF!</definedName>
    <definedName name="机70017">#REF!</definedName>
    <definedName name="机70194">#REF!</definedName>
    <definedName name="机70195">#REF!</definedName>
    <definedName name="机70196">#REF!</definedName>
    <definedName name="机80019">#REF!</definedName>
    <definedName name="机80019换">#REF!</definedName>
    <definedName name="机80019换A">#REF!</definedName>
    <definedName name="机80020">0</definedName>
    <definedName name="机90014">#REF!</definedName>
    <definedName name="机90017">#REF!</definedName>
    <definedName name="机90017A">#REF!</definedName>
    <definedName name="机90018">0</definedName>
    <definedName name="机90019">0</definedName>
    <definedName name="机90085">#REF!</definedName>
    <definedName name="机90086">#REF!</definedName>
    <definedName name="机90087">#REF!</definedName>
    <definedName name="机90087A">#REF!</definedName>
    <definedName name="机90136">#REF!</definedName>
    <definedName name="机90147">#REF!</definedName>
    <definedName name="机90189">0</definedName>
    <definedName name="机补1">#REF!</definedName>
    <definedName name="机补1A">0</definedName>
    <definedName name="机补2">#REF!</definedName>
    <definedName name="机补3">0</definedName>
    <definedName name="机补4">0</definedName>
    <definedName name="机补5">0</definedName>
    <definedName name="机参40006">#REF!</definedName>
    <definedName name="机动翻斗车1t">#REF!</definedName>
    <definedName name="机建11_25换">#REF!</definedName>
    <definedName name="机建4_10换">#REF!</definedName>
    <definedName name="机井">#REF!</definedName>
    <definedName name="技工">#REF!</definedName>
    <definedName name="甲苯">#REF!</definedName>
    <definedName name="甲类">#REF!</definedName>
    <definedName name="间接费路">#REF!</definedName>
    <definedName name="间接费农">#REF!</definedName>
    <definedName name="间接费他">#REF!</definedName>
    <definedName name="间接费土">#REF!</definedName>
    <definedName name="简易缆索机40t">#REF!</definedName>
    <definedName name="碱粉">#REF!</definedName>
    <definedName name="胶φ76">#REF!</definedName>
    <definedName name="胶轮车">#REF!</definedName>
    <definedName name="胶圈φ110">#REF!</definedName>
    <definedName name="胶圈φ125">#REF!</definedName>
    <definedName name="胶圈φ160">#REF!</definedName>
    <definedName name="胶圈φ200">#REF!</definedName>
    <definedName name="胶圈φ225">#REF!</definedName>
    <definedName name="胶圈φ250">#REF!</definedName>
    <definedName name="胶圈φ315">#REF!</definedName>
    <definedName name="胶圈φ355">#REF!</definedName>
    <definedName name="胶圈φ400">#REF!</definedName>
    <definedName name="胶圈φ76">#REF!</definedName>
    <definedName name="胶圈φ90">#REF!</definedName>
    <definedName name="搅拌机0.25m3">#REF!</definedName>
    <definedName name="搅拌机0.4m3">#REF!</definedName>
    <definedName name="截阀开关φ90×76">#REF!</definedName>
    <definedName name="截止阀开关φ90×76">#REF!</definedName>
    <definedName name="届">[6]材料预算价!$L$23</definedName>
    <definedName name="锯材">#REF!</definedName>
    <definedName name="卷扬机3t">#REF!</definedName>
    <definedName name="卷扬机5t">#REF!</definedName>
    <definedName name="竣工验收费">#REF!</definedName>
    <definedName name="竣工验收费预算表">#REF!</definedName>
    <definedName name="卡扣件">#REF!</definedName>
    <definedName name="卡子φ110">#REF!</definedName>
    <definedName name="卡子φ125">#REF!</definedName>
    <definedName name="卡子φ160">#REF!</definedName>
    <definedName name="卡子φ200">#REF!</definedName>
    <definedName name="卡子φ225">#REF!</definedName>
    <definedName name="卡子φ250">#REF!</definedName>
    <definedName name="卡子φ315">#REF!</definedName>
    <definedName name="卡子φ355">#REF!</definedName>
    <definedName name="卡子φ400">#REF!</definedName>
    <definedName name="卡子φ500">#REF!</definedName>
    <definedName name="卡子φ90">#REF!</definedName>
    <definedName name="空气阀φ120">#REF!</definedName>
    <definedName name="空气阀φ140">#REF!</definedName>
    <definedName name="空气阀φ160">#REF!</definedName>
    <definedName name="块石">#REF!</definedName>
    <definedName name="拉线板_60_12">#REF!</definedName>
    <definedName name="拉线棒￠16_2500">#REF!</definedName>
    <definedName name="拉线盘_LP_6_混凝土">#REF!</definedName>
    <definedName name="拉线盘_LP_6混凝土">#REF!</definedName>
    <definedName name="拉线盘_LP_8混凝土">#REF!</definedName>
    <definedName name="拉线盘0.3_0.6">#REF!</definedName>
    <definedName name="拉线盘LP_6混凝土">#REF!</definedName>
    <definedName name="拉线盘LP_8混凝土">#REF!</definedName>
    <definedName name="立管φ33×1000">#REF!</definedName>
    <definedName name="沥青">#REF!</definedName>
    <definedName name="砾料">#REF!</definedName>
    <definedName name="砾石">#REF!</definedName>
    <definedName name="砾石30mm">#REF!</definedName>
    <definedName name="砾石40mm">#REF!</definedName>
    <definedName name="砾石50mm">#REF!</definedName>
    <definedName name="联板LV_1214">#REF!</definedName>
    <definedName name="零星卡具">#REF!</definedName>
    <definedName name="滤料">#REF!</definedName>
    <definedName name="滤网">#REF!</definedName>
    <definedName name="铝包带">#REF!</definedName>
    <definedName name="铝包带10">#REF!</definedName>
    <definedName name="铝三通φ76×1.2×6000">#REF!</definedName>
    <definedName name="铝三通φ76×1.2×9000">#REF!</definedName>
    <definedName name="铝直管φ76×1.2×6000">#REF!</definedName>
    <definedName name="履带起重机15t">#REF!</definedName>
    <definedName name="卵石">#REF!</definedName>
    <definedName name="螺杆">#REF!</definedName>
    <definedName name="螺杆16_60">#REF!</definedName>
    <definedName name="螺杆φ16×60">#REF!</definedName>
    <definedName name="螺杆卡子">#REF!</definedName>
    <definedName name="螺杆卡子5_30">#REF!</definedName>
    <definedName name="螺杆卡子φ5×30">#REF!</definedName>
    <definedName name="螺杆式启闭机1T">#REF!</definedName>
    <definedName name="螺杆式启闭机3T">#REF!</definedName>
    <definedName name="螺栓">#REF!</definedName>
    <definedName name="螺栓、铁件">#REF!</definedName>
    <definedName name="螺栓φ18×80">#REF!</definedName>
    <definedName name="螺栓φ20×80">#REF!</definedName>
    <definedName name="螺丝￠16_300">#REF!</definedName>
    <definedName name="螺丝￠16_80">#REF!</definedName>
    <definedName name="螺丝￠18_300">#REF!</definedName>
    <definedName name="螺丝￠18_80">#REF!</definedName>
    <definedName name="麻絮">#REF!</definedName>
    <definedName name="毛石">#REF!</definedName>
    <definedName name="煤">#REF!</definedName>
    <definedName name="门窗用木材">#REF!</definedName>
    <definedName name="门式起重机10t">#REF!</definedName>
    <definedName name="棉纱头">#REF!</definedName>
    <definedName name="模板用木材">#REF!</definedName>
    <definedName name="木材">#REF!</definedName>
    <definedName name="木柴">[4]材料预算价!$L$46</definedName>
    <definedName name="木结构木材">#REF!</definedName>
    <definedName name="内燃压路机12_15t">#REF!</definedName>
    <definedName name="内燃压路机6_8t">#REF!</definedName>
    <definedName name="耐张线夹_NLD_2">#REF!</definedName>
    <definedName name="耐张线夹NLD_1">#REF!</definedName>
    <definedName name="耐张线夹NLD_2">#REF!</definedName>
    <definedName name="泥浆泵3PN">#REF!</definedName>
    <definedName name="泥浆搅拌机">#REF!</definedName>
    <definedName name="逆止阀">#REF!</definedName>
    <definedName name="农田水利">#REF!</definedName>
    <definedName name="排气阀">#REF!</definedName>
    <definedName name="刨毛机">#REF!</definedName>
    <definedName name="配电柜">#REF!</definedName>
    <definedName name="喷头6.5_3.1">#REF!</definedName>
    <definedName name="平板式振动器2.2kw">#REF!</definedName>
    <definedName name="平胶垫">#REF!</definedName>
    <definedName name="平胶垫90_3">#REF!</definedName>
    <definedName name="平胶垫φ200">#REF!</definedName>
    <definedName name="平胶垫φ225">#REF!</definedName>
    <definedName name="平胶垫φ250">#REF!</definedName>
    <definedName name="平胶垫φ315">#REF!</definedName>
    <definedName name="平胶垫φ355">#REF!</definedName>
    <definedName name="平胶垫φ400">#REF!</definedName>
    <definedName name="平胶垫φ90×3">#REF!</definedName>
    <definedName name="普工">#REF!</definedName>
    <definedName name="其他费用">#REF!</definedName>
    <definedName name="其他工程">#REF!</definedName>
    <definedName name="其它工程">#REF!</definedName>
    <definedName name="汽车起重机25t">#REF!</definedName>
    <definedName name="汽车起重机5t">#REF!</definedName>
    <definedName name="汽油">#REF!</definedName>
    <definedName name="汽油1">#REF!</definedName>
    <definedName name="汽油2">#REF!</definedName>
    <definedName name="汽油价">[4]材料预算价!#REF!</definedName>
    <definedName name="铅丝8">#REF!</definedName>
    <definedName name="前期工作费">#REF!</definedName>
    <definedName name="球头挂环QP_7">#REF!</definedName>
    <definedName name="人">#REF!</definedName>
    <definedName name="人1_23_1">#REF!</definedName>
    <definedName name="人100004">#REF!</definedName>
    <definedName name="人10001">#REF!</definedName>
    <definedName name="人10002">#REF!</definedName>
    <definedName name="人10003">#REF!</definedName>
    <definedName name="人10008">#REF!</definedName>
    <definedName name="人10018">#REF!</definedName>
    <definedName name="人10019">#REF!</definedName>
    <definedName name="人10020">#REF!</definedName>
    <definedName name="人10021">#REF!</definedName>
    <definedName name="人10023">#REF!</definedName>
    <definedName name="人10035">#REF!</definedName>
    <definedName name="人10045">#REF!</definedName>
    <definedName name="人10047">#REF!</definedName>
    <definedName name="人10049">#REF!</definedName>
    <definedName name="人10052">#REF!</definedName>
    <definedName name="人10054">#REF!</definedName>
    <definedName name="人10056">#REF!</definedName>
    <definedName name="人10066">#REF!</definedName>
    <definedName name="人10071">#REF!</definedName>
    <definedName name="人10075">#REF!</definedName>
    <definedName name="人10090">#REF!</definedName>
    <definedName name="人10095">#REF!</definedName>
    <definedName name="人10114">#REF!</definedName>
    <definedName name="人10116">#REF!</definedName>
    <definedName name="人10118">#REF!</definedName>
    <definedName name="人10204">#REF!</definedName>
    <definedName name="人10218">#REF!</definedName>
    <definedName name="人10219">#REF!</definedName>
    <definedName name="人10220">#REF!</definedName>
    <definedName name="人10221">#REF!</definedName>
    <definedName name="人10222">#REF!</definedName>
    <definedName name="人10223">#REF!</definedName>
    <definedName name="人10269">#REF!</definedName>
    <definedName name="人10270">#REF!</definedName>
    <definedName name="人10271">#REF!</definedName>
    <definedName name="人10272">#REF!</definedName>
    <definedName name="人10273">#REF!</definedName>
    <definedName name="人10275">#REF!</definedName>
    <definedName name="人10277">#REF!</definedName>
    <definedName name="人10278">#REF!</definedName>
    <definedName name="人10279">#REF!</definedName>
    <definedName name="人10279A">#REF!</definedName>
    <definedName name="人10280">#REF!</definedName>
    <definedName name="人10280A">#REF!</definedName>
    <definedName name="人10281">#REF!</definedName>
    <definedName name="人10281A">#REF!</definedName>
    <definedName name="人10282">#REF!</definedName>
    <definedName name="人10282A">#REF!</definedName>
    <definedName name="人10283">#REF!</definedName>
    <definedName name="人10283A">#REF!</definedName>
    <definedName name="人10309">#REF!</definedName>
    <definedName name="人10310">#REF!</definedName>
    <definedName name="人10311">#REF!</definedName>
    <definedName name="人10313">#REF!</definedName>
    <definedName name="人10330">#REF!</definedName>
    <definedName name="人10332">#REF!</definedName>
    <definedName name="人10334">#REF!</definedName>
    <definedName name="人10339">#REF!</definedName>
    <definedName name="人10345">#REF!</definedName>
    <definedName name="人10346">#REF!</definedName>
    <definedName name="人10360">#REF!</definedName>
    <definedName name="人10361">#REF!</definedName>
    <definedName name="人10365">#REF!</definedName>
    <definedName name="人10366">#REF!</definedName>
    <definedName name="人10367">#REF!</definedName>
    <definedName name="人10464">#REF!</definedName>
    <definedName name="人10465">#REF!</definedName>
    <definedName name="人10469">#REF!</definedName>
    <definedName name="人10469A">#REF!</definedName>
    <definedName name="人10473">#REF!</definedName>
    <definedName name="人10474">#REF!</definedName>
    <definedName name="人12001">#REF!</definedName>
    <definedName name="人12074">#REF!</definedName>
    <definedName name="人12075">#REF!</definedName>
    <definedName name="人2_19_3">#REF!</definedName>
    <definedName name="人2_19_4">#REF!</definedName>
    <definedName name="人20484">#REF!</definedName>
    <definedName name="人20485">#REF!</definedName>
    <definedName name="人20488">#REF!</definedName>
    <definedName name="人30001">#REF!</definedName>
    <definedName name="人30002">#REF!</definedName>
    <definedName name="人30004">#REF!</definedName>
    <definedName name="人30011">#REF!</definedName>
    <definedName name="人30016">#REF!</definedName>
    <definedName name="人30018">#REF!</definedName>
    <definedName name="人30019">#REF!</definedName>
    <definedName name="人30020">#REF!</definedName>
    <definedName name="人30021">#REF!</definedName>
    <definedName name="人30022">#REF!</definedName>
    <definedName name="人30023">#REF!</definedName>
    <definedName name="人30024">#REF!</definedName>
    <definedName name="人30025">#REF!</definedName>
    <definedName name="人30026">#REF!</definedName>
    <definedName name="人30027">#REF!</definedName>
    <definedName name="人30028">#REF!</definedName>
    <definedName name="人30048">#REF!</definedName>
    <definedName name="人30048、30051">#REF!</definedName>
    <definedName name="人30049">#REF!</definedName>
    <definedName name="人30064">#REF!</definedName>
    <definedName name="人30075">#REF!</definedName>
    <definedName name="人40001">#REF!</definedName>
    <definedName name="人40003">#REF!</definedName>
    <definedName name="人40006">#REF!</definedName>
    <definedName name="人40030">#REF!</definedName>
    <definedName name="人40031">#REF!</definedName>
    <definedName name="人40045">#REF!</definedName>
    <definedName name="人40045A">#REF!</definedName>
    <definedName name="人40058">#REF!</definedName>
    <definedName name="人40058A">#REF!</definedName>
    <definedName name="人40061">#REF!</definedName>
    <definedName name="人40062">#REF!</definedName>
    <definedName name="人40065">#REF!</definedName>
    <definedName name="人40067">#REF!</definedName>
    <definedName name="人40067A">#REF!</definedName>
    <definedName name="人40068">#REF!</definedName>
    <definedName name="人40069">#REF!</definedName>
    <definedName name="人40070">#REF!</definedName>
    <definedName name="人40072">#REF!</definedName>
    <definedName name="人40074">#REF!</definedName>
    <definedName name="人40075">#REF!</definedName>
    <definedName name="人40076">#REF!</definedName>
    <definedName name="人40079">#REF!</definedName>
    <definedName name="人40090">#REF!</definedName>
    <definedName name="人40096">#REF!</definedName>
    <definedName name="人40101">#REF!</definedName>
    <definedName name="人40101A">#REF!</definedName>
    <definedName name="人40101B">#REF!</definedName>
    <definedName name="人40109">#REF!</definedName>
    <definedName name="人40110">#REF!</definedName>
    <definedName name="人40111">#REF!</definedName>
    <definedName name="人40112">#REF!</definedName>
    <definedName name="人40113">#REF!</definedName>
    <definedName name="人40114">#REF!</definedName>
    <definedName name="人40115">#REF!</definedName>
    <definedName name="人40116">#REF!</definedName>
    <definedName name="人40117">#REF!</definedName>
    <definedName name="人40118">#REF!</definedName>
    <definedName name="人40120">#REF!</definedName>
    <definedName name="人40124">#REF!</definedName>
    <definedName name="人40125">#REF!</definedName>
    <definedName name="人40133">#REF!</definedName>
    <definedName name="人40134">#REF!</definedName>
    <definedName name="人40143">#REF!</definedName>
    <definedName name="人40159A">#REF!</definedName>
    <definedName name="人40159B">#REF!</definedName>
    <definedName name="人40159C">#REF!</definedName>
    <definedName name="人40213">#REF!</definedName>
    <definedName name="人40224">#REF!</definedName>
    <definedName name="人40260">#REF!</definedName>
    <definedName name="人40263">#REF!</definedName>
    <definedName name="人40271">#REF!</definedName>
    <definedName name="人40286">#REF!</definedName>
    <definedName name="人40287">#REF!</definedName>
    <definedName name="人40288">#REF!</definedName>
    <definedName name="人40289">#REF!</definedName>
    <definedName name="人40289A">#REF!</definedName>
    <definedName name="人40306">#REF!</definedName>
    <definedName name="人40306A">#REF!</definedName>
    <definedName name="人40306B">#REF!</definedName>
    <definedName name="人50003">#REF!</definedName>
    <definedName name="人50004">#REF!</definedName>
    <definedName name="人50005">#REF!</definedName>
    <definedName name="人50006">#REF!</definedName>
    <definedName name="人50045">#REF!</definedName>
    <definedName name="人50046">#REF!</definedName>
    <definedName name="人50049">#REF!</definedName>
    <definedName name="人50050">#REF!</definedName>
    <definedName name="人50115">#REF!</definedName>
    <definedName name="人70001">#REF!</definedName>
    <definedName name="人70014">#REF!</definedName>
    <definedName name="人70015">#REF!</definedName>
    <definedName name="人70017">#REF!</definedName>
    <definedName name="人70194">#REF!</definedName>
    <definedName name="人70195">#REF!</definedName>
    <definedName name="人70196">#REF!</definedName>
    <definedName name="人80019">#REF!</definedName>
    <definedName name="人80019换">#REF!</definedName>
    <definedName name="人80019换A">#REF!</definedName>
    <definedName name="人80020">#REF!</definedName>
    <definedName name="人90014">#REF!</definedName>
    <definedName name="人90017">#REF!</definedName>
    <definedName name="人90017A">#REF!</definedName>
    <definedName name="人90018">#REF!</definedName>
    <definedName name="人90019">#REF!</definedName>
    <definedName name="人90085">#REF!</definedName>
    <definedName name="人90086">#REF!</definedName>
    <definedName name="人90087">#REF!</definedName>
    <definedName name="人90087A">#REF!</definedName>
    <definedName name="人90136">#REF!</definedName>
    <definedName name="人90147">#REF!</definedName>
    <definedName name="人90189">#REF!</definedName>
    <definedName name="人补1">#REF!</definedName>
    <definedName name="人补1A">#REF!</definedName>
    <definedName name="人补2">#REF!</definedName>
    <definedName name="人补3">#REF!</definedName>
    <definedName name="人补4">#REF!</definedName>
    <definedName name="人补5">#REF!</definedName>
    <definedName name="人参40006">#REF!</definedName>
    <definedName name="人参60432">#REF!</definedName>
    <definedName name="人建11_25换">#REF!</definedName>
    <definedName name="人建4_10换">#REF!</definedName>
    <definedName name="日期">"日      期：2005年1月24日"</definedName>
    <definedName name="软管接头">#REF!</definedName>
    <definedName name="洒水汽车6000L以内">#REF!</definedName>
    <definedName name="三盘三通φ225×200×355">#REF!</definedName>
    <definedName name="三盘三通φ250×200×200">#REF!</definedName>
    <definedName name="三盘三通φ315×160×250">#REF!</definedName>
    <definedName name="三盘三通φ315×200×225">#REF!</definedName>
    <definedName name="三盘三通φ315×200×250">#REF!</definedName>
    <definedName name="三盘三通φ315×200×315">#REF!</definedName>
    <definedName name="三盘三通φ355×160×225">#REF!</definedName>
    <definedName name="三盘三通φ355×160×315">#REF!</definedName>
    <definedName name="三盘三通φ355×200×225">#REF!</definedName>
    <definedName name="三盘三通φ355×200×315">#REF!</definedName>
    <definedName name="三盘三通φ355×200×400">#REF!</definedName>
    <definedName name="三盘三通φ355×400×355">#REF!</definedName>
    <definedName name="三盘三通φ400×200×225">#REF!</definedName>
    <definedName name="三盘三通φ400×200×355">#REF!</definedName>
    <definedName name="三盘三通φ400×500×400">#REF!</definedName>
    <definedName name="三盘三通φ500×500×500">#REF!</definedName>
    <definedName name="三盘三通φ80×80×80">#REF!</definedName>
    <definedName name="三通φ160×180×160">#REF!</definedName>
    <definedName name="三通φ180×180×160">#REF!</definedName>
    <definedName name="三通φ180×180×90">#REF!</definedName>
    <definedName name="沙枣树">#REF!</definedName>
    <definedName name="砂">[5]材料费!$D$5</definedName>
    <definedName name="砂价">[4]材料预算价!$L$39</definedName>
    <definedName name="砂浆">#REF!</definedName>
    <definedName name="砂浆M10">#REF!</definedName>
    <definedName name="砂浆M5">#REF!</definedName>
    <definedName name="砂浆M7.5">#REF!</definedName>
    <definedName name="杉木门0.3_0.3">#REF!</definedName>
    <definedName name="设备费">#REF!</definedName>
    <definedName name="设备购置费">#REF!</definedName>
    <definedName name="石灰">#REF!</definedName>
    <definedName name="石屑">#REF!</definedName>
    <definedName name="熟练工">[2]人工预算单价计算表!$E$55</definedName>
    <definedName name="竖管">#REF!</definedName>
    <definedName name="竖管80_150">#REF!</definedName>
    <definedName name="竖管φ80×150">#REF!</definedName>
    <definedName name="双承PVC塑管φ110×3.2×9000">#REF!</definedName>
    <definedName name="双承PVC塑管φ125×3.7×9000">#REF!</definedName>
    <definedName name="双承PVC塑管φ160×4.7×9000">#REF!</definedName>
    <definedName name="双承PVC塑管φ200×5.9×10000">#REF!</definedName>
    <definedName name="双承PVC塑管φ200×5.9×9000">#REF!</definedName>
    <definedName name="双承PVC塑管φ225×6.6×10000">#REF!</definedName>
    <definedName name="双承PVC塑管φ250×7.3×10000">#REF!</definedName>
    <definedName name="双承PVC塑管φ315×9.2×10000">#REF!</definedName>
    <definedName name="双承PVC塑管φ355×10.4×10000">#REF!</definedName>
    <definedName name="双承PVC塑管φ400×11.7×10000">#REF!</definedName>
    <definedName name="双承PVC塑管φ500×14.6×10000">#REF!</definedName>
    <definedName name="双承PVC塑管φ90×2.8×9000">#REF!</definedName>
    <definedName name="双法兰短管">#REF!</definedName>
    <definedName name="双法兰空气阀">#REF!</definedName>
    <definedName name="双面刨床">#REF!</definedName>
    <definedName name="双盘短管φ315×600">#REF!</definedName>
    <definedName name="双盘短管φ315×600、45">#REF!</definedName>
    <definedName name="双盘短管φ400×600">#REF!</definedName>
    <definedName name="双盘短管φ400×600、30">#REF!</definedName>
    <definedName name="双盘短管φ500×600">#REF!</definedName>
    <definedName name="双盘弯头φ200×200">#REF!</definedName>
    <definedName name="双盘弯头φ225×160">#REF!</definedName>
    <definedName name="双盘弯头φ225×200">#REF!</definedName>
    <definedName name="双盘弯头φ250×160">#REF!</definedName>
    <definedName name="双盘弯头φ250×200">#REF!</definedName>
    <definedName name="水">#REF!</definedName>
    <definedName name="水泵机组250QJ100_270_15">#REF!</definedName>
    <definedName name="水泵机组250QJ80_320_16">#REF!</definedName>
    <definedName name="水泵机组IS80_50_250">#REF!</definedName>
    <definedName name="水表">#REF!</definedName>
    <definedName name="水价">[4]材料预算价!$L$25</definedName>
    <definedName name="水泥">#REF!</definedName>
    <definedName name="水泥32.5">#REF!</definedName>
    <definedName name="水泥32.5价">[4]材料预算价!#REF!</definedName>
    <definedName name="水泥325">[5]材料费!$D$4</definedName>
    <definedName name="水泥42.5价">[4]材料预算价!#REF!</definedName>
    <definedName name="水泥42.5中热价">[4]材料预算价!#REF!</definedName>
    <definedName name="水泥425">[5]材料费!$D$3</definedName>
    <definedName name="水泥52.5价">[4]材料预算价!#REF!</definedName>
    <definedName name="水泥电杆￠190_12m">#REF!</definedName>
    <definedName name="四盘四通φ315×200×400×355">#REF!</definedName>
    <definedName name="四盘四通φ400×355×355×200">#REF!</definedName>
    <definedName name="四盘四通φ400×500×200×400">#REF!</definedName>
    <definedName name="四通φ180×90×180×90">#REF!</definedName>
    <definedName name="碎石">#REF!</definedName>
    <definedName name="碎石30mm">#REF!</definedName>
    <definedName name="碎石40mm">#REF!</definedName>
    <definedName name="碎石50mm">#REF!</definedName>
    <definedName name="塔式起重机10t">#REF!</definedName>
    <definedName name="塔式起重机6t">#REF!</definedName>
    <definedName name="摊铺机TX150">#REF!</definedName>
    <definedName name="特大石价">[4]材料预算价!$L$43</definedName>
    <definedName name="田间道路">#REF!</definedName>
    <definedName name="铁垫块">#REF!</definedName>
    <definedName name="铁钉">#REF!</definedName>
    <definedName name="铁横担_∠63×6×1500">#REF!</definedName>
    <definedName name="铁横担_∠8×8×1700">#REF!</definedName>
    <definedName name="铁横担∠8×8×1700">#REF!</definedName>
    <definedName name="铁件">#REF!</definedName>
    <definedName name="铁丝">#REF!</definedName>
    <definedName name="铁丝_综合">#REF!</definedName>
    <definedName name="铁丝10">#REF!</definedName>
    <definedName name="铁丝12">#REF!</definedName>
    <definedName name="铁丝14">#REF!</definedName>
    <definedName name="铁丝16">#REF!</definedName>
    <definedName name="铁丝20">#REF!</definedName>
    <definedName name="铁丝22">#REF!</definedName>
    <definedName name="铁丝8">#REF!</definedName>
    <definedName name="砼C10">#REF!</definedName>
    <definedName name="砼C15">#REF!</definedName>
    <definedName name="砼C20">#REF!</definedName>
    <definedName name="砼C25">#REF!</definedName>
    <definedName name="砼拌制">#REF!</definedName>
    <definedName name="砼运输">#REF!</definedName>
    <definedName name="铜电焊条">#REF!</definedName>
    <definedName name="投标人">"投  标  人：四一一水电工程联营体"</definedName>
    <definedName name="土地平整">#REF!</definedName>
    <definedName name="推土机103kw">#REF!</definedName>
    <definedName name="推土机55kw">#REF!</definedName>
    <definedName name="推土机59kw">#REF!</definedName>
    <definedName name="推土机74kw">#REF!</definedName>
    <definedName name="推土机88kw">#REF!</definedName>
    <definedName name="推土机89kw">#REF!</definedName>
    <definedName name="拖拉机55kw">#REF!</definedName>
    <definedName name="拖拉机59kw">#REF!</definedName>
    <definedName name="拖拉机74kw">#REF!</definedName>
    <definedName name="挖掘机1m3">#REF!</definedName>
    <definedName name="蛙式打夯机2.8k">#REF!</definedName>
    <definedName name="蛙式打夯机2.8kw">#REF!</definedName>
    <definedName name="弯头Dg120">#REF!</definedName>
    <definedName name="弯头Dg160">#REF!</definedName>
    <definedName name="弯头Dg180">#REF!</definedName>
    <definedName name="弯头Dg90">#REF!</definedName>
    <definedName name="弯头φ110">#REF!</definedName>
    <definedName name="弯头φ120_90度">#REF!</definedName>
    <definedName name="弯头φ140_90度">#REF!</definedName>
    <definedName name="弯头φ160">#REF!</definedName>
    <definedName name="弯头φ160_90度">#REF!</definedName>
    <definedName name="弯头φ180">#REF!</definedName>
    <definedName name="弯头φ90">#REF!</definedName>
    <definedName name="碗头挂板W_7B">#REF!</definedName>
    <definedName name="桅杆起重机10t">#REF!</definedName>
    <definedName name="线夹">#REF!</definedName>
    <definedName name="橡胶石棉板">#REF!</definedName>
    <definedName name="橡胶止水带">#REF!</definedName>
    <definedName name="橡胶止水圈_1000">#REF!</definedName>
    <definedName name="橡胶止水圈_600">#REF!</definedName>
    <definedName name="小石价">[4]材料预算价!$L$40</definedName>
    <definedName name="楔形线夹_NX_2">#REF!</definedName>
    <definedName name="楔形线夹NX_1">#REF!</definedName>
    <definedName name="楔形线夹NX_2">#REF!</definedName>
    <definedName name="泄水阀">#REF!</definedName>
    <definedName name="泄水阀φ120">#REF!</definedName>
    <definedName name="泄水阀φ140">#REF!</definedName>
    <definedName name="泄水阀φ160">#REF!</definedName>
    <definedName name="新疆杨">#REF!</definedName>
    <definedName name="型钢">#REF!</definedName>
    <definedName name="型钢剪断机13kw">#REF!</definedName>
    <definedName name="悬式瓷瓶XP_7">#REF!</definedName>
    <definedName name="悬式绝缘子_X_4.5">#REF!</definedName>
    <definedName name="悬式绝缘子X_4.5">#REF!</definedName>
    <definedName name="压力表">#REF!</definedName>
    <definedName name="压力表0.6MPa">#REF!</definedName>
    <definedName name="压力表弯管φ16">#REF!</definedName>
    <definedName name="羊脚碾5_7t">#REF!</definedName>
    <definedName name="羊脚碾8_12t">#REF!</definedName>
    <definedName name="杨树">#REF!</definedName>
    <definedName name="氧气">#REF!</definedName>
    <definedName name="摇臂钻床φ20_35">#REF!</definedName>
    <definedName name="也">[6]材料预算价!$L$46</definedName>
    <definedName name="业主管理费">#REF!</definedName>
    <definedName name="乙二胺">#REF!</definedName>
    <definedName name="乙类">#REF!</definedName>
    <definedName name="乙炔气">#REF!</definedName>
    <definedName name="油毛毡">#REF!</definedName>
    <definedName name="油漆">#REF!</definedName>
    <definedName name="油压滑模设备">#REF!</definedName>
    <definedName name="油毡">#REF!</definedName>
    <definedName name="预埋铁件">#REF!</definedName>
    <definedName name="圆盘锯">#REF!</definedName>
    <definedName name="载重汽车10t">#REF!</definedName>
    <definedName name="载重汽车5t">#REF!</definedName>
    <definedName name="闸阀">#REF!</definedName>
    <definedName name="闸阀110">#REF!</definedName>
    <definedName name="闸阀Dg120">#REF!</definedName>
    <definedName name="闸阀Dg160">#REF!</definedName>
    <definedName name="闸阀Dg180">#REF!</definedName>
    <definedName name="闸阀Dg90">#REF!</definedName>
    <definedName name="闸阀φ120">#REF!</definedName>
    <definedName name="闸阀φ140">#REF!</definedName>
    <definedName name="闸阀φ160">#REF!</definedName>
    <definedName name="闸阀φ180">#REF!</definedName>
    <definedName name="闸阀φ200">#REF!</definedName>
    <definedName name="闸阀φ225">#REF!</definedName>
    <definedName name="闸阀φ250">#REF!</definedName>
    <definedName name="闸阀φ315">#REF!</definedName>
    <definedName name="闸阀φ355">#REF!</definedName>
    <definedName name="闸阀φ400">#REF!</definedName>
    <definedName name="闸阀φ500">#REF!</definedName>
    <definedName name="闸阀φ80">#REF!</definedName>
    <definedName name="闸阀φ90">#REF!</definedName>
    <definedName name="粘土">#REF!</definedName>
    <definedName name="粘土球">#REF!</definedName>
    <definedName name="针式瓶P_20T">#REF!</definedName>
    <definedName name="支架φ33×1500">#REF!</definedName>
    <definedName name="直角挂板Z_7">#REF!</definedName>
    <definedName name="直接工程费路">#REF!</definedName>
    <definedName name="直接工程费农">#REF!</definedName>
    <definedName name="直接工程费他">#REF!</definedName>
    <definedName name="直接工程费土">#REF!</definedName>
    <definedName name="止回阀φ120">#REF!</definedName>
    <definedName name="止回阀φ140">#REF!</definedName>
    <definedName name="止回阀φ160">#REF!</definedName>
    <definedName name="中">#REF!</definedName>
    <definedName name="中粗砂">#REF!</definedName>
    <definedName name="中石价">[4]材料预算价!$L$41</definedName>
    <definedName name="铸铁闸门0.6">#REF!</definedName>
    <definedName name="铸铁闸门0.7">[3]材料价格表!$D$66</definedName>
    <definedName name="铸铁闸门0.8">#REF!</definedName>
    <definedName name="铸铁闸门2.0">#REF!</definedName>
    <definedName name="砖">#REF!</definedName>
    <definedName name="紫铜片厚15mm">#REF!</definedName>
    <definedName name="自卸汽车5t">#REF!</definedName>
    <definedName name="自卸汽车8t">#REF!</definedName>
    <definedName name="自行式平地机118kw">#REF!</definedName>
    <definedName name="自行式平地机120kw以内">#REF!</definedName>
    <definedName name="综合人工">[2]人工预算单价计算表!$E$182</definedName>
    <definedName name="组合钢模板">#REF!</definedName>
    <definedName name="_1_机投产年">#REF!</definedName>
    <definedName name="a">[7]total1!#REF!</definedName>
    <definedName name="aa">[8]zv0!$A$6:$B$28</definedName>
    <definedName name="aaa">#REF!</definedName>
    <definedName name="aaaa">#REF!</definedName>
    <definedName name="表1">#REF!</definedName>
    <definedName name="___b2">#REF!</definedName>
    <definedName name="bb">#REF!</definedName>
    <definedName name="BBB">[10]Macro1!$J$1</definedName>
    <definedName name="_bdx1">#REF!</definedName>
    <definedName name="_bdx2">#REF!</definedName>
    <definedName name="_bdx3">#REF!</definedName>
    <definedName name="bianhao">[11]机械!$A$5:$A$995</definedName>
    <definedName name="bl">#REF!</definedName>
    <definedName name="cl">[12]机械!#REF!</definedName>
    <definedName name="CRF">#REF!</definedName>
    <definedName name="Ctdef">#REF!</definedName>
    <definedName name="CWF">#REF!</definedName>
    <definedName name="DATA">#REF!</definedName>
    <definedName name="Database" hidden="1">#REF!</definedName>
    <definedName name="date">"二○○二年三月十二日"</definedName>
    <definedName name="DDD">'[13]1水轮机'!$1:$65536</definedName>
    <definedName name="dedw">[14]array!$B$2:$B$10</definedName>
    <definedName name="des">[14]array!$A$2:$A$5</definedName>
    <definedName name="DHL">#REF!</definedName>
    <definedName name="DJ">#REF!</definedName>
    <definedName name="dw">[9]费率!$R$2:$R$12</definedName>
    <definedName name="dwie">#REF!</definedName>
    <definedName name="dxgg1">#REF!</definedName>
    <definedName name="dxgg2">#REF!</definedName>
    <definedName name="dxgg3">#REF!</definedName>
    <definedName name="gf">#REF!</definedName>
    <definedName name="GNLX">#REF!</definedName>
    <definedName name="GNYF">#REF!</definedName>
    <definedName name="GNZS">#REF!</definedName>
    <definedName name="GS">#REF!</definedName>
    <definedName name="GWLX">#REF!</definedName>
    <definedName name="GWZS">#REF!</definedName>
    <definedName name="gy">[15]表三甲!#REF!</definedName>
    <definedName name="gz">#REF!</definedName>
    <definedName name="hhjg1">#REF!</definedName>
    <definedName name="hhjg2">#REF!</definedName>
    <definedName name="hhjg3">#REF!</definedName>
    <definedName name="HU">#REF!</definedName>
    <definedName name="jc">[9]DSH!$B:$F</definedName>
    <definedName name="jjf">#REF!</definedName>
    <definedName name="jl">[9]费率!$Q$2:$Q$10</definedName>
    <definedName name="jttz">#REF!</definedName>
    <definedName name="jx">#REF!</definedName>
    <definedName name="kjjg1">#REF!</definedName>
    <definedName name="kjjg2">#REF!</definedName>
    <definedName name="kjjg3">#REF!</definedName>
    <definedName name="kkjg1">#REF!</definedName>
    <definedName name="KKZ">#REF!</definedName>
    <definedName name="kl">#REF!</definedName>
    <definedName name="lb">[9]费率!$P$2:$P$9</definedName>
    <definedName name="LGJQ3">#REF!</definedName>
    <definedName name="LGJQ4">#REF!</definedName>
    <definedName name="LGJQ6">#REF!</definedName>
    <definedName name="LGJQT">#REF!</definedName>
    <definedName name="LGJQT14">#REF!</definedName>
    <definedName name="ll">IF(ISERROR(VLOOKUP([16]预算书!$B1,DATA,4,FALSE)),"",VLOOKUP([16]预算书!$B1,DATA,4,FALSE))</definedName>
    <definedName name="LV">#REF!</definedName>
    <definedName name="LX">#REF!</definedName>
    <definedName name="Macro10">#REF!</definedName>
    <definedName name="Macro11">#REF!</definedName>
    <definedName name="Macro12">#REF!</definedName>
    <definedName name="Macro13">#REF!</definedName>
    <definedName name="Macro14">#REF!</definedName>
    <definedName name="Macro15">#REF!</definedName>
    <definedName name="Macro16">#REF!</definedName>
    <definedName name="Macro17">#REF!</definedName>
    <definedName name="Macro18">#REF!</definedName>
    <definedName name="Macro19">#REF!</definedName>
    <definedName name="Macro2">#REF!</definedName>
    <definedName name="Macro20">#REF!</definedName>
    <definedName name="Macro21">#REF!</definedName>
    <definedName name="Macro22">#REF!</definedName>
    <definedName name="Macro23">#REF!</definedName>
    <definedName name="Macro24">#REF!</definedName>
    <definedName name="Macro3">#REF!</definedName>
    <definedName name="Macro30">'[17]#REF'!$A$1</definedName>
    <definedName name="Macro31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ingcheng">#REF!</definedName>
    <definedName name="mo">#REF!</definedName>
    <definedName name="Prin">#REF!</definedName>
    <definedName name="qfbz">[18]费率!$D$2:[18]费率!$X$2</definedName>
    <definedName name="RANGE1">[19]zv0!$A$6:$B$28</definedName>
    <definedName name="RANGE2">[19]zv0!$B$6:$C$28</definedName>
    <definedName name="Rcjk">#REF!</definedName>
    <definedName name="Recorder" hidden="1">#REF!</definedName>
    <definedName name="_rg1">[8]zv0!$A$6:$B$28</definedName>
    <definedName name="_rg170">[20]人工单价!#REF!</definedName>
    <definedName name="_rg971">[20]人工单价!#REF!</definedName>
    <definedName name="sj">#REF!</definedName>
    <definedName name="SXF">#REF!</definedName>
    <definedName name="TB">#REF!</definedName>
    <definedName name="tgzw1">#REF!</definedName>
    <definedName name="tgzw2">#REF!</definedName>
    <definedName name="tgzw3">#REF!</definedName>
    <definedName name="wr">#REF!</definedName>
    <definedName name="X">INDIRECT("B8:B"&amp;COUNTA([16]预算书!$B:$B))</definedName>
    <definedName name="xc">#REF!</definedName>
    <definedName name="xmlb">[21]费率!#REF!</definedName>
    <definedName name="_XP16">#REF!</definedName>
    <definedName name="_XP7">#REF!</definedName>
    <definedName name="xsa">[22]万元指标1!$A$39</definedName>
    <definedName name="XSA1">#REF!</definedName>
    <definedName name="XSA2">#REF!</definedName>
    <definedName name="XSA3">#REF!</definedName>
    <definedName name="xsb">[22]万元指标1!$B$39</definedName>
    <definedName name="XSB1">#REF!</definedName>
    <definedName name="XSB2">#REF!</definedName>
    <definedName name="XSB3">#REF!</definedName>
    <definedName name="XSC">#REF!</definedName>
    <definedName name="xsc4">[22]万元指标1!$L$32</definedName>
    <definedName name="xsc5">[22]万元指标1!$N$32</definedName>
    <definedName name="xsc6">[22]万元指标1!$U$32</definedName>
    <definedName name="xsd">[22]万元指标1!$D$39</definedName>
    <definedName name="XSD1">#REF!</definedName>
    <definedName name="XSD2">#REF!</definedName>
    <definedName name="XSE">#REF!</definedName>
    <definedName name="XSF">#REF!</definedName>
    <definedName name="xsf4">[22]万元指标1!$L$36</definedName>
    <definedName name="xsf5">[22]万元指标1!$N$36</definedName>
    <definedName name="xsf6">[22]万元指标1!$U$36</definedName>
    <definedName name="XSG">#REF!</definedName>
    <definedName name="XSH">#REF!</definedName>
    <definedName name="XSI">#REF!</definedName>
    <definedName name="XSI1">#REF!</definedName>
    <definedName name="XSJ">#REF!</definedName>
    <definedName name="XSK">#REF!</definedName>
    <definedName name="xsk1">#REF!</definedName>
    <definedName name="xsk4">[22]万元指标1!$L$37</definedName>
    <definedName name="xsk5">[22]万元指标1!$N$37</definedName>
    <definedName name="xsk6">[22]万元指标1!$U$37</definedName>
    <definedName name="XSL">#REF!</definedName>
    <definedName name="xsl1">#REF!</definedName>
    <definedName name="xsl4">[22]万元指标1!$L$38</definedName>
    <definedName name="xsl5">[22]万元指标1!$N$38</definedName>
    <definedName name="xsl6">[22]万元指标1!$U$38</definedName>
    <definedName name="XSM">#REF!</definedName>
    <definedName name="XSN">#REF!</definedName>
    <definedName name="XSO">#REF!</definedName>
    <definedName name="XSP">#REF!</definedName>
    <definedName name="XSP1">#REF!</definedName>
    <definedName name="Y">INDIRECT("L8:L"&amp;COUNTA([16]预算书!$B:$B))</definedName>
    <definedName name="YZF">#REF!</definedName>
    <definedName name="zc">'[23]b3'!#REF!</definedName>
    <definedName name="_ZC1">#REF!</definedName>
    <definedName name="zcf1">#REF!</definedName>
    <definedName name="zcf2">#REF!</definedName>
    <definedName name="zcf3">#REF!</definedName>
    <definedName name="ZCXS">#REF!</definedName>
    <definedName name="zgzw1">#REF!</definedName>
    <definedName name="zgzw2">#REF!</definedName>
    <definedName name="zgzw3">#REF!</definedName>
    <definedName name="ZS">#REF!</definedName>
    <definedName name="_ZS22">#REF!</definedName>
    <definedName name="zx">#REF!</definedName>
    <definedName name="ZZS">#REF!</definedName>
    <definedName name="安装费">[24]除灰系统表二!#REF!</definedName>
    <definedName name="安装费系数">[24]除灰系统表二!#REF!</definedName>
    <definedName name="安装工程部分汇总表">#REF!</definedName>
    <definedName name="安装工程概算表">#REF!</definedName>
    <definedName name="编制水平年">#REF!</definedName>
    <definedName name="表三校审">#REF!</definedName>
    <definedName name="材料表">#REF!</definedName>
    <definedName name="材料表1">#REF!</definedName>
    <definedName name="材料表2">#REF!</definedName>
    <definedName name="材料库">[25]材料库!$A:$AZ</definedName>
    <definedName name="材料系数">#REF!</definedName>
    <definedName name="除灰系统">#REF!</definedName>
    <definedName name="单3">IF(ISERROR(VLOOKUP([16]预算书!$B1,DATA,8,FALSE)),"",VLOOKUP([16]预算书!$B1,DATA,8,FALSE))</definedName>
    <definedName name="单表1.1.1.1">#REF!</definedName>
    <definedName name="单表1.1.1.10">#REF!</definedName>
    <definedName name="单表1.1.1.11">#REF!</definedName>
    <definedName name="单表1.1.1.12">#REF!</definedName>
    <definedName name="单表1.1.1.13">#REF!</definedName>
    <definedName name="单表1.1.1.14">#REF!</definedName>
    <definedName name="单表1.1.1.15">#REF!</definedName>
    <definedName name="单表1.1.1.16">#REF!</definedName>
    <definedName name="单表1.1.1.17">#REF!</definedName>
    <definedName name="单表1.1.1.18">#REF!</definedName>
    <definedName name="单表1.1.1.19">#REF!</definedName>
    <definedName name="单表1.1.1.2">#REF!</definedName>
    <definedName name="单表1.1.1.20">#REF!</definedName>
    <definedName name="单表1.1.1.21">#REF!</definedName>
    <definedName name="单表1.1.1.22">#REF!</definedName>
    <definedName name="单表1.1.1.23">#REF!</definedName>
    <definedName name="单表1.1.1.24">#REF!</definedName>
    <definedName name="单表1.1.1.25">#REF!</definedName>
    <definedName name="单表1.1.1.26">#REF!</definedName>
    <definedName name="单表1.1.1.27">#REF!</definedName>
    <definedName name="单表1.1.1.28">#REF!</definedName>
    <definedName name="单表1.1.1.29">#REF!</definedName>
    <definedName name="单表1.1.1.3">#REF!</definedName>
    <definedName name="单表1.1.1.30">#REF!</definedName>
    <definedName name="单表1.1.1.31">#REF!</definedName>
    <definedName name="单表1.1.1.4">#REF!</definedName>
    <definedName name="单表1.1.1.5">#REF!</definedName>
    <definedName name="单表1.1.1.6">#REF!</definedName>
    <definedName name="单表1.1.1.7">#REF!</definedName>
    <definedName name="单表1.1.1.8">#REF!</definedName>
    <definedName name="单表1.1.1.9">#REF!</definedName>
    <definedName name="单表1.1.2.1">#REF!</definedName>
    <definedName name="单表1.1.2.2">#REF!</definedName>
    <definedName name="单表1.1.2.3">#REF!</definedName>
    <definedName name="单表1.1.2.4">#REF!</definedName>
    <definedName name="单表1.1.2.5">#REF!</definedName>
    <definedName name="单表1.1.2.6">#REF!</definedName>
    <definedName name="单表1.1.2.7">#REF!</definedName>
    <definedName name="单表1.1.2.8">#REF!</definedName>
    <definedName name="单表1.1.3.1">#REF!</definedName>
    <definedName name="单表1.1.3.10">#REF!</definedName>
    <definedName name="单表1.1.3.11">#REF!</definedName>
    <definedName name="单表1.1.3.12">#REF!</definedName>
    <definedName name="单表1.1.3.13">#REF!</definedName>
    <definedName name="单表1.1.3.14">#REF!</definedName>
    <definedName name="单表1.1.3.15">#REF!</definedName>
    <definedName name="单表1.1.3.16">#REF!</definedName>
    <definedName name="单表1.1.3.17">#REF!</definedName>
    <definedName name="单表1.1.3.18">#REF!</definedName>
    <definedName name="单表1.1.3.19">#REF!</definedName>
    <definedName name="单表1.1.3.2">#REF!</definedName>
    <definedName name="单表1.1.3.20">#REF!</definedName>
    <definedName name="单表1.1.3.21">#REF!</definedName>
    <definedName name="单表1.1.3.22">#REF!</definedName>
    <definedName name="单表1.1.3.3">#REF!</definedName>
    <definedName name="单表1.1.3.4">#REF!</definedName>
    <definedName name="单表1.1.3.5">#REF!</definedName>
    <definedName name="单表1.1.3.6">#REF!</definedName>
    <definedName name="单表1.1.3.7">#REF!</definedName>
    <definedName name="单表1.1.3.8">#REF!</definedName>
    <definedName name="单表1.1.3.9">#REF!</definedName>
    <definedName name="单表1.1.4.1">#REF!</definedName>
    <definedName name="单表1.1.4.10">#REF!</definedName>
    <definedName name="单表1.1.4.11">#REF!</definedName>
    <definedName name="单表1.1.4.12">#REF!</definedName>
    <definedName name="单表1.1.4.13">#REF!</definedName>
    <definedName name="单表1.1.4.14">#REF!</definedName>
    <definedName name="单表1.1.4.15">#REF!</definedName>
    <definedName name="单表1.1.4.16">#REF!</definedName>
    <definedName name="单表1.1.4.2">#REF!</definedName>
    <definedName name="单表1.1.4.3">#REF!</definedName>
    <definedName name="单表1.1.4.4">#REF!</definedName>
    <definedName name="单表1.1.4.5">#REF!</definedName>
    <definedName name="单表1.1.4.6">#REF!</definedName>
    <definedName name="单表1.1.4.7">#REF!</definedName>
    <definedName name="单表1.1.4.8">#REF!</definedName>
    <definedName name="单表1.1.4.9">#REF!</definedName>
    <definedName name="单表1.1.5.1">#REF!</definedName>
    <definedName name="单表1.1.5.10">#REF!</definedName>
    <definedName name="单表1.1.5.11">#REF!</definedName>
    <definedName name="单表1.1.5.12">#REF!</definedName>
    <definedName name="单表1.1.5.13">#REF!</definedName>
    <definedName name="单表1.1.5.14">#REF!</definedName>
    <definedName name="单表1.1.5.15">#REF!</definedName>
    <definedName name="单表1.1.5.16">#REF!</definedName>
    <definedName name="单表1.1.5.2">#REF!</definedName>
    <definedName name="单表1.1.5.3">#REF!</definedName>
    <definedName name="单表1.1.5.4">#REF!</definedName>
    <definedName name="单表1.1.5.5">#REF!</definedName>
    <definedName name="单表1.1.5.6">#REF!</definedName>
    <definedName name="单表1.1.5.7">#REF!</definedName>
    <definedName name="单表1.1.5.7.1">#REF!</definedName>
    <definedName name="单表1.1.5.8">#REF!</definedName>
    <definedName name="单表1.1.5.9">#REF!</definedName>
    <definedName name="单表1.1.6.1">#REF!</definedName>
    <definedName name="单表1.1.6.2">#REF!</definedName>
    <definedName name="单表1.1.6.3">#REF!</definedName>
    <definedName name="单表1.1.6.4">#REF!</definedName>
    <definedName name="单表1.1.6.5">#REF!</definedName>
    <definedName name="单表1.1.6.5.1">#REF!</definedName>
    <definedName name="单表1.1.6.6">#REF!</definedName>
    <definedName name="单表1.1.6.7">#REF!</definedName>
    <definedName name="单表1.1.6.8">#REF!</definedName>
    <definedName name="单表1.1.6.9">#REF!</definedName>
    <definedName name="单表1.1.7.1">#REF!</definedName>
    <definedName name="单表1.1.7.2">#REF!</definedName>
    <definedName name="单表1.1.7.3">#REF!</definedName>
    <definedName name="单表1.1.7.4">#REF!</definedName>
    <definedName name="单表1.1.7.5">#REF!</definedName>
    <definedName name="单表1.1.7.6">#REF!</definedName>
    <definedName name="单表1.1.7.7">#REF!</definedName>
    <definedName name="单表1.1.7.8">#REF!</definedName>
    <definedName name="单表1.1.8.1">#REF!</definedName>
    <definedName name="单表1.1.8.10">#REF!</definedName>
    <definedName name="单表1.1.8.11">#REF!</definedName>
    <definedName name="单表1.1.8.12.1">#REF!</definedName>
    <definedName name="单表1.1.8.12.2">#REF!</definedName>
    <definedName name="单表1.1.8.12.3">#REF!</definedName>
    <definedName name="单表1.1.8.13">#REF!</definedName>
    <definedName name="单表1.1.8.2">#REF!</definedName>
    <definedName name="单表1.1.8.3">#REF!</definedName>
    <definedName name="单表1.1.8.4">#REF!</definedName>
    <definedName name="单表1.1.8.5">#REF!</definedName>
    <definedName name="单表1.1.8.6">#REF!</definedName>
    <definedName name="单表1.1.8.7">#REF!</definedName>
    <definedName name="单表1.1.8.8">#REF!</definedName>
    <definedName name="单表1.1.8.9">#REF!</definedName>
    <definedName name="单表1.1.9.1">#REF!</definedName>
    <definedName name="单表1.1.9.2">#REF!</definedName>
    <definedName name="单表1.1.9.3">#REF!</definedName>
    <definedName name="单表1.1.9.4">#REF!</definedName>
    <definedName name="单表1.1.9.5">#REF!</definedName>
    <definedName name="单表1.1.9.6">#REF!</definedName>
    <definedName name="单表1.2.1.1">#REF!</definedName>
    <definedName name="单表1.2.1.2">#REF!</definedName>
    <definedName name="单表1.2.1.3">#REF!</definedName>
    <definedName name="单表1.2.1.4">#REF!</definedName>
    <definedName name="单表1.2.1.5">#REF!</definedName>
    <definedName name="单表1.2.2.1">#REF!</definedName>
    <definedName name="单表1.2.2.2">#REF!</definedName>
    <definedName name="单表1.2.2.3">#REF!</definedName>
    <definedName name="单表1.2.2.4">#REF!</definedName>
    <definedName name="单表1.2.2.5">#REF!</definedName>
    <definedName name="单表1.2.2.6">#REF!</definedName>
    <definedName name="单表1.2.2.7">#REF!</definedName>
    <definedName name="单表1.2.2.8">#REF!</definedName>
    <definedName name="单表1.2.2.9">#REF!</definedName>
    <definedName name="单表1.2.3.1">#REF!</definedName>
    <definedName name="单表1.2.3.2">#REF!</definedName>
    <definedName name="单表1.2.3.3">#REF!</definedName>
    <definedName name="单表1.2.3.4">#REF!</definedName>
    <definedName name="单表1.2.4.1.1">#REF!</definedName>
    <definedName name="单表1.2.4.1.2">#REF!</definedName>
    <definedName name="单表1.2.4.1.3">#REF!</definedName>
    <definedName name="单表1.2.4.2.1">#REF!</definedName>
    <definedName name="单表1.2.4.2.2">#REF!</definedName>
    <definedName name="单表1.2.4.3.1">#REF!</definedName>
    <definedName name="单表1.2.4.3.2">#REF!</definedName>
    <definedName name="单表1.2.4.3.3">#REF!</definedName>
    <definedName name="单表1.2.4.3.4">#REF!</definedName>
    <definedName name="单表1.2.4.3.5">#REF!</definedName>
    <definedName name="单表1.2.4.4.1">#REF!</definedName>
    <definedName name="单表1.2.4.4.2">#REF!</definedName>
    <definedName name="单表1.2.4.4.3">#REF!</definedName>
    <definedName name="单表1.2.4.4.4">#REF!</definedName>
    <definedName name="单表1.2.4.4.5">#REF!</definedName>
    <definedName name="单表1.2.4.4.6">#REF!</definedName>
    <definedName name="单表1.2.5.1.1">#REF!</definedName>
    <definedName name="单表1.2.5.1.2">#REF!</definedName>
    <definedName name="单表1.2.5.2.1">#REF!</definedName>
    <definedName name="单表1.2.5.2.2">#REF!</definedName>
    <definedName name="单表1.2.5.2.3">#REF!</definedName>
    <definedName name="单表1.2.5.2.4">#REF!</definedName>
    <definedName name="单表1.2.5.2.5">#REF!</definedName>
    <definedName name="单价1.1.2.3">#REF!</definedName>
    <definedName name="单价1.1.2.8">#REF!</definedName>
    <definedName name="单价1.1.3.1">#REF!</definedName>
    <definedName name="单价1.1.3.10">#REF!</definedName>
    <definedName name="单价1.1.3.2">#REF!</definedName>
    <definedName name="单价1.1.3.3">#REF!</definedName>
    <definedName name="单价1.1.3.5">#REF!</definedName>
    <definedName name="单价1.1.3.6">#REF!</definedName>
    <definedName name="单价1.1.3.7">#REF!</definedName>
    <definedName name="单价1.1.3.9">#REF!</definedName>
    <definedName name="单价表1.1.1.1">#REF!</definedName>
    <definedName name="单位">IF(ISERROR(VLOOKUP([16]预算书!$B1,DATA,3,FALSE)),"",VLOOKUP([16]预算书!$B1,DATA,3,FALSE))</definedName>
    <definedName name="当年价差">#REF!</definedName>
    <definedName name="当年注册资本金">#REF!</definedName>
    <definedName name="第11册超高安装费">[16]预算书!M1*[16]汇总表!XFD$4+[16]预算书!M5*[16]汇总表!XFD$9+[16]预算书!M9*[16]汇总表!XFD$10+[16]预算书!M13*[16]汇总表!XFD$11</definedName>
    <definedName name="第11册超高人工费">[16]预算书!K1*[16]汇总表!XFB$4*[16]汇总表!XFD$4+[16]预算书!K5*[16]汇总表!XFB$9*[16]汇总表!XFD$9+[16]预算书!K9*[16]汇总表!XFB$10*[16]汇总表!XFD$10+[16]预算书!K13*[16]汇总表!XFB$11*[16]汇总表!XFD$11</definedName>
    <definedName name="附属">#REF!</definedName>
    <definedName name="钢筋机械">[26]取费费率一览表!$C$36</definedName>
    <definedName name="工资">IF(ISERROR(VLOOKUP([16]预算书!$B1,DATA,4,FALSE)),"",VLOOKUP([16]预算书!$B1,DATA,4,FALSE))</definedName>
    <definedName name="工资系数">[24]除灰系统表二!#REF!</definedName>
    <definedName name="管理费">[27]计算费率!$C$22</definedName>
    <definedName name="合计">#REF!</definedName>
    <definedName name="灰场">#REF!</definedName>
    <definedName name="汇率">[27]计算费率!$C$18</definedName>
    <definedName name="机调">[25]取费!$C$48</definedName>
    <definedName name="机械表">#REF!</definedName>
    <definedName name="机械费">IF(ISERROR(VLOOKUP([16]预算书!$B1,DATA,6,FALSE)),"",VLOOKUP([16]预算书!$B1,DATA,6,FALSE))</definedName>
    <definedName name="机械系数_钢筋">#REF!</definedName>
    <definedName name="机械系数_基础处理">#REF!</definedName>
    <definedName name="机械系数_其它">#REF!</definedName>
    <definedName name="机械系数_石方">#REF!</definedName>
    <definedName name="机械系数_砼工程">#REF!</definedName>
    <definedName name="机械系数_土方">#REF!</definedName>
    <definedName name="其它融资">#REF!</definedName>
    <definedName name="其它直接费_安装">#REF!</definedName>
    <definedName name="其它直接费_钢筋">#REF!</definedName>
    <definedName name="其它直接费_基础处理">#REF!</definedName>
    <definedName name="其它直接费_其它">#REF!</definedName>
    <definedName name="其它直接费_石方">#REF!</definedName>
    <definedName name="其它直接费_砼工程">#REF!</definedName>
    <definedName name="其它直接费_土方">#REF!</definedName>
    <definedName name="其它注资">#REF!</definedName>
    <definedName name="其它注资比例">#REF!</definedName>
    <definedName name="签名">"投标人签名:"</definedName>
    <definedName name="清单">[25]工程量清单!$A:$BB</definedName>
    <definedName name="燃煤系统">#REF!</definedName>
    <definedName name="燃油系统">#REF!</definedName>
    <definedName name="人材">#REF!</definedName>
    <definedName name="人调">[25]取费!$C$47</definedName>
    <definedName name="人工系数_安装">#REF!</definedName>
    <definedName name="人工系数_钢筋">#REF!</definedName>
    <definedName name="人工系数_基础处理">#REF!</definedName>
    <definedName name="人工系数_其它">#REF!</definedName>
    <definedName name="人工系数_石方">#REF!</definedName>
    <definedName name="人工系数_砼工程">#REF!</definedName>
    <definedName name="人工系数_土方">#REF!</definedName>
    <definedName name="人工系数_土建">#REF!</definedName>
    <definedName name="融资">#REF!</definedName>
    <definedName name="设备">#REF!</definedName>
    <definedName name="设备系数">[24]除灰系统表二!#REF!</definedName>
    <definedName name="省局融资">#REF!</definedName>
    <definedName name="省局注资">#REF!</definedName>
    <definedName name="省局注资比例">#REF!</definedName>
    <definedName name="施工进度_年份">#REF!</definedName>
    <definedName name="水泵15">[29]台时费!$C$775</definedName>
    <definedName name="水泵22">[29]台时费!$C$776</definedName>
    <definedName name="水轮发电机组">[27]计算费率!#REF!</definedName>
    <definedName name="水泥32.5Mpa">[28]主要材料工地预算价格计算表!#REF!</definedName>
    <definedName name="税金">#REF!</definedName>
    <definedName name="说明">[30]TT!$X$26</definedName>
    <definedName name="台时库">[25]机械库!$A:$AD</definedName>
    <definedName name="砼30">#REF!</definedName>
    <definedName name="砼30二级配">#REF!</definedName>
    <definedName name="投资比例">#REF!</definedName>
    <definedName name="外部">[22]万元指标1!#REF!</definedName>
    <definedName name="物价系数">1</definedName>
    <definedName name="项目">[24]除灰系统表二!#REF!</definedName>
    <definedName name="项目名称">IF(ISERROR(VLOOKUP([16]预算书!$B1,DATA,2,FALSE)),"",VLOOKUP([16]预算书!$B1,DATA,2,FALSE))</definedName>
    <definedName name="序号">IF(ISERROR(VLOOKUP([16]预算书!$B1,DATA,8,FALSE)),"",VLOOKUP([16]预算书!$B1,DATA,8,FALSE))</definedName>
    <definedName name="烟囱">#REF!</definedName>
    <definedName name="淹没">#REF!</definedName>
    <definedName name="预备费">[27]计算费率!$C$23</definedName>
    <definedName name="圆钢筋">[26]主要材料预算价格表!$D$12</definedName>
    <definedName name="在">[31]机械!$A:$P</definedName>
    <definedName name="主1">#REF!</definedName>
    <definedName name="主材">[24]除灰系统表二!#REF!</definedName>
    <definedName name="主材系数">[24]除灰系统表二!#REF!</definedName>
    <definedName name="_??????">#REF!</definedName>
    <definedName name="___jd1">#REF!</definedName>
    <definedName name="___jd5">#REF!</definedName>
    <definedName name="___jj1">#REF!</definedName>
    <definedName name="_jd1">#REF!</definedName>
    <definedName name="_jd5">#REF!</definedName>
    <definedName name="_jj1">#REF!</definedName>
    <definedName name="ab">#REF!</definedName>
    <definedName name="c404.">[37]台时费!#REF!</definedName>
    <definedName name="dd">#REF!</definedName>
    <definedName name="ff">#REF!</definedName>
    <definedName name="gg">#REF!</definedName>
    <definedName name="__jd1">#REF!</definedName>
    <definedName name="__jd5">#REF!</definedName>
    <definedName name="jj">#REF!</definedName>
    <definedName name="__jj1">#REF!</definedName>
    <definedName name="kk">#REF!</definedName>
    <definedName name="nn">#REF!</definedName>
    <definedName name="ss">#REF!</definedName>
    <definedName name="SUM_D147_D150">#REF!</definedName>
    <definedName name="SUM_D157_D162">#REF!</definedName>
    <definedName name="tde">#REF!</definedName>
    <definedName name="zz">#REF!</definedName>
    <definedName name="班">[34]材料费!$D$3</definedName>
    <definedName name="测量费">#REF!</definedName>
    <definedName name="大大大">[35]材料预算价!$L$46</definedName>
    <definedName name="反反复复">[36]人工预算单价计算表!$E$23</definedName>
    <definedName name="工_程_量_表">#REF!</definedName>
    <definedName name="工程量表1">#REF!</definedName>
    <definedName name="估">#REF!</definedName>
    <definedName name="估1">#REF!</definedName>
    <definedName name="啦啦啦啦">[36]人工预算单价计算表!$E$87</definedName>
    <definedName name="蓝蓝蓝">[36]人工预算单价计算表!$E$151</definedName>
    <definedName name="嗯嗯嗯">[32]人工预算单价计算表!$E$23</definedName>
    <definedName name="人人">[33]材料预算价!$L$23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司徒荣">#REF!</definedName>
    <definedName name="呜呜呜">[32]人工预算单价计算表!$E$23</definedName>
    <definedName name="总概算">#REF!</definedName>
    <definedName name="_120度弯头φ120" localSheetId="1">#REF!</definedName>
    <definedName name="_120度弯头φ140" localSheetId="1">#REF!</definedName>
    <definedName name="_120度弯头φ160" localSheetId="1">#REF!</definedName>
    <definedName name="_2m3装载机" localSheetId="1">#REF!</definedName>
    <definedName name="_32.5水泥" localSheetId="1">#REF!</definedName>
    <definedName name="_xlnm._FilterDatabase" localSheetId="1" hidden="1">#REF!</definedName>
    <definedName name="￠160PVC管_0.6pa" localSheetId="1">#REF!</definedName>
    <definedName name="￠180PVC管_0.6pa" localSheetId="1">#REF!</definedName>
    <definedName name="￠90PVC管_0.6pa" localSheetId="1">#REF!</definedName>
    <definedName name="IS80_50_250" localSheetId="1">#REF!</definedName>
    <definedName name="_xlnm.Print_Area" localSheetId="1" hidden="1">#REF!</definedName>
    <definedName name="_xlnm.Print_Titles" localSheetId="1">'1白庄镇'!$1:$4</definedName>
    <definedName name="PVC变径短管1.5寸" localSheetId="1">#REF!</definedName>
    <definedName name="PVC堵头φ40" localSheetId="1">#REF!</definedName>
    <definedName name="PVC活节φ1.5寸" localSheetId="1">#REF!</definedName>
    <definedName name="PVC连丝1.5寸" localSheetId="1">#REF!</definedName>
    <definedName name="PVC球阀1.5寸" localSheetId="1">#REF!</definedName>
    <definedName name="PVC三通φ16×16×16" localSheetId="1">#REF!</definedName>
    <definedName name="PVC三通φ40×1.5×40" localSheetId="1">#REF!</definedName>
    <definedName name="PVC塑管φ40" localSheetId="1">#REF!</definedName>
    <definedName name="PVC直通φ16" localSheetId="1">#REF!</definedName>
    <definedName name="QJ30_240_12_200" localSheetId="1">#REF!</definedName>
    <definedName name="QJ50_120_12_250" localSheetId="1">#REF!</definedName>
    <definedName name="UT线夹_NUT_2" localSheetId="1">#REF!</definedName>
    <definedName name="UT线夹NUT_2" localSheetId="1">#REF!</definedName>
    <definedName name="UT型线夹NUT_1" localSheetId="1">#REF!</definedName>
    <definedName name="U型抱箍U16_200" localSheetId="1">#REF!</definedName>
    <definedName name="U型挂环U_16" localSheetId="1">#REF!</definedName>
    <definedName name="U型挂环U_7" localSheetId="1">#REF!</definedName>
    <definedName name="φ10PVC管" localSheetId="1">#REF!</definedName>
    <definedName name="φ225沉淀管" localSheetId="1">#REF!</definedName>
    <definedName name="φ225滤水管" localSheetId="1">#REF!</definedName>
    <definedName name="φ310铸铁管" localSheetId="1">#REF!</definedName>
    <definedName name="φ350铸铁管" localSheetId="1">#REF!</definedName>
    <definedName name="安全阀Dg120" localSheetId="1">#REF!</definedName>
    <definedName name="安全阀Dg90" localSheetId="1">#REF!</definedName>
    <definedName name="柏树" localSheetId="1">#REF!</definedName>
    <definedName name="避雷器HY5WS_17_50" localSheetId="1">#REF!</definedName>
    <definedName name="编织袋" localSheetId="1">#REF!</definedName>
    <definedName name="扁钢" localSheetId="1">#REF!</definedName>
    <definedName name="变径三通Dg180×90" localSheetId="1">#REF!</definedName>
    <definedName name="变径三通φ110×80×90" localSheetId="1">#REF!</definedName>
    <definedName name="变径三通φ125×80×110" localSheetId="1">#REF!</definedName>
    <definedName name="变径三通φ160×80×110" localSheetId="1">#REF!</definedName>
    <definedName name="变径三通φ160×80×125" localSheetId="1">#REF!</definedName>
    <definedName name="变径三通φ200×80×160" localSheetId="1">#REF!</definedName>
    <definedName name="变频机组8.5kvA" localSheetId="1">#REF!</definedName>
    <definedName name="变压器160KVA" localSheetId="1">#REF!</definedName>
    <definedName name="变压器80KVA" localSheetId="1">#REF!</definedName>
    <definedName name="并沟线夹_BJ_2" localSheetId="1">#REF!</definedName>
    <definedName name="并沟线夹BJ_2" localSheetId="1">#REF!</definedName>
    <definedName name="玻璃" localSheetId="1">#REF!</definedName>
    <definedName name="不可预见费" localSheetId="1">#REF!</definedName>
    <definedName name="材" localSheetId="1">#REF!</definedName>
    <definedName name="材100004" localSheetId="1">#REF!</definedName>
    <definedName name="材10001" localSheetId="1">#REF!</definedName>
    <definedName name="材10002" localSheetId="1">#REF!</definedName>
    <definedName name="材10003" localSheetId="1">#REF!</definedName>
    <definedName name="材10008" localSheetId="1">#REF!</definedName>
    <definedName name="材10018" localSheetId="1">#REF!</definedName>
    <definedName name="材10019" localSheetId="1">#REF!</definedName>
    <definedName name="材10020" localSheetId="1">#REF!</definedName>
    <definedName name="材10021" localSheetId="1">#REF!</definedName>
    <definedName name="材10023" localSheetId="1">#REF!</definedName>
    <definedName name="材10035" localSheetId="1">#REF!</definedName>
    <definedName name="材10045" localSheetId="1">#REF!</definedName>
    <definedName name="材10047" localSheetId="1">#REF!</definedName>
    <definedName name="材10049" localSheetId="1">#REF!</definedName>
    <definedName name="材10052" localSheetId="1">#REF!</definedName>
    <definedName name="材10054" localSheetId="1">#REF!</definedName>
    <definedName name="材10056" localSheetId="1">#REF!</definedName>
    <definedName name="材10066" localSheetId="1">#REF!</definedName>
    <definedName name="材10071" localSheetId="1">#REF!</definedName>
    <definedName name="材10075" localSheetId="1">#REF!</definedName>
    <definedName name="材10090" localSheetId="1">#REF!</definedName>
    <definedName name="材10095" localSheetId="1">#REF!</definedName>
    <definedName name="材10114" localSheetId="1">#REF!</definedName>
    <definedName name="材10116" localSheetId="1">#REF!</definedName>
    <definedName name="材10118" localSheetId="1">#REF!</definedName>
    <definedName name="材10204" localSheetId="1">#REF!</definedName>
    <definedName name="材10218" localSheetId="1">#REF!</definedName>
    <definedName name="材10219" localSheetId="1">#REF!</definedName>
    <definedName name="材10220" localSheetId="1">#REF!</definedName>
    <definedName name="材10221" localSheetId="1">#REF!</definedName>
    <definedName name="材10222" localSheetId="1">#REF!</definedName>
    <definedName name="材10223" localSheetId="1">#REF!</definedName>
    <definedName name="材10269" localSheetId="1">#REF!</definedName>
    <definedName name="材10270" localSheetId="1">#REF!</definedName>
    <definedName name="材10271" localSheetId="1">#REF!</definedName>
    <definedName name="材10272" localSheetId="1">#REF!</definedName>
    <definedName name="材10273" localSheetId="1">#REF!</definedName>
    <definedName name="材10275" localSheetId="1">#REF!</definedName>
    <definedName name="材10277" localSheetId="1">#REF!</definedName>
    <definedName name="材10278" localSheetId="1">#REF!</definedName>
    <definedName name="材10279" localSheetId="1">#REF!</definedName>
    <definedName name="材10279A" localSheetId="1">#REF!</definedName>
    <definedName name="材10280" localSheetId="1">#REF!</definedName>
    <definedName name="材10280A" localSheetId="1">#REF!</definedName>
    <definedName name="材10281" localSheetId="1">#REF!</definedName>
    <definedName name="材10281A" localSheetId="1">#REF!</definedName>
    <definedName name="材10282" localSheetId="1">#REF!</definedName>
    <definedName name="材10282A" localSheetId="1">#REF!</definedName>
    <definedName name="材10283" localSheetId="1">#REF!</definedName>
    <definedName name="材10283A" localSheetId="1">#REF!</definedName>
    <definedName name="材10309" localSheetId="1">#REF!</definedName>
    <definedName name="材10310" localSheetId="1">#REF!</definedName>
    <definedName name="材10311" localSheetId="1">#REF!</definedName>
    <definedName name="材10313" localSheetId="1">#REF!</definedName>
    <definedName name="材10330" localSheetId="1">#REF!</definedName>
    <definedName name="材10332" localSheetId="1">#REF!</definedName>
    <definedName name="材10334" localSheetId="1">#REF!</definedName>
    <definedName name="材10339" localSheetId="1">#REF!</definedName>
    <definedName name="材10345" localSheetId="1">#REF!</definedName>
    <definedName name="材10346" localSheetId="1">#REF!</definedName>
    <definedName name="材10360" localSheetId="1">#REF!</definedName>
    <definedName name="材10361" localSheetId="1">#REF!</definedName>
    <definedName name="材10365" localSheetId="1">#REF!</definedName>
    <definedName name="材10366" localSheetId="1">#REF!</definedName>
    <definedName name="材10367" localSheetId="1">#REF!</definedName>
    <definedName name="材10464" localSheetId="1">#REF!</definedName>
    <definedName name="材10465" localSheetId="1">#REF!</definedName>
    <definedName name="材10469" localSheetId="1">#REF!</definedName>
    <definedName name="材10469A" localSheetId="1">#REF!</definedName>
    <definedName name="材10473" localSheetId="1">#REF!</definedName>
    <definedName name="材10474" localSheetId="1">#REF!</definedName>
    <definedName name="材12001" localSheetId="1">#REF!</definedName>
    <definedName name="材12074" localSheetId="1">#REF!</definedName>
    <definedName name="材12075" localSheetId="1">#REF!</definedName>
    <definedName name="材2_19_3" localSheetId="1">#REF!</definedName>
    <definedName name="材2_19_4" localSheetId="1">#REF!</definedName>
    <definedName name="材20484" localSheetId="1">#REF!</definedName>
    <definedName name="材20485" localSheetId="1">#REF!</definedName>
    <definedName name="材20488" localSheetId="1">#REF!</definedName>
    <definedName name="材30001" localSheetId="1">#REF!</definedName>
    <definedName name="材30002" localSheetId="1">#REF!</definedName>
    <definedName name="材30004" localSheetId="1">#REF!</definedName>
    <definedName name="材30011" localSheetId="1">#REF!</definedName>
    <definedName name="材30016" localSheetId="1">#REF!</definedName>
    <definedName name="材30018" localSheetId="1">#REF!</definedName>
    <definedName name="材30019" localSheetId="1">#REF!</definedName>
    <definedName name="材30020" localSheetId="1">#REF!</definedName>
    <definedName name="材30021" localSheetId="1">#REF!</definedName>
    <definedName name="材30022" localSheetId="1">#REF!</definedName>
    <definedName name="材30023" localSheetId="1">#REF!</definedName>
    <definedName name="材30024" localSheetId="1">#REF!</definedName>
    <definedName name="材30025" localSheetId="1">#REF!</definedName>
    <definedName name="材30026" localSheetId="1">#REF!</definedName>
    <definedName name="材30027" localSheetId="1">#REF!</definedName>
    <definedName name="材30028" localSheetId="1">#REF!</definedName>
    <definedName name="材30038" localSheetId="1">#REF!</definedName>
    <definedName name="材30048" localSheetId="1">#REF!</definedName>
    <definedName name="材30048、30051" localSheetId="1">#REF!</definedName>
    <definedName name="材30049" localSheetId="1">#REF!</definedName>
    <definedName name="材30064" localSheetId="1">#REF!</definedName>
    <definedName name="材30075" localSheetId="1">#REF!</definedName>
    <definedName name="材40001" localSheetId="1">#REF!</definedName>
    <definedName name="材40003" localSheetId="1">#REF!</definedName>
    <definedName name="材40006" localSheetId="1">#REF!</definedName>
    <definedName name="材40030" localSheetId="1">#REF!</definedName>
    <definedName name="材40031" localSheetId="1">#REF!</definedName>
    <definedName name="材40045" localSheetId="1">#REF!</definedName>
    <definedName name="材40045A" localSheetId="1">#REF!</definedName>
    <definedName name="材40058" localSheetId="1">#REF!</definedName>
    <definedName name="材40058A" localSheetId="1">#REF!</definedName>
    <definedName name="材40061" localSheetId="1">#REF!</definedName>
    <definedName name="材40062" localSheetId="1">#REF!</definedName>
    <definedName name="材40065" localSheetId="1">#REF!</definedName>
    <definedName name="材40067" localSheetId="1">#REF!</definedName>
    <definedName name="材40067A" localSheetId="1">#REF!</definedName>
    <definedName name="材40068" localSheetId="1">#REF!</definedName>
    <definedName name="材40069" localSheetId="1">#REF!</definedName>
    <definedName name="材40070" localSheetId="1">#REF!</definedName>
    <definedName name="材40072" localSheetId="1">#REF!</definedName>
    <definedName name="材40074" localSheetId="1">#REF!</definedName>
    <definedName name="材40075" localSheetId="1">#REF!</definedName>
    <definedName name="材40076" localSheetId="1">#REF!</definedName>
    <definedName name="材40079" localSheetId="1">#REF!</definedName>
    <definedName name="材40090" localSheetId="1">#REF!</definedName>
    <definedName name="材40096" localSheetId="1">#REF!</definedName>
    <definedName name="材40101" localSheetId="1">#REF!</definedName>
    <definedName name="材40101A" localSheetId="1">#REF!</definedName>
    <definedName name="材40101B" localSheetId="1">#REF!</definedName>
    <definedName name="材40109" localSheetId="1">#REF!</definedName>
    <definedName name="材40110" localSheetId="1">#REF!</definedName>
    <definedName name="材40111" localSheetId="1">#REF!</definedName>
    <definedName name="材40112" localSheetId="1">#REF!</definedName>
    <definedName name="材40113" localSheetId="1">#REF!</definedName>
    <definedName name="材40114" localSheetId="1">#REF!</definedName>
    <definedName name="材40115" localSheetId="1">#REF!</definedName>
    <definedName name="材40116" localSheetId="1">#REF!</definedName>
    <definedName name="材40117" localSheetId="1">#REF!</definedName>
    <definedName name="材40118" localSheetId="1">#REF!</definedName>
    <definedName name="材40120" localSheetId="1">#REF!</definedName>
    <definedName name="材40124" localSheetId="1">#REF!</definedName>
    <definedName name="材40125" localSheetId="1">#REF!</definedName>
    <definedName name="材40133" localSheetId="1">#REF!</definedName>
    <definedName name="材40134" localSheetId="1">#REF!</definedName>
    <definedName name="材40143" localSheetId="1">#REF!</definedName>
    <definedName name="材40159A" localSheetId="1">#REF!</definedName>
    <definedName name="材40159B" localSheetId="1">#REF!</definedName>
    <definedName name="材40159C" localSheetId="1">#REF!</definedName>
    <definedName name="材40213" localSheetId="1">#REF!</definedName>
    <definedName name="材40224" localSheetId="1">#REF!</definedName>
    <definedName name="材40260" localSheetId="1">#REF!</definedName>
    <definedName name="材40263" localSheetId="1">#REF!</definedName>
    <definedName name="材40271" localSheetId="1">#REF!</definedName>
    <definedName name="材40286" localSheetId="1">#REF!</definedName>
    <definedName name="材40287" localSheetId="1">#REF!</definedName>
    <definedName name="材40288" localSheetId="1">#REF!</definedName>
    <definedName name="材40289" localSheetId="1">#REF!</definedName>
    <definedName name="材40289A" localSheetId="1">#REF!</definedName>
    <definedName name="材40306" localSheetId="1">#REF!</definedName>
    <definedName name="材40306A" localSheetId="1">#REF!</definedName>
    <definedName name="材40306B" localSheetId="1">#REF!</definedName>
    <definedName name="材50003" localSheetId="1">#REF!</definedName>
    <definedName name="材50004" localSheetId="1">#REF!</definedName>
    <definedName name="材50005" localSheetId="1">#REF!</definedName>
    <definedName name="材50006" localSheetId="1">#REF!</definedName>
    <definedName name="材50045" localSheetId="1">#REF!</definedName>
    <definedName name="材50046" localSheetId="1">#REF!</definedName>
    <definedName name="材50049" localSheetId="1">#REF!</definedName>
    <definedName name="材50050" localSheetId="1">#REF!</definedName>
    <definedName name="材70001" localSheetId="1">#REF!</definedName>
    <definedName name="材70014" localSheetId="1">#REF!</definedName>
    <definedName name="材70015" localSheetId="1">#REF!</definedName>
    <definedName name="材70017" localSheetId="1">#REF!</definedName>
    <definedName name="材70194" localSheetId="1">#REF!</definedName>
    <definedName name="材70195" localSheetId="1">#REF!</definedName>
    <definedName name="材70196" localSheetId="1">#REF!</definedName>
    <definedName name="材80019" localSheetId="1">#REF!</definedName>
    <definedName name="材80019换" localSheetId="1">#REF!</definedName>
    <definedName name="材80019换A" localSheetId="1">#REF!</definedName>
    <definedName name="材80020" localSheetId="1">#REF!</definedName>
    <definedName name="材90014" localSheetId="1">#REF!</definedName>
    <definedName name="材90017" localSheetId="1">#REF!</definedName>
    <definedName name="材90017A" localSheetId="1">#REF!</definedName>
    <definedName name="材90018" localSheetId="1">#REF!</definedName>
    <definedName name="材90019" localSheetId="1">#REF!</definedName>
    <definedName name="材90085" localSheetId="1">#REF!</definedName>
    <definedName name="材90086" localSheetId="1">#REF!</definedName>
    <definedName name="材90087" localSheetId="1">#REF!</definedName>
    <definedName name="材90087A" localSheetId="1">#REF!</definedName>
    <definedName name="材90136" localSheetId="1">#REF!</definedName>
    <definedName name="材90147" localSheetId="1">#REF!</definedName>
    <definedName name="材90189" localSheetId="1">#REF!</definedName>
    <definedName name="材补1" localSheetId="1">#REF!</definedName>
    <definedName name="材补1A" localSheetId="1">#REF!</definedName>
    <definedName name="材补2" localSheetId="1">#REF!</definedName>
    <definedName name="材补3" localSheetId="1">#REF!</definedName>
    <definedName name="材补5" localSheetId="1">#REF!</definedName>
    <definedName name="材参40006" localSheetId="1">#REF!</definedName>
    <definedName name="材参60432" localSheetId="1">#REF!</definedName>
    <definedName name="材建11_25换" localSheetId="1">#REF!</definedName>
    <definedName name="材建4_10换" localSheetId="1">#REF!</definedName>
    <definedName name="材井" localSheetId="1">#REF!</definedName>
    <definedName name="插入式振动器1.1kw" localSheetId="1">#REF!</definedName>
    <definedName name="插入式振动器1.5kw" localSheetId="1">#REF!</definedName>
    <definedName name="插入式振动器2.2kw" localSheetId="1">#REF!</definedName>
    <definedName name="插座φ33" localSheetId="1">#REF!</definedName>
    <definedName name="拆迁补偿费" localSheetId="1">#REF!</definedName>
    <definedName name="柴油1" localSheetId="1">#REF!</definedName>
    <definedName name="柴油2" localSheetId="1">#REF!</definedName>
    <definedName name="铲运机2.75m3" localSheetId="1">#REF!</definedName>
    <definedName name="长" localSheetId="1">#REF!</definedName>
    <definedName name="冲击钻机CZ_22型" localSheetId="1">#REF!</definedName>
    <definedName name="初" localSheetId="1">#REF!</definedName>
    <definedName name="瓷横担_S210" localSheetId="1">#REF!</definedName>
    <definedName name="瓷横担S210" localSheetId="1">#REF!</definedName>
    <definedName name="瓷瓶" localSheetId="1">#REF!</definedName>
    <definedName name="粗砂" localSheetId="1">#REF!</definedName>
    <definedName name="措施费路" localSheetId="1">#REF!</definedName>
    <definedName name="措施费农" localSheetId="1">#REF!</definedName>
    <definedName name="措施费他" localSheetId="1">#REF!</definedName>
    <definedName name="措施费土" localSheetId="1">#REF!</definedName>
    <definedName name="单承PVC塑管φ110×3.2×9000" localSheetId="1">#REF!</definedName>
    <definedName name="单承PVC塑管φ125×3.7×9000" localSheetId="1">#REF!</definedName>
    <definedName name="单承PVC塑管φ160×4.7×9000" localSheetId="1">#REF!</definedName>
    <definedName name="单承PVC塑管φ200×5.9×10000" localSheetId="1">#REF!</definedName>
    <definedName name="单承PVC塑管φ200×5.9×9000" localSheetId="1">#REF!</definedName>
    <definedName name="单承PVC塑管φ225×6.6×10000" localSheetId="1">#REF!</definedName>
    <definedName name="单承PVC塑管φ250×7.3×10000" localSheetId="1">#REF!</definedName>
    <definedName name="单承PVC塑管φ315×9.2×10000" localSheetId="1">#REF!</definedName>
    <definedName name="单承PVC塑管φ355×10.4×10000" localSheetId="1">#REF!</definedName>
    <definedName name="单承PVC塑管φ400×11.7×10000" localSheetId="1">#REF!</definedName>
    <definedName name="单承PVC塑管φ500×14.6×10000" localSheetId="1">#REF!</definedName>
    <definedName name="单承PVC塑管φ90×2.8×9000" localSheetId="1">#REF!</definedName>
    <definedName name="单价" localSheetId="1">#REF!</definedName>
    <definedName name="单盘插头" localSheetId="1">#REF!</definedName>
    <definedName name="单盘插头110" localSheetId="1">#REF!</definedName>
    <definedName name="单盘插头φ110" localSheetId="1">#REF!</definedName>
    <definedName name="单盘插头φ160" localSheetId="1">#REF!</definedName>
    <definedName name="单盘插头φ200" localSheetId="1">#REF!</definedName>
    <definedName name="单盘插头φ225" localSheetId="1">#REF!</definedName>
    <definedName name="单盘插头φ250" localSheetId="1">#REF!</definedName>
    <definedName name="单盘插头φ315" localSheetId="1">#REF!</definedName>
    <definedName name="单盘插头φ355" localSheetId="1">#REF!</definedName>
    <definedName name="单盘插头φ400" localSheetId="1">#REF!</definedName>
    <definedName name="单盘插头φ500" localSheetId="1">#REF!</definedName>
    <definedName name="单盘铝承头φ76" localSheetId="1">#REF!</definedName>
    <definedName name="单盘三通φ110×80×110" localSheetId="1">#REF!</definedName>
    <definedName name="单盘三通φ125×80×125" localSheetId="1">#REF!</definedName>
    <definedName name="单盘三通φ160×80×160" localSheetId="1">#REF!</definedName>
    <definedName name="单盘三通φ200×80×200" localSheetId="1">#REF!</definedName>
    <definedName name="导线" localSheetId="1">#REF!</definedName>
    <definedName name="导线_BLX_16" localSheetId="1">#REF!</definedName>
    <definedName name="导线_LGJ" localSheetId="1">#REF!</definedName>
    <definedName name="导线BLX_16" localSheetId="1">#REF!</definedName>
    <definedName name="导线L_G_J" localSheetId="1">#REF!</definedName>
    <definedName name="导线LGJ" localSheetId="1">#REF!</definedName>
    <definedName name="导线LGJ_1" localSheetId="1">#REF!</definedName>
    <definedName name="导线LGJ1" localSheetId="1">#REF!</definedName>
    <definedName name="道路工程" localSheetId="1">#REF!</definedName>
    <definedName name="滴灌带φ16" localSheetId="1">#REF!</definedName>
    <definedName name="电" localSheetId="1">#REF!</definedName>
    <definedName name="电动葫芦3t" localSheetId="1">#REF!</definedName>
    <definedName name="电杆" localSheetId="1">#REF!</definedName>
    <definedName name="电杆_10m" localSheetId="1">#REF!</definedName>
    <definedName name="电焊机25kvA" localSheetId="1">#REF!</definedName>
    <definedName name="电焊机30KVA" localSheetId="1">#REF!</definedName>
    <definedName name="电焊机交流20_25KVA" localSheetId="1">#REF!</definedName>
    <definedName name="电焊机交流30KVA" localSheetId="1">#REF!</definedName>
    <definedName name="电焊条" localSheetId="1">#REF!</definedName>
    <definedName name="跌落开关RW11_200_10" localSheetId="1">#REF!</definedName>
    <definedName name="堵头φ76" localSheetId="1">#REF!</definedName>
    <definedName name="镀锌钢绞拉线GJ_50" localSheetId="1">#REF!</definedName>
    <definedName name="镀锌铁丝8" localSheetId="1">#REF!</definedName>
    <definedName name="对焊机150型" localSheetId="1">#REF!</definedName>
    <definedName name="多眼拉板_60_6_300" localSheetId="1">#REF!</definedName>
    <definedName name="多眼拉板_60_6_350" localSheetId="1">#REF!</definedName>
    <definedName name="二丁脂" localSheetId="1">#REF!</definedName>
    <definedName name="二合抱箍抱1_190" localSheetId="1">#REF!</definedName>
    <definedName name="二合抱箍抱2_200" localSheetId="1">#REF!</definedName>
    <definedName name="阀兰阀体" localSheetId="1">#REF!</definedName>
    <definedName name="阀兰阀体80" localSheetId="1">#REF!</definedName>
    <definedName name="阀门φ120" localSheetId="1">#REF!</definedName>
    <definedName name="阀门φ90" localSheetId="1">#REF!</definedName>
    <definedName name="法兰阀体φ80" localSheetId="1">#REF!</definedName>
    <definedName name="法兰螺栓" localSheetId="1">#REF!</definedName>
    <definedName name="法兰盘φ120" localSheetId="1">#REF!</definedName>
    <definedName name="法兰盘φ90" localSheetId="1">#REF!</definedName>
    <definedName name="放空管φ150×1500" localSheetId="1">#REF!</definedName>
    <definedName name="风" localSheetId="1">#REF!</definedName>
    <definedName name="风水枪" localSheetId="1">#REF!</definedName>
    <definedName name="封井泥球" localSheetId="1">#REF!</definedName>
    <definedName name="浮力塞" localSheetId="1">#REF!</definedName>
    <definedName name="复合土工膜" localSheetId="1">#REF!</definedName>
    <definedName name="杆顶帽_帽_11" localSheetId="1">#REF!</definedName>
    <definedName name="杆顶帽_帽_3" localSheetId="1">#REF!</definedName>
    <definedName name="钢板" localSheetId="1">#REF!</definedName>
    <definedName name="钢板4mm" localSheetId="1">#REF!</definedName>
    <definedName name="钢材" localSheetId="1">#REF!</definedName>
    <definedName name="钢管" localSheetId="1">#REF!</definedName>
    <definedName name="钢管φ120" localSheetId="1">#REF!</definedName>
    <definedName name="钢管φ140" localSheetId="1">#REF!</definedName>
    <definedName name="钢管φ160" localSheetId="1">#REF!</definedName>
    <definedName name="钢滑模" localSheetId="1">#REF!</definedName>
    <definedName name="钢绞拉线GJ_35" localSheetId="1">#REF!</definedName>
    <definedName name="钢绞线GJ_25" localSheetId="1">#REF!</definedName>
    <definedName name="钢绞线GJ_35" localSheetId="1">#REF!</definedName>
    <definedName name="钢绞线GJ_35kg" localSheetId="1">#REF!</definedName>
    <definedName name="钢筋10以内" localSheetId="1">#REF!</definedName>
    <definedName name="钢筋10以外" localSheetId="1">#REF!</definedName>
    <definedName name="钢筋φ10以内" localSheetId="1">#REF!</definedName>
    <definedName name="钢筋φ10以外" localSheetId="1">#REF!</definedName>
    <definedName name="钢筋φ12" localSheetId="1">#REF!</definedName>
    <definedName name="钢筋φ16" localSheetId="1">#REF!</definedName>
    <definedName name="钢筋φ8" localSheetId="1">#REF!</definedName>
    <definedName name="钢筋调直机14kw" localSheetId="1">#REF!</definedName>
    <definedName name="钢筋切断机20kw" localSheetId="1">#REF!</definedName>
    <definedName name="钢筋砼C20管" localSheetId="1">#REF!</definedName>
    <definedName name="钢筋砼C20管_DN600" localSheetId="1">#REF!</definedName>
    <definedName name="钢筋弯曲机φ6_40" localSheetId="1">#REF!</definedName>
    <definedName name="钢模板" localSheetId="1">#REF!</definedName>
    <definedName name="钢芯铝绞线LGJ_50_8" localSheetId="1">#REF!</definedName>
    <definedName name="高" localSheetId="1">#REF!</definedName>
    <definedName name="给水栓" localSheetId="1">#REF!</definedName>
    <definedName name="给水栓三通Dg160×60" localSheetId="1">#REF!</definedName>
    <definedName name="给水栓三通Dg180×60" localSheetId="1">#REF!</definedName>
    <definedName name="给水栓三通Dg90×60" localSheetId="1">#REF!</definedName>
    <definedName name="工程监理费" localSheetId="1">#REF!</definedName>
    <definedName name="工程胶" localSheetId="1">#REF!</definedName>
    <definedName name="工程施工费" localSheetId="1">#REF!</definedName>
    <definedName name="管件" localSheetId="1">#REF!</definedName>
    <definedName name="管件φ120" localSheetId="1">#REF!</definedName>
    <definedName name="管件φ90" localSheetId="1">#REF!</definedName>
    <definedName name="光轮压路机12_15t" localSheetId="1">#REF!</definedName>
    <definedName name="光轮压路机6_8t" localSheetId="1">#REF!</definedName>
    <definedName name="光轮压路机8_10t" localSheetId="1">#REF!</definedName>
    <definedName name="环氧树脂" localSheetId="1">#REF!</definedName>
    <definedName name="黄油" localSheetId="1">#REF!</definedName>
    <definedName name="灰浆搅拌机" localSheetId="1">#REF!</definedName>
    <definedName name="混凝土拌制" localSheetId="1">#REF!</definedName>
    <definedName name="混凝土泵" localSheetId="1">#REF!</definedName>
    <definedName name="混凝土底盘" localSheetId="1">#REF!</definedName>
    <definedName name="混凝土底盘800×800×800" localSheetId="1">#REF!</definedName>
    <definedName name="混凝土运输" localSheetId="1">#REF!</definedName>
    <definedName name="混凝土柱" localSheetId="1">#REF!</definedName>
    <definedName name="机" localSheetId="1">#REF!</definedName>
    <definedName name="机1_23_1" localSheetId="1">#REF!</definedName>
    <definedName name="机10204" localSheetId="1">#REF!</definedName>
    <definedName name="机10218" localSheetId="1">#REF!</definedName>
    <definedName name="机10219" localSheetId="1">#REF!</definedName>
    <definedName name="机10220" localSheetId="1">#REF!</definedName>
    <definedName name="机10221" localSheetId="1">#REF!</definedName>
    <definedName name="机10222" localSheetId="1">#REF!</definedName>
    <definedName name="机10223" localSheetId="1">#REF!</definedName>
    <definedName name="机10269" localSheetId="1">#REF!</definedName>
    <definedName name="机10270" localSheetId="1">#REF!</definedName>
    <definedName name="机10271" localSheetId="1">#REF!</definedName>
    <definedName name="机10272" localSheetId="1">#REF!</definedName>
    <definedName name="机10273" localSheetId="1">#REF!</definedName>
    <definedName name="机10275" localSheetId="1">#REF!</definedName>
    <definedName name="机10277" localSheetId="1">#REF!</definedName>
    <definedName name="机10278" localSheetId="1">#REF!</definedName>
    <definedName name="机10279" localSheetId="1">#REF!</definedName>
    <definedName name="机10279A" localSheetId="1">#REF!</definedName>
    <definedName name="机10280" localSheetId="1">#REF!</definedName>
    <definedName name="机10280A" localSheetId="1">#REF!</definedName>
    <definedName name="机10281" localSheetId="1">#REF!</definedName>
    <definedName name="机10281A" localSheetId="1">#REF!</definedName>
    <definedName name="机10282" localSheetId="1">#REF!</definedName>
    <definedName name="机10282A" localSheetId="1">#REF!</definedName>
    <definedName name="机10283" localSheetId="1">#REF!</definedName>
    <definedName name="机10283A" localSheetId="1">#REF!</definedName>
    <definedName name="机10309" localSheetId="1">#REF!</definedName>
    <definedName name="机10310" localSheetId="1">#REF!</definedName>
    <definedName name="机10311" localSheetId="1">#REF!</definedName>
    <definedName name="机10313" localSheetId="1">#REF!</definedName>
    <definedName name="机10330" localSheetId="1">#REF!</definedName>
    <definedName name="机10334" localSheetId="1">#REF!</definedName>
    <definedName name="机10339" localSheetId="1">#REF!</definedName>
    <definedName name="机10345" localSheetId="1">#REF!</definedName>
    <definedName name="机10346" localSheetId="1">#REF!</definedName>
    <definedName name="机10360" localSheetId="1">#REF!</definedName>
    <definedName name="机10361" localSheetId="1">#REF!</definedName>
    <definedName name="机10365" localSheetId="1">#REF!</definedName>
    <definedName name="机10366" localSheetId="1">#REF!</definedName>
    <definedName name="机10367" localSheetId="1">#REF!</definedName>
    <definedName name="机10465" localSheetId="1">#REF!</definedName>
    <definedName name="机10469" localSheetId="1">#REF!</definedName>
    <definedName name="机10469A" localSheetId="1">#REF!</definedName>
    <definedName name="机10473" localSheetId="1">#REF!</definedName>
    <definedName name="机10474" localSheetId="1">#REF!</definedName>
    <definedName name="机12001" localSheetId="1">#REF!</definedName>
    <definedName name="机12074" localSheetId="1">#REF!</definedName>
    <definedName name="机12075" localSheetId="1">#REF!</definedName>
    <definedName name="机2_19_3" localSheetId="1">#REF!</definedName>
    <definedName name="机2_19_4" localSheetId="1">#REF!</definedName>
    <definedName name="机20484" localSheetId="1">#REF!</definedName>
    <definedName name="机20485" localSheetId="1">#REF!</definedName>
    <definedName name="机20488" localSheetId="1">#REF!</definedName>
    <definedName name="机30016" localSheetId="1">#REF!</definedName>
    <definedName name="机30021" localSheetId="1">#REF!</definedName>
    <definedName name="机30022" localSheetId="1">#REF!</definedName>
    <definedName name="机30023" localSheetId="1">#REF!</definedName>
    <definedName name="机30025" localSheetId="1">#REF!</definedName>
    <definedName name="机30027" localSheetId="1">#REF!</definedName>
    <definedName name="机30048" localSheetId="1">#REF!</definedName>
    <definedName name="机30048、30051" localSheetId="1">#REF!</definedName>
    <definedName name="机30049" localSheetId="1">#REF!</definedName>
    <definedName name="机40001" localSheetId="1">#REF!</definedName>
    <definedName name="机40003" localSheetId="1">#REF!</definedName>
    <definedName name="机40006" localSheetId="1">#REF!</definedName>
    <definedName name="机40030" localSheetId="1">#REF!</definedName>
    <definedName name="机40031" localSheetId="1">#REF!</definedName>
    <definedName name="机40045" localSheetId="1">#REF!</definedName>
    <definedName name="机40045A" localSheetId="1">#REF!</definedName>
    <definedName name="机40058" localSheetId="1">#REF!</definedName>
    <definedName name="机40058A" localSheetId="1">#REF!</definedName>
    <definedName name="机40061" localSheetId="1">#REF!</definedName>
    <definedName name="机40062" localSheetId="1">#REF!</definedName>
    <definedName name="机40065" localSheetId="1">#REF!</definedName>
    <definedName name="机40067" localSheetId="1">#REF!</definedName>
    <definedName name="机40067A" localSheetId="1">#REF!</definedName>
    <definedName name="机40068" localSheetId="1">#REF!</definedName>
    <definedName name="机40069" localSheetId="1">#REF!</definedName>
    <definedName name="机40070" localSheetId="1">#REF!</definedName>
    <definedName name="机40072" localSheetId="1">#REF!</definedName>
    <definedName name="机40074" localSheetId="1">#REF!</definedName>
    <definedName name="机40075" localSheetId="1">#REF!</definedName>
    <definedName name="机40076" localSheetId="1">#REF!</definedName>
    <definedName name="机40079" localSheetId="1">#REF!</definedName>
    <definedName name="机40090" localSheetId="1">#REF!</definedName>
    <definedName name="机40096" localSheetId="1">#REF!</definedName>
    <definedName name="机40101" localSheetId="1">#REF!</definedName>
    <definedName name="机40101A" localSheetId="1">#REF!</definedName>
    <definedName name="机40101B" localSheetId="1">#REF!</definedName>
    <definedName name="机40109" localSheetId="1">#REF!</definedName>
    <definedName name="机40110" localSheetId="1">#REF!</definedName>
    <definedName name="机40111" localSheetId="1">#REF!</definedName>
    <definedName name="机40112" localSheetId="1">#REF!</definedName>
    <definedName name="机40113" localSheetId="1">#REF!</definedName>
    <definedName name="机40114" localSheetId="1">#REF!</definedName>
    <definedName name="机40115" localSheetId="1">#REF!</definedName>
    <definedName name="机40120" localSheetId="1">#REF!</definedName>
    <definedName name="机40124" localSheetId="1">#REF!</definedName>
    <definedName name="机40125" localSheetId="1">#REF!</definedName>
    <definedName name="机40133" localSheetId="1">#REF!</definedName>
    <definedName name="机40134" localSheetId="1">#REF!</definedName>
    <definedName name="机40143" localSheetId="1">#REF!</definedName>
    <definedName name="机40159A" localSheetId="1">#REF!</definedName>
    <definedName name="机40159B" localSheetId="1">#REF!</definedName>
    <definedName name="机40159C" localSheetId="1">#REF!</definedName>
    <definedName name="机40213" localSheetId="1">#REF!</definedName>
    <definedName name="机40224" localSheetId="1">#REF!</definedName>
    <definedName name="机40260" localSheetId="1">#REF!</definedName>
    <definedName name="机40286" localSheetId="1">#REF!</definedName>
    <definedName name="机40287" localSheetId="1">#REF!</definedName>
    <definedName name="机40288" localSheetId="1">#REF!</definedName>
    <definedName name="机40289" localSheetId="1">#REF!</definedName>
    <definedName name="机40289A" localSheetId="1">#REF!</definedName>
    <definedName name="机40306" localSheetId="1">#REF!</definedName>
    <definedName name="机40306A" localSheetId="1">#REF!</definedName>
    <definedName name="机40306B" localSheetId="1">#REF!</definedName>
    <definedName name="机50003" localSheetId="1">#REF!</definedName>
    <definedName name="机50004" localSheetId="1">#REF!</definedName>
    <definedName name="机50005" localSheetId="1">#REF!</definedName>
    <definedName name="机50006" localSheetId="1">#REF!</definedName>
    <definedName name="机50045" localSheetId="1">#REF!</definedName>
    <definedName name="机50046" localSheetId="1">#REF!</definedName>
    <definedName name="机50049" localSheetId="1">#REF!</definedName>
    <definedName name="机50050" localSheetId="1">#REF!</definedName>
    <definedName name="机70001" localSheetId="1">#REF!</definedName>
    <definedName name="机70014" localSheetId="1">#REF!</definedName>
    <definedName name="机70015" localSheetId="1">#REF!</definedName>
    <definedName name="机70017" localSheetId="1">#REF!</definedName>
    <definedName name="机70194" localSheetId="1">#REF!</definedName>
    <definedName name="机70195" localSheetId="1">#REF!</definedName>
    <definedName name="机70196" localSheetId="1">#REF!</definedName>
    <definedName name="机80019" localSheetId="1">#REF!</definedName>
    <definedName name="机80019换" localSheetId="1">#REF!</definedName>
    <definedName name="机80019换A" localSheetId="1">#REF!</definedName>
    <definedName name="机90014" localSheetId="1">#REF!</definedName>
    <definedName name="机90017" localSheetId="1">#REF!</definedName>
    <definedName name="机90017A" localSheetId="1">#REF!</definedName>
    <definedName name="机90085" localSheetId="1">#REF!</definedName>
    <definedName name="机90086" localSheetId="1">#REF!</definedName>
    <definedName name="机90087" localSheetId="1">#REF!</definedName>
    <definedName name="机90087A" localSheetId="1">#REF!</definedName>
    <definedName name="机90136" localSheetId="1">#REF!</definedName>
    <definedName name="机90147" localSheetId="1">#REF!</definedName>
    <definedName name="机补1" localSheetId="1">#REF!</definedName>
    <definedName name="机补2" localSheetId="1">#REF!</definedName>
    <definedName name="机参40006" localSheetId="1">#REF!</definedName>
    <definedName name="机动翻斗车1t" localSheetId="1">#REF!</definedName>
    <definedName name="机建11_25换" localSheetId="1">#REF!</definedName>
    <definedName name="机建4_10换" localSheetId="1">#REF!</definedName>
    <definedName name="机井" localSheetId="1">#REF!</definedName>
    <definedName name="技工" localSheetId="1">#REF!</definedName>
    <definedName name="甲苯" localSheetId="1">#REF!</definedName>
    <definedName name="甲类" localSheetId="1">#REF!</definedName>
    <definedName name="间接费路" localSheetId="1">#REF!</definedName>
    <definedName name="间接费农" localSheetId="1">#REF!</definedName>
    <definedName name="间接费他" localSheetId="1">#REF!</definedName>
    <definedName name="间接费土" localSheetId="1">#REF!</definedName>
    <definedName name="简易缆索机40t" localSheetId="1">#REF!</definedName>
    <definedName name="碱粉" localSheetId="1">#REF!</definedName>
    <definedName name="胶φ76" localSheetId="1">#REF!</definedName>
    <definedName name="胶轮车" localSheetId="1">#REF!</definedName>
    <definedName name="胶圈φ110" localSheetId="1">#REF!</definedName>
    <definedName name="胶圈φ125" localSheetId="1">#REF!</definedName>
    <definedName name="胶圈φ160" localSheetId="1">#REF!</definedName>
    <definedName name="胶圈φ200" localSheetId="1">#REF!</definedName>
    <definedName name="胶圈φ225" localSheetId="1">#REF!</definedName>
    <definedName name="胶圈φ250" localSheetId="1">#REF!</definedName>
    <definedName name="胶圈φ315" localSheetId="1">#REF!</definedName>
    <definedName name="胶圈φ355" localSheetId="1">#REF!</definedName>
    <definedName name="胶圈φ400" localSheetId="1">#REF!</definedName>
    <definedName name="胶圈φ76" localSheetId="1">#REF!</definedName>
    <definedName name="胶圈φ90" localSheetId="1">#REF!</definedName>
    <definedName name="搅拌机0.25m3" localSheetId="1">#REF!</definedName>
    <definedName name="搅拌机0.4m3" localSheetId="1">#REF!</definedName>
    <definedName name="截阀开关φ90×76" localSheetId="1">#REF!</definedName>
    <definedName name="截止阀开关φ90×76" localSheetId="1">#REF!</definedName>
    <definedName name="锯材" localSheetId="1">#REF!</definedName>
    <definedName name="卷扬机3t" localSheetId="1">#REF!</definedName>
    <definedName name="卷扬机5t" localSheetId="1">#REF!</definedName>
    <definedName name="竣工验收费" localSheetId="1">#REF!</definedName>
    <definedName name="竣工验收费预算表" localSheetId="1">#REF!</definedName>
    <definedName name="卡扣件" localSheetId="1">#REF!</definedName>
    <definedName name="卡子φ110" localSheetId="1">#REF!</definedName>
    <definedName name="卡子φ125" localSheetId="1">#REF!</definedName>
    <definedName name="卡子φ160" localSheetId="1">#REF!</definedName>
    <definedName name="卡子φ200" localSheetId="1">#REF!</definedName>
    <definedName name="卡子φ225" localSheetId="1">#REF!</definedName>
    <definedName name="卡子φ250" localSheetId="1">#REF!</definedName>
    <definedName name="卡子φ315" localSheetId="1">#REF!</definedName>
    <definedName name="卡子φ355" localSheetId="1">#REF!</definedName>
    <definedName name="卡子φ400" localSheetId="1">#REF!</definedName>
    <definedName name="卡子φ500" localSheetId="1">#REF!</definedName>
    <definedName name="卡子φ90" localSheetId="1">#REF!</definedName>
    <definedName name="空气阀φ120" localSheetId="1">#REF!</definedName>
    <definedName name="空气阀φ140" localSheetId="1">#REF!</definedName>
    <definedName name="空气阀φ160" localSheetId="1">#REF!</definedName>
    <definedName name="块石" localSheetId="1">#REF!</definedName>
    <definedName name="拉线板_60_12" localSheetId="1">#REF!</definedName>
    <definedName name="拉线棒￠16_2500" localSheetId="1">#REF!</definedName>
    <definedName name="拉线盘_LP_6_混凝土" localSheetId="1">#REF!</definedName>
    <definedName name="拉线盘_LP_6混凝土" localSheetId="1">#REF!</definedName>
    <definedName name="拉线盘_LP_8混凝土" localSheetId="1">#REF!</definedName>
    <definedName name="拉线盘0.3_0.6" localSheetId="1">#REF!</definedName>
    <definedName name="拉线盘LP_6混凝土" localSheetId="1">#REF!</definedName>
    <definedName name="拉线盘LP_8混凝土" localSheetId="1">#REF!</definedName>
    <definedName name="立管φ33×1000" localSheetId="1">#REF!</definedName>
    <definedName name="沥青" localSheetId="1">#REF!</definedName>
    <definedName name="砾料" localSheetId="1">#REF!</definedName>
    <definedName name="砾石" localSheetId="1">#REF!</definedName>
    <definedName name="砾石30mm" localSheetId="1">#REF!</definedName>
    <definedName name="砾石40mm" localSheetId="1">#REF!</definedName>
    <definedName name="砾石50mm" localSheetId="1">#REF!</definedName>
    <definedName name="联板LV_1214" localSheetId="1">#REF!</definedName>
    <definedName name="零星卡具" localSheetId="1">#REF!</definedName>
    <definedName name="滤料" localSheetId="1">#REF!</definedName>
    <definedName name="滤网" localSheetId="1">#REF!</definedName>
    <definedName name="铝包带" localSheetId="1">#REF!</definedName>
    <definedName name="铝包带10" localSheetId="1">#REF!</definedName>
    <definedName name="铝三通φ76×1.2×6000" localSheetId="1">#REF!</definedName>
    <definedName name="铝三通φ76×1.2×9000" localSheetId="1">#REF!</definedName>
    <definedName name="铝直管φ76×1.2×6000" localSheetId="1">#REF!</definedName>
    <definedName name="履带起重机15t" localSheetId="1">#REF!</definedName>
    <definedName name="卵石" localSheetId="1">#REF!</definedName>
    <definedName name="螺杆" localSheetId="1">#REF!</definedName>
    <definedName name="螺杆16_60" localSheetId="1">#REF!</definedName>
    <definedName name="螺杆φ16×60" localSheetId="1">#REF!</definedName>
    <definedName name="螺杆卡子" localSheetId="1">#REF!</definedName>
    <definedName name="螺杆卡子5_30" localSheetId="1">#REF!</definedName>
    <definedName name="螺杆卡子φ5×30" localSheetId="1">#REF!</definedName>
    <definedName name="螺杆式启闭机1T" localSheetId="1">#REF!</definedName>
    <definedName name="螺杆式启闭机3T" localSheetId="1">#REF!</definedName>
    <definedName name="螺栓" localSheetId="1">#REF!</definedName>
    <definedName name="螺栓、铁件" localSheetId="1">#REF!</definedName>
    <definedName name="螺栓φ18×80" localSheetId="1">#REF!</definedName>
    <definedName name="螺栓φ20×80" localSheetId="1">#REF!</definedName>
    <definedName name="螺丝￠16_300" localSheetId="1">#REF!</definedName>
    <definedName name="螺丝￠16_80" localSheetId="1">#REF!</definedName>
    <definedName name="螺丝￠18_300" localSheetId="1">#REF!</definedName>
    <definedName name="螺丝￠18_80" localSheetId="1">#REF!</definedName>
    <definedName name="麻絮" localSheetId="1">#REF!</definedName>
    <definedName name="毛石" localSheetId="1">#REF!</definedName>
    <definedName name="煤" localSheetId="1">#REF!</definedName>
    <definedName name="门窗用木材" localSheetId="1">#REF!</definedName>
    <definedName name="门式起重机10t" localSheetId="1">#REF!</definedName>
    <definedName name="棉纱头" localSheetId="1">#REF!</definedName>
    <definedName name="模板用木材" localSheetId="1">#REF!</definedName>
    <definedName name="木材" localSheetId="1">#REF!</definedName>
    <definedName name="木结构木材" localSheetId="1">#REF!</definedName>
    <definedName name="内燃压路机12_15t" localSheetId="1">#REF!</definedName>
    <definedName name="内燃压路机6_8t" localSheetId="1">#REF!</definedName>
    <definedName name="耐张线夹_NLD_2" localSheetId="1">#REF!</definedName>
    <definedName name="耐张线夹NLD_1" localSheetId="1">#REF!</definedName>
    <definedName name="耐张线夹NLD_2" localSheetId="1">#REF!</definedName>
    <definedName name="泥浆泵3PN" localSheetId="1">#REF!</definedName>
    <definedName name="泥浆搅拌机" localSheetId="1">#REF!</definedName>
    <definedName name="逆止阀" localSheetId="1">#REF!</definedName>
    <definedName name="农田水利" localSheetId="1">#REF!</definedName>
    <definedName name="排气阀" localSheetId="1">#REF!</definedName>
    <definedName name="刨毛机" localSheetId="1">#REF!</definedName>
    <definedName name="配电柜" localSheetId="1">#REF!</definedName>
    <definedName name="喷头6.5_3.1" localSheetId="1">#REF!</definedName>
    <definedName name="平板式振动器2.2kw" localSheetId="1">#REF!</definedName>
    <definedName name="平胶垫" localSheetId="1">#REF!</definedName>
    <definedName name="平胶垫90_3" localSheetId="1">#REF!</definedName>
    <definedName name="平胶垫φ200" localSheetId="1">#REF!</definedName>
    <definedName name="平胶垫φ225" localSheetId="1">#REF!</definedName>
    <definedName name="平胶垫φ250" localSheetId="1">#REF!</definedName>
    <definedName name="平胶垫φ315" localSheetId="1">#REF!</definedName>
    <definedName name="平胶垫φ355" localSheetId="1">#REF!</definedName>
    <definedName name="平胶垫φ400" localSheetId="1">#REF!</definedName>
    <definedName name="平胶垫φ90×3" localSheetId="1">#REF!</definedName>
    <definedName name="普工" localSheetId="1">#REF!</definedName>
    <definedName name="其他费用" localSheetId="1">#REF!</definedName>
    <definedName name="其他工程" localSheetId="1">#REF!</definedName>
    <definedName name="其它工程" localSheetId="1">#REF!</definedName>
    <definedName name="汽车起重机25t" localSheetId="1">#REF!</definedName>
    <definedName name="汽车起重机5t" localSheetId="1">#REF!</definedName>
    <definedName name="汽油" localSheetId="1">#REF!</definedName>
    <definedName name="汽油1" localSheetId="1">#REF!</definedName>
    <definedName name="汽油2" localSheetId="1">#REF!</definedName>
    <definedName name="铅丝8" localSheetId="1">#REF!</definedName>
    <definedName name="前期工作费" localSheetId="1">#REF!</definedName>
    <definedName name="球头挂环QP_7" localSheetId="1">#REF!</definedName>
    <definedName name="人" localSheetId="1">#REF!</definedName>
    <definedName name="人1_23_1" localSheetId="1">#REF!</definedName>
    <definedName name="人100004" localSheetId="1">#REF!</definedName>
    <definedName name="人10001" localSheetId="1">#REF!</definedName>
    <definedName name="人10002" localSheetId="1">#REF!</definedName>
    <definedName name="人10003" localSheetId="1">#REF!</definedName>
    <definedName name="人10008" localSheetId="1">#REF!</definedName>
    <definedName name="人10018" localSheetId="1">#REF!</definedName>
    <definedName name="人10019" localSheetId="1">#REF!</definedName>
    <definedName name="人10020" localSheetId="1">#REF!</definedName>
    <definedName name="人10021" localSheetId="1">#REF!</definedName>
    <definedName name="人10023" localSheetId="1">#REF!</definedName>
    <definedName name="人10035" localSheetId="1">#REF!</definedName>
    <definedName name="人10045" localSheetId="1">#REF!</definedName>
    <definedName name="人10047" localSheetId="1">#REF!</definedName>
    <definedName name="人10049" localSheetId="1">#REF!</definedName>
    <definedName name="人10052" localSheetId="1">#REF!</definedName>
    <definedName name="人10054" localSheetId="1">#REF!</definedName>
    <definedName name="人10056" localSheetId="1">#REF!</definedName>
    <definedName name="人10066" localSheetId="1">#REF!</definedName>
    <definedName name="人10071" localSheetId="1">#REF!</definedName>
    <definedName name="人10075" localSheetId="1">#REF!</definedName>
    <definedName name="人10090" localSheetId="1">#REF!</definedName>
    <definedName name="人10095" localSheetId="1">#REF!</definedName>
    <definedName name="人10114" localSheetId="1">#REF!</definedName>
    <definedName name="人10116" localSheetId="1">#REF!</definedName>
    <definedName name="人10118" localSheetId="1">#REF!</definedName>
    <definedName name="人10204" localSheetId="1">#REF!</definedName>
    <definedName name="人10218" localSheetId="1">#REF!</definedName>
    <definedName name="人10219" localSheetId="1">#REF!</definedName>
    <definedName name="人10220" localSheetId="1">#REF!</definedName>
    <definedName name="人10221" localSheetId="1">#REF!</definedName>
    <definedName name="人10222" localSheetId="1">#REF!</definedName>
    <definedName name="人10223" localSheetId="1">#REF!</definedName>
    <definedName name="人10269" localSheetId="1">#REF!</definedName>
    <definedName name="人10270" localSheetId="1">#REF!</definedName>
    <definedName name="人10271" localSheetId="1">#REF!</definedName>
    <definedName name="人10272" localSheetId="1">#REF!</definedName>
    <definedName name="人10273" localSheetId="1">#REF!</definedName>
    <definedName name="人10275" localSheetId="1">#REF!</definedName>
    <definedName name="人10277" localSheetId="1">#REF!</definedName>
    <definedName name="人10278" localSheetId="1">#REF!</definedName>
    <definedName name="人10279" localSheetId="1">#REF!</definedName>
    <definedName name="人10279A" localSheetId="1">#REF!</definedName>
    <definedName name="人10280" localSheetId="1">#REF!</definedName>
    <definedName name="人10280A" localSheetId="1">#REF!</definedName>
    <definedName name="人10281" localSheetId="1">#REF!</definedName>
    <definedName name="人10281A" localSheetId="1">#REF!</definedName>
    <definedName name="人10282" localSheetId="1">#REF!</definedName>
    <definedName name="人10282A" localSheetId="1">#REF!</definedName>
    <definedName name="人10283" localSheetId="1">#REF!</definedName>
    <definedName name="人10283A" localSheetId="1">#REF!</definedName>
    <definedName name="人10309" localSheetId="1">#REF!</definedName>
    <definedName name="人10310" localSheetId="1">#REF!</definedName>
    <definedName name="人10311" localSheetId="1">#REF!</definedName>
    <definedName name="人10313" localSheetId="1">#REF!</definedName>
    <definedName name="人10330" localSheetId="1">#REF!</definedName>
    <definedName name="人10332" localSheetId="1">#REF!</definedName>
    <definedName name="人10334" localSheetId="1">#REF!</definedName>
    <definedName name="人10339" localSheetId="1">#REF!</definedName>
    <definedName name="人10345" localSheetId="1">#REF!</definedName>
    <definedName name="人10346" localSheetId="1">#REF!</definedName>
    <definedName name="人10360" localSheetId="1">#REF!</definedName>
    <definedName name="人10361" localSheetId="1">#REF!</definedName>
    <definedName name="人10365" localSheetId="1">#REF!</definedName>
    <definedName name="人10366" localSheetId="1">#REF!</definedName>
    <definedName name="人10367" localSheetId="1">#REF!</definedName>
    <definedName name="人10464" localSheetId="1">#REF!</definedName>
    <definedName name="人10465" localSheetId="1">#REF!</definedName>
    <definedName name="人10469" localSheetId="1">#REF!</definedName>
    <definedName name="人10469A" localSheetId="1">#REF!</definedName>
    <definedName name="人10473" localSheetId="1">#REF!</definedName>
    <definedName name="人10474" localSheetId="1">#REF!</definedName>
    <definedName name="人12001" localSheetId="1">#REF!</definedName>
    <definedName name="人12074" localSheetId="1">#REF!</definedName>
    <definedName name="人12075" localSheetId="1">#REF!</definedName>
    <definedName name="人2_19_3" localSheetId="1">#REF!</definedName>
    <definedName name="人2_19_4" localSheetId="1">#REF!</definedName>
    <definedName name="人20484" localSheetId="1">#REF!</definedName>
    <definedName name="人20485" localSheetId="1">#REF!</definedName>
    <definedName name="人20488" localSheetId="1">#REF!</definedName>
    <definedName name="人30001" localSheetId="1">#REF!</definedName>
    <definedName name="人30002" localSheetId="1">#REF!</definedName>
    <definedName name="人30004" localSheetId="1">#REF!</definedName>
    <definedName name="人30011" localSheetId="1">#REF!</definedName>
    <definedName name="人30016" localSheetId="1">#REF!</definedName>
    <definedName name="人30018" localSheetId="1">#REF!</definedName>
    <definedName name="人30019" localSheetId="1">#REF!</definedName>
    <definedName name="人30020" localSheetId="1">#REF!</definedName>
    <definedName name="人30021" localSheetId="1">#REF!</definedName>
    <definedName name="人30022" localSheetId="1">#REF!</definedName>
    <definedName name="人30023" localSheetId="1">#REF!</definedName>
    <definedName name="人30024" localSheetId="1">#REF!</definedName>
    <definedName name="人30025" localSheetId="1">#REF!</definedName>
    <definedName name="人30026" localSheetId="1">#REF!</definedName>
    <definedName name="人30027" localSheetId="1">#REF!</definedName>
    <definedName name="人30028" localSheetId="1">#REF!</definedName>
    <definedName name="人30048" localSheetId="1">#REF!</definedName>
    <definedName name="人30048、30051" localSheetId="1">#REF!</definedName>
    <definedName name="人30049" localSheetId="1">#REF!</definedName>
    <definedName name="人30064" localSheetId="1">#REF!</definedName>
    <definedName name="人30075" localSheetId="1">#REF!</definedName>
    <definedName name="人40001" localSheetId="1">#REF!</definedName>
    <definedName name="人40003" localSheetId="1">#REF!</definedName>
    <definedName name="人40006" localSheetId="1">#REF!</definedName>
    <definedName name="人40030" localSheetId="1">#REF!</definedName>
    <definedName name="人40031" localSheetId="1">#REF!</definedName>
    <definedName name="人40045" localSheetId="1">#REF!</definedName>
    <definedName name="人40045A" localSheetId="1">#REF!</definedName>
    <definedName name="人40058" localSheetId="1">#REF!</definedName>
    <definedName name="人40058A" localSheetId="1">#REF!</definedName>
    <definedName name="人40061" localSheetId="1">#REF!</definedName>
    <definedName name="人40062" localSheetId="1">#REF!</definedName>
    <definedName name="人40065" localSheetId="1">#REF!</definedName>
    <definedName name="人40067" localSheetId="1">#REF!</definedName>
    <definedName name="人40067A" localSheetId="1">#REF!</definedName>
    <definedName name="人40068" localSheetId="1">#REF!</definedName>
    <definedName name="人40069" localSheetId="1">#REF!</definedName>
    <definedName name="人40070" localSheetId="1">#REF!</definedName>
    <definedName name="人40072" localSheetId="1">#REF!</definedName>
    <definedName name="人40074" localSheetId="1">#REF!</definedName>
    <definedName name="人40075" localSheetId="1">#REF!</definedName>
    <definedName name="人40076" localSheetId="1">#REF!</definedName>
    <definedName name="人40079" localSheetId="1">#REF!</definedName>
    <definedName name="人40090" localSheetId="1">#REF!</definedName>
    <definedName name="人40096" localSheetId="1">#REF!</definedName>
    <definedName name="人40101" localSheetId="1">#REF!</definedName>
    <definedName name="人40101A" localSheetId="1">#REF!</definedName>
    <definedName name="人40101B" localSheetId="1">#REF!</definedName>
    <definedName name="人40109" localSheetId="1">#REF!</definedName>
    <definedName name="人40110" localSheetId="1">#REF!</definedName>
    <definedName name="人40111" localSheetId="1">#REF!</definedName>
    <definedName name="人40112" localSheetId="1">#REF!</definedName>
    <definedName name="人40113" localSheetId="1">#REF!</definedName>
    <definedName name="人40114" localSheetId="1">#REF!</definedName>
    <definedName name="人40115" localSheetId="1">#REF!</definedName>
    <definedName name="人40116" localSheetId="1">#REF!</definedName>
    <definedName name="人40117" localSheetId="1">#REF!</definedName>
    <definedName name="人40118" localSheetId="1">#REF!</definedName>
    <definedName name="人40120" localSheetId="1">#REF!</definedName>
    <definedName name="人40124" localSheetId="1">#REF!</definedName>
    <definedName name="人40125" localSheetId="1">#REF!</definedName>
    <definedName name="人40133" localSheetId="1">#REF!</definedName>
    <definedName name="人40134" localSheetId="1">#REF!</definedName>
    <definedName name="人40143" localSheetId="1">#REF!</definedName>
    <definedName name="人40159A" localSheetId="1">#REF!</definedName>
    <definedName name="人40159B" localSheetId="1">#REF!</definedName>
    <definedName name="人40159C" localSheetId="1">#REF!</definedName>
    <definedName name="人40213" localSheetId="1">#REF!</definedName>
    <definedName name="人40224" localSheetId="1">#REF!</definedName>
    <definedName name="人40260" localSheetId="1">#REF!</definedName>
    <definedName name="人40263" localSheetId="1">#REF!</definedName>
    <definedName name="人40271" localSheetId="1">#REF!</definedName>
    <definedName name="人40286" localSheetId="1">#REF!</definedName>
    <definedName name="人40287" localSheetId="1">#REF!</definedName>
    <definedName name="人40288" localSheetId="1">#REF!</definedName>
    <definedName name="人40289" localSheetId="1">#REF!</definedName>
    <definedName name="人40289A" localSheetId="1">#REF!</definedName>
    <definedName name="人40306" localSheetId="1">#REF!</definedName>
    <definedName name="人40306A" localSheetId="1">#REF!</definedName>
    <definedName name="人40306B" localSheetId="1">#REF!</definedName>
    <definedName name="人50003" localSheetId="1">#REF!</definedName>
    <definedName name="人50004" localSheetId="1">#REF!</definedName>
    <definedName name="人50005" localSheetId="1">#REF!</definedName>
    <definedName name="人50006" localSheetId="1">#REF!</definedName>
    <definedName name="人50045" localSheetId="1">#REF!</definedName>
    <definedName name="人50046" localSheetId="1">#REF!</definedName>
    <definedName name="人50049" localSheetId="1">#REF!</definedName>
    <definedName name="人50050" localSheetId="1">#REF!</definedName>
    <definedName name="人50115" localSheetId="1">#REF!</definedName>
    <definedName name="人70001" localSheetId="1">#REF!</definedName>
    <definedName name="人70014" localSheetId="1">#REF!</definedName>
    <definedName name="人70015" localSheetId="1">#REF!</definedName>
    <definedName name="人70017" localSheetId="1">#REF!</definedName>
    <definedName name="人70194" localSheetId="1">#REF!</definedName>
    <definedName name="人70195" localSheetId="1">#REF!</definedName>
    <definedName name="人70196" localSheetId="1">#REF!</definedName>
    <definedName name="人80019" localSheetId="1">#REF!</definedName>
    <definedName name="人80019换" localSheetId="1">#REF!</definedName>
    <definedName name="人80019换A" localSheetId="1">#REF!</definedName>
    <definedName name="人80020" localSheetId="1">#REF!</definedName>
    <definedName name="人90014" localSheetId="1">#REF!</definedName>
    <definedName name="人90017" localSheetId="1">#REF!</definedName>
    <definedName name="人90017A" localSheetId="1">#REF!</definedName>
    <definedName name="人90018" localSheetId="1">#REF!</definedName>
    <definedName name="人90019" localSheetId="1">#REF!</definedName>
    <definedName name="人90085" localSheetId="1">#REF!</definedName>
    <definedName name="人90086" localSheetId="1">#REF!</definedName>
    <definedName name="人90087" localSheetId="1">#REF!</definedName>
    <definedName name="人90087A" localSheetId="1">#REF!</definedName>
    <definedName name="人90136" localSheetId="1">#REF!</definedName>
    <definedName name="人90147" localSheetId="1">#REF!</definedName>
    <definedName name="人90189" localSheetId="1">#REF!</definedName>
    <definedName name="人补1" localSheetId="1">#REF!</definedName>
    <definedName name="人补1A" localSheetId="1">#REF!</definedName>
    <definedName name="人补2" localSheetId="1">#REF!</definedName>
    <definedName name="人补3" localSheetId="1">#REF!</definedName>
    <definedName name="人补4" localSheetId="1">#REF!</definedName>
    <definedName name="人补5" localSheetId="1">#REF!</definedName>
    <definedName name="人参40006" localSheetId="1">#REF!</definedName>
    <definedName name="人参60432" localSheetId="1">#REF!</definedName>
    <definedName name="人建11_25换" localSheetId="1">#REF!</definedName>
    <definedName name="人建4_10换" localSheetId="1">#REF!</definedName>
    <definedName name="软管接头" localSheetId="1">#REF!</definedName>
    <definedName name="洒水汽车6000L以内" localSheetId="1">#REF!</definedName>
    <definedName name="三盘三通φ225×200×355" localSheetId="1">#REF!</definedName>
    <definedName name="三盘三通φ250×200×200" localSheetId="1">#REF!</definedName>
    <definedName name="三盘三通φ315×160×250" localSheetId="1">#REF!</definedName>
    <definedName name="三盘三通φ315×200×225" localSheetId="1">#REF!</definedName>
    <definedName name="三盘三通φ315×200×250" localSheetId="1">#REF!</definedName>
    <definedName name="三盘三通φ315×200×315" localSheetId="1">#REF!</definedName>
    <definedName name="三盘三通φ355×160×225" localSheetId="1">#REF!</definedName>
    <definedName name="三盘三通φ355×160×315" localSheetId="1">#REF!</definedName>
    <definedName name="三盘三通φ355×200×225" localSheetId="1">#REF!</definedName>
    <definedName name="三盘三通φ355×200×315" localSheetId="1">#REF!</definedName>
    <definedName name="三盘三通φ355×200×400" localSheetId="1">#REF!</definedName>
    <definedName name="三盘三通φ355×400×355" localSheetId="1">#REF!</definedName>
    <definedName name="三盘三通φ400×200×225" localSheetId="1">#REF!</definedName>
    <definedName name="三盘三通φ400×200×355" localSheetId="1">#REF!</definedName>
    <definedName name="三盘三通φ400×500×400" localSheetId="1">#REF!</definedName>
    <definedName name="三盘三通φ500×500×500" localSheetId="1">#REF!</definedName>
    <definedName name="三盘三通φ80×80×80" localSheetId="1">#REF!</definedName>
    <definedName name="三通φ160×180×160" localSheetId="1">#REF!</definedName>
    <definedName name="三通φ180×180×160" localSheetId="1">#REF!</definedName>
    <definedName name="三通φ180×180×90" localSheetId="1">#REF!</definedName>
    <definedName name="沙枣树" localSheetId="1">#REF!</definedName>
    <definedName name="砂浆" localSheetId="1">#REF!</definedName>
    <definedName name="砂浆M10" localSheetId="1">#REF!</definedName>
    <definedName name="砂浆M5" localSheetId="1">#REF!</definedName>
    <definedName name="砂浆M7.5" localSheetId="1">#REF!</definedName>
    <definedName name="杉木门0.3_0.3" localSheetId="1">#REF!</definedName>
    <definedName name="设备费" localSheetId="1">#REF!</definedName>
    <definedName name="设备购置费" localSheetId="1">#REF!</definedName>
    <definedName name="石灰" localSheetId="1">#REF!</definedName>
    <definedName name="石屑" localSheetId="1">#REF!</definedName>
    <definedName name="竖管" localSheetId="1">#REF!</definedName>
    <definedName name="竖管80_150" localSheetId="1">#REF!</definedName>
    <definedName name="竖管φ80×150" localSheetId="1">#REF!</definedName>
    <definedName name="双承PVC塑管φ110×3.2×9000" localSheetId="1">#REF!</definedName>
    <definedName name="双承PVC塑管φ125×3.7×9000" localSheetId="1">#REF!</definedName>
    <definedName name="双承PVC塑管φ160×4.7×9000" localSheetId="1">#REF!</definedName>
    <definedName name="双承PVC塑管φ200×5.9×10000" localSheetId="1">#REF!</definedName>
    <definedName name="双承PVC塑管φ200×5.9×9000" localSheetId="1">#REF!</definedName>
    <definedName name="双承PVC塑管φ225×6.6×10000" localSheetId="1">#REF!</definedName>
    <definedName name="双承PVC塑管φ250×7.3×10000" localSheetId="1">#REF!</definedName>
    <definedName name="双承PVC塑管φ315×9.2×10000" localSheetId="1">#REF!</definedName>
    <definedName name="双承PVC塑管φ355×10.4×10000" localSheetId="1">#REF!</definedName>
    <definedName name="双承PVC塑管φ400×11.7×10000" localSheetId="1">#REF!</definedName>
    <definedName name="双承PVC塑管φ500×14.6×10000" localSheetId="1">#REF!</definedName>
    <definedName name="双承PVC塑管φ90×2.8×9000" localSheetId="1">#REF!</definedName>
    <definedName name="双法兰短管" localSheetId="1">#REF!</definedName>
    <definedName name="双法兰空气阀" localSheetId="1">#REF!</definedName>
    <definedName name="双面刨床" localSheetId="1">#REF!</definedName>
    <definedName name="双盘短管φ315×600" localSheetId="1">#REF!</definedName>
    <definedName name="双盘短管φ315×600、45" localSheetId="1">#REF!</definedName>
    <definedName name="双盘短管φ400×600" localSheetId="1">#REF!</definedName>
    <definedName name="双盘短管φ400×600、30" localSheetId="1">#REF!</definedName>
    <definedName name="双盘短管φ500×600" localSheetId="1">#REF!</definedName>
    <definedName name="双盘弯头φ200×200" localSheetId="1">#REF!</definedName>
    <definedName name="双盘弯头φ225×160" localSheetId="1">#REF!</definedName>
    <definedName name="双盘弯头φ225×200" localSheetId="1">#REF!</definedName>
    <definedName name="双盘弯头φ250×160" localSheetId="1">#REF!</definedName>
    <definedName name="双盘弯头φ250×200" localSheetId="1">#REF!</definedName>
    <definedName name="水" localSheetId="1">#REF!</definedName>
    <definedName name="水泵机组250QJ100_270_15" localSheetId="1">#REF!</definedName>
    <definedName name="水泵机组250QJ80_320_16" localSheetId="1">#REF!</definedName>
    <definedName name="水泵机组IS80_50_250" localSheetId="1">#REF!</definedName>
    <definedName name="水表" localSheetId="1">#REF!</definedName>
    <definedName name="水泥" localSheetId="1">#REF!</definedName>
    <definedName name="水泥32.5" localSheetId="1">#REF!</definedName>
    <definedName name="水泥电杆￠190_12m" localSheetId="1">#REF!</definedName>
    <definedName name="四盘四通φ315×200×400×355" localSheetId="1">#REF!</definedName>
    <definedName name="四盘四通φ400×355×355×200" localSheetId="1">#REF!</definedName>
    <definedName name="四盘四通φ400×500×200×400" localSheetId="1">#REF!</definedName>
    <definedName name="四通φ180×90×180×90" localSheetId="1">#REF!</definedName>
    <definedName name="碎石" localSheetId="1">#REF!</definedName>
    <definedName name="碎石30mm" localSheetId="1">#REF!</definedName>
    <definedName name="碎石40mm" localSheetId="1">#REF!</definedName>
    <definedName name="碎石50mm" localSheetId="1">#REF!</definedName>
    <definedName name="塔式起重机10t" localSheetId="1">#REF!</definedName>
    <definedName name="塔式起重机6t" localSheetId="1">#REF!</definedName>
    <definedName name="摊铺机TX150" localSheetId="1">#REF!</definedName>
    <definedName name="田间道路" localSheetId="1">#REF!</definedName>
    <definedName name="铁垫块" localSheetId="1">#REF!</definedName>
    <definedName name="铁钉" localSheetId="1">#REF!</definedName>
    <definedName name="铁横担_∠63×6×1500" localSheetId="1">#REF!</definedName>
    <definedName name="铁横担_∠8×8×1700" localSheetId="1">#REF!</definedName>
    <definedName name="铁横担∠8×8×1700" localSheetId="1">#REF!</definedName>
    <definedName name="铁件" localSheetId="1">#REF!</definedName>
    <definedName name="铁丝" localSheetId="1">#REF!</definedName>
    <definedName name="铁丝_综合" localSheetId="1">#REF!</definedName>
    <definedName name="铁丝10" localSheetId="1">#REF!</definedName>
    <definedName name="铁丝12" localSheetId="1">#REF!</definedName>
    <definedName name="铁丝14" localSheetId="1">#REF!</definedName>
    <definedName name="铁丝16" localSheetId="1">#REF!</definedName>
    <definedName name="铁丝20" localSheetId="1">#REF!</definedName>
    <definedName name="铁丝22" localSheetId="1">#REF!</definedName>
    <definedName name="铁丝8" localSheetId="1">#REF!</definedName>
    <definedName name="砼C10" localSheetId="1">#REF!</definedName>
    <definedName name="砼C15" localSheetId="1">#REF!</definedName>
    <definedName name="砼C20" localSheetId="1">#REF!</definedName>
    <definedName name="砼C25" localSheetId="1">#REF!</definedName>
    <definedName name="砼拌制" localSheetId="1">#REF!</definedName>
    <definedName name="砼运输" localSheetId="1">#REF!</definedName>
    <definedName name="铜电焊条" localSheetId="1">#REF!</definedName>
    <definedName name="土地平整" localSheetId="1">#REF!</definedName>
    <definedName name="推土机103kw" localSheetId="1">#REF!</definedName>
    <definedName name="推土机55kw" localSheetId="1">#REF!</definedName>
    <definedName name="推土机59kw" localSheetId="1">#REF!</definedName>
    <definedName name="推土机74kw" localSheetId="1">#REF!</definedName>
    <definedName name="推土机88kw" localSheetId="1">#REF!</definedName>
    <definedName name="推土机89kw" localSheetId="1">#REF!</definedName>
    <definedName name="拖拉机55kw" localSheetId="1">#REF!</definedName>
    <definedName name="拖拉机59kw" localSheetId="1">#REF!</definedName>
    <definedName name="拖拉机74kw" localSheetId="1">#REF!</definedName>
    <definedName name="挖掘机1m3" localSheetId="1">#REF!</definedName>
    <definedName name="蛙式打夯机2.8k" localSheetId="1">#REF!</definedName>
    <definedName name="蛙式打夯机2.8kw" localSheetId="1">#REF!</definedName>
    <definedName name="弯头Dg120" localSheetId="1">#REF!</definedName>
    <definedName name="弯头Dg160" localSheetId="1">#REF!</definedName>
    <definedName name="弯头Dg180" localSheetId="1">#REF!</definedName>
    <definedName name="弯头Dg90" localSheetId="1">#REF!</definedName>
    <definedName name="弯头φ110" localSheetId="1">#REF!</definedName>
    <definedName name="弯头φ120_90度" localSheetId="1">#REF!</definedName>
    <definedName name="弯头φ140_90度" localSheetId="1">#REF!</definedName>
    <definedName name="弯头φ160" localSheetId="1">#REF!</definedName>
    <definedName name="弯头φ160_90度" localSheetId="1">#REF!</definedName>
    <definedName name="弯头φ180" localSheetId="1">#REF!</definedName>
    <definedName name="弯头φ90" localSheetId="1">#REF!</definedName>
    <definedName name="碗头挂板W_7B" localSheetId="1">#REF!</definedName>
    <definedName name="桅杆起重机10t" localSheetId="1">#REF!</definedName>
    <definedName name="线夹" localSheetId="1">#REF!</definedName>
    <definedName name="橡胶石棉板" localSheetId="1">#REF!</definedName>
    <definedName name="橡胶止水带" localSheetId="1">#REF!</definedName>
    <definedName name="橡胶止水圈_1000" localSheetId="1">#REF!</definedName>
    <definedName name="橡胶止水圈_600" localSheetId="1">#REF!</definedName>
    <definedName name="楔形线夹_NX_2" localSheetId="1">#REF!</definedName>
    <definedName name="楔形线夹NX_1" localSheetId="1">#REF!</definedName>
    <definedName name="楔形线夹NX_2" localSheetId="1">#REF!</definedName>
    <definedName name="泄水阀" localSheetId="1">#REF!</definedName>
    <definedName name="泄水阀φ120" localSheetId="1">#REF!</definedName>
    <definedName name="泄水阀φ140" localSheetId="1">#REF!</definedName>
    <definedName name="泄水阀φ160" localSheetId="1">#REF!</definedName>
    <definedName name="新疆杨" localSheetId="1">#REF!</definedName>
    <definedName name="型钢" localSheetId="1">#REF!</definedName>
    <definedName name="型钢剪断机13kw" localSheetId="1">#REF!</definedName>
    <definedName name="悬式瓷瓶XP_7" localSheetId="1">#REF!</definedName>
    <definedName name="悬式绝缘子_X_4.5" localSheetId="1">#REF!</definedName>
    <definedName name="悬式绝缘子X_4.5" localSheetId="1">#REF!</definedName>
    <definedName name="压力表" localSheetId="1">#REF!</definedName>
    <definedName name="压力表0.6MPa" localSheetId="1">#REF!</definedName>
    <definedName name="压力表弯管φ16" localSheetId="1">#REF!</definedName>
    <definedName name="羊脚碾5_7t" localSheetId="1">#REF!</definedName>
    <definedName name="羊脚碾8_12t" localSheetId="1">#REF!</definedName>
    <definedName name="杨树" localSheetId="1">#REF!</definedName>
    <definedName name="氧气" localSheetId="1">#REF!</definedName>
    <definedName name="摇臂钻床φ20_35" localSheetId="1">#REF!</definedName>
    <definedName name="业主管理费" localSheetId="1">#REF!</definedName>
    <definedName name="乙二胺" localSheetId="1">#REF!</definedName>
    <definedName name="乙类" localSheetId="1">#REF!</definedName>
    <definedName name="乙炔气" localSheetId="1">#REF!</definedName>
    <definedName name="油毛毡" localSheetId="1">#REF!</definedName>
    <definedName name="油漆" localSheetId="1">#REF!</definedName>
    <definedName name="油压滑模设备" localSheetId="1">#REF!</definedName>
    <definedName name="油毡" localSheetId="1">#REF!</definedName>
    <definedName name="预埋铁件" localSheetId="1">#REF!</definedName>
    <definedName name="圆盘锯" localSheetId="1">#REF!</definedName>
    <definedName name="载重汽车10t" localSheetId="1">#REF!</definedName>
    <definedName name="载重汽车5t" localSheetId="1">#REF!</definedName>
    <definedName name="闸阀" localSheetId="1">#REF!</definedName>
    <definedName name="闸阀110" localSheetId="1">#REF!</definedName>
    <definedName name="闸阀Dg120" localSheetId="1">#REF!</definedName>
    <definedName name="闸阀Dg160" localSheetId="1">#REF!</definedName>
    <definedName name="闸阀Dg180" localSheetId="1">#REF!</definedName>
    <definedName name="闸阀Dg90" localSheetId="1">#REF!</definedName>
    <definedName name="闸阀φ120" localSheetId="1">#REF!</definedName>
    <definedName name="闸阀φ140" localSheetId="1">#REF!</definedName>
    <definedName name="闸阀φ160" localSheetId="1">#REF!</definedName>
    <definedName name="闸阀φ180" localSheetId="1">#REF!</definedName>
    <definedName name="闸阀φ200" localSheetId="1">#REF!</definedName>
    <definedName name="闸阀φ225" localSheetId="1">#REF!</definedName>
    <definedName name="闸阀φ250" localSheetId="1">#REF!</definedName>
    <definedName name="闸阀φ315" localSheetId="1">#REF!</definedName>
    <definedName name="闸阀φ355" localSheetId="1">#REF!</definedName>
    <definedName name="闸阀φ400" localSheetId="1">#REF!</definedName>
    <definedName name="闸阀φ500" localSheetId="1">#REF!</definedName>
    <definedName name="闸阀φ80" localSheetId="1">#REF!</definedName>
    <definedName name="闸阀φ90" localSheetId="1">#REF!</definedName>
    <definedName name="粘土" localSheetId="1">#REF!</definedName>
    <definedName name="粘土球" localSheetId="1">#REF!</definedName>
    <definedName name="针式瓶P_20T" localSheetId="1">#REF!</definedName>
    <definedName name="支架φ33×1500" localSheetId="1">#REF!</definedName>
    <definedName name="直角挂板Z_7" localSheetId="1">#REF!</definedName>
    <definedName name="直接工程费路" localSheetId="1">#REF!</definedName>
    <definedName name="直接工程费农" localSheetId="1">#REF!</definedName>
    <definedName name="直接工程费他" localSheetId="1">#REF!</definedName>
    <definedName name="直接工程费土" localSheetId="1">#REF!</definedName>
    <definedName name="止回阀φ120" localSheetId="1">#REF!</definedName>
    <definedName name="止回阀φ140" localSheetId="1">#REF!</definedName>
    <definedName name="止回阀φ160" localSheetId="1">#REF!</definedName>
    <definedName name="中" localSheetId="1">#REF!</definedName>
    <definedName name="中粗砂" localSheetId="1">#REF!</definedName>
    <definedName name="铸铁闸门0.6" localSheetId="1">#REF!</definedName>
    <definedName name="铸铁闸门0.8" localSheetId="1">#REF!</definedName>
    <definedName name="铸铁闸门2.0" localSheetId="1">#REF!</definedName>
    <definedName name="砖" localSheetId="1">#REF!</definedName>
    <definedName name="紫铜片厚15mm" localSheetId="1">#REF!</definedName>
    <definedName name="自卸汽车5t" localSheetId="1">#REF!</definedName>
    <definedName name="自卸汽车8t" localSheetId="1">#REF!</definedName>
    <definedName name="自行式平地机118kw" localSheetId="1">#REF!</definedName>
    <definedName name="自行式平地机120kw以内" localSheetId="1">#REF!</definedName>
    <definedName name="组合钢模板" localSheetId="1">#REF!</definedName>
    <definedName name="_1_机投产年" localSheetId="1">#REF!</definedName>
    <definedName name="aaa" localSheetId="1">#REF!</definedName>
    <definedName name="aaaa" localSheetId="1">#REF!</definedName>
    <definedName name="表1" localSheetId="1">#REF!</definedName>
    <definedName name="___b2" localSheetId="1">#REF!</definedName>
    <definedName name="bb" localSheetId="1">#REF!</definedName>
    <definedName name="_bdx1" localSheetId="1">#REF!</definedName>
    <definedName name="_bdx2" localSheetId="1">#REF!</definedName>
    <definedName name="_bdx3" localSheetId="1">#REF!</definedName>
    <definedName name="bl" localSheetId="1">#REF!</definedName>
    <definedName name="CRF" localSheetId="1">#REF!</definedName>
    <definedName name="Ctdef" localSheetId="1">#REF!</definedName>
    <definedName name="CWF" localSheetId="1">#REF!</definedName>
    <definedName name="DATA" localSheetId="1">#REF!</definedName>
    <definedName name="Database" localSheetId="1" hidden="1">#REF!</definedName>
    <definedName name="DHL" localSheetId="1">#REF!</definedName>
    <definedName name="DJ" localSheetId="1">#REF!</definedName>
    <definedName name="dwie" localSheetId="1">#REF!</definedName>
    <definedName name="dxgg1" localSheetId="1">#REF!</definedName>
    <definedName name="dxgg2" localSheetId="1">#REF!</definedName>
    <definedName name="dxgg3" localSheetId="1">#REF!</definedName>
    <definedName name="gf" localSheetId="1">#REF!</definedName>
    <definedName name="GNLX" localSheetId="1">#REF!</definedName>
    <definedName name="GNYF" localSheetId="1">#REF!</definedName>
    <definedName name="GNZS" localSheetId="1">#REF!</definedName>
    <definedName name="GS" localSheetId="1">#REF!</definedName>
    <definedName name="GWLX" localSheetId="1">#REF!</definedName>
    <definedName name="GWZS" localSheetId="1">#REF!</definedName>
    <definedName name="gz" localSheetId="1">#REF!</definedName>
    <definedName name="hhjg1" localSheetId="1">#REF!</definedName>
    <definedName name="hhjg2" localSheetId="1">#REF!</definedName>
    <definedName name="hhjg3" localSheetId="1">#REF!</definedName>
    <definedName name="HU" localSheetId="1">#REF!</definedName>
    <definedName name="jjf" localSheetId="1">#REF!</definedName>
    <definedName name="jttz" localSheetId="1">#REF!</definedName>
    <definedName name="jx" localSheetId="1">#REF!</definedName>
    <definedName name="kjjg1" localSheetId="1">#REF!</definedName>
    <definedName name="kjjg2" localSheetId="1">#REF!</definedName>
    <definedName name="kjjg3" localSheetId="1">#REF!</definedName>
    <definedName name="kkjg1" localSheetId="1">#REF!</definedName>
    <definedName name="KKZ" localSheetId="1">#REF!</definedName>
    <definedName name="kl" localSheetId="1">#REF!</definedName>
    <definedName name="LGJQ3" localSheetId="1">#REF!</definedName>
    <definedName name="LGJQ4" localSheetId="1">#REF!</definedName>
    <definedName name="LGJQ6" localSheetId="1">#REF!</definedName>
    <definedName name="LGJQT" localSheetId="1">#REF!</definedName>
    <definedName name="LGJQT14" localSheetId="1">#REF!</definedName>
    <definedName name="ll" localSheetId="1">IF(ISERROR(VLOOKUP([16]预算书!$B1,'1白庄镇'!DATA,4,FALSE)),"",VLOOKUP([16]预算书!$B1,'1白庄镇'!DATA,4,FALSE))</definedName>
    <definedName name="LV" localSheetId="1">#REF!</definedName>
    <definedName name="LX" localSheetId="1">#REF!</definedName>
    <definedName name="Macro10" localSheetId="1">#REF!</definedName>
    <definedName name="Macro11" localSheetId="1">#REF!</definedName>
    <definedName name="Macro12" localSheetId="1">#REF!</definedName>
    <definedName name="Macro13" localSheetId="1">#REF!</definedName>
    <definedName name="Macro14" localSheetId="1">#REF!</definedName>
    <definedName name="Macro15" localSheetId="1">#REF!</definedName>
    <definedName name="Macro16" localSheetId="1">#REF!</definedName>
    <definedName name="Macro17" localSheetId="1">#REF!</definedName>
    <definedName name="Macro18" localSheetId="1">#REF!</definedName>
    <definedName name="Macro19" localSheetId="1">#REF!</definedName>
    <definedName name="Macro2" localSheetId="1">#REF!</definedName>
    <definedName name="Macro20" localSheetId="1">#REF!</definedName>
    <definedName name="Macro21" localSheetId="1">#REF!</definedName>
    <definedName name="Macro22" localSheetId="1">#REF!</definedName>
    <definedName name="Macro23" localSheetId="1">#REF!</definedName>
    <definedName name="Macro24" localSheetId="1">#REF!</definedName>
    <definedName name="Macro3" localSheetId="1">#REF!</definedName>
    <definedName name="Macro31" localSheetId="1">#REF!</definedName>
    <definedName name="Macro4" localSheetId="1">#REF!</definedName>
    <definedName name="Macro5" localSheetId="1">#REF!</definedName>
    <definedName name="Macro6" localSheetId="1">#REF!</definedName>
    <definedName name="Macro7" localSheetId="1">#REF!</definedName>
    <definedName name="Macro8" localSheetId="1">#REF!</definedName>
    <definedName name="Macro9" localSheetId="1">#REF!</definedName>
    <definedName name="mingcheng" localSheetId="1">#REF!</definedName>
    <definedName name="mo" localSheetId="1">#REF!</definedName>
    <definedName name="Prin" localSheetId="1">#REF!</definedName>
    <definedName name="Rcjk" localSheetId="1">#REF!</definedName>
    <definedName name="Recorder" localSheetId="1" hidden="1">#REF!</definedName>
    <definedName name="sj" localSheetId="1">#REF!</definedName>
    <definedName name="SXF" localSheetId="1">#REF!</definedName>
    <definedName name="TB" localSheetId="1">#REF!</definedName>
    <definedName name="tgzw1" localSheetId="1">#REF!</definedName>
    <definedName name="tgzw2" localSheetId="1">#REF!</definedName>
    <definedName name="tgzw3" localSheetId="1">#REF!</definedName>
    <definedName name="wr" localSheetId="1">#REF!</definedName>
    <definedName name="xc" localSheetId="1">#REF!</definedName>
    <definedName name="_XP16" localSheetId="1">#REF!</definedName>
    <definedName name="_XP7" localSheetId="1">#REF!</definedName>
    <definedName name="XSA1" localSheetId="1">#REF!</definedName>
    <definedName name="XSA2" localSheetId="1">#REF!</definedName>
    <definedName name="XSA3" localSheetId="1">#REF!</definedName>
    <definedName name="XSB1" localSheetId="1">#REF!</definedName>
    <definedName name="XSB2" localSheetId="1">#REF!</definedName>
    <definedName name="XSB3" localSheetId="1">#REF!</definedName>
    <definedName name="XSC" localSheetId="1">#REF!</definedName>
    <definedName name="XSD1" localSheetId="1">#REF!</definedName>
    <definedName name="XSD2" localSheetId="1">#REF!</definedName>
    <definedName name="XSE" localSheetId="1">#REF!</definedName>
    <definedName name="XSF" localSheetId="1">#REF!</definedName>
    <definedName name="XSG" localSheetId="1">#REF!</definedName>
    <definedName name="XSH" localSheetId="1">#REF!</definedName>
    <definedName name="XSI" localSheetId="1">#REF!</definedName>
    <definedName name="XSI1" localSheetId="1">#REF!</definedName>
    <definedName name="XSJ" localSheetId="1">#REF!</definedName>
    <definedName name="XSK" localSheetId="1">#REF!</definedName>
    <definedName name="xsk1" localSheetId="1">#REF!</definedName>
    <definedName name="XSL" localSheetId="1">#REF!</definedName>
    <definedName name="xsl1" localSheetId="1">#REF!</definedName>
    <definedName name="XSM" localSheetId="1">#REF!</definedName>
    <definedName name="XSN" localSheetId="1">#REF!</definedName>
    <definedName name="XSO" localSheetId="1">#REF!</definedName>
    <definedName name="XSP" localSheetId="1">#REF!</definedName>
    <definedName name="XSP1" localSheetId="1">#REF!</definedName>
    <definedName name="YZF" localSheetId="1">#REF!</definedName>
    <definedName name="_ZC1" localSheetId="1">#REF!</definedName>
    <definedName name="zcf1" localSheetId="1">#REF!</definedName>
    <definedName name="zcf2" localSheetId="1">#REF!</definedName>
    <definedName name="zcf3" localSheetId="1">#REF!</definedName>
    <definedName name="ZCXS" localSheetId="1">#REF!</definedName>
    <definedName name="zgzw1" localSheetId="1">#REF!</definedName>
    <definedName name="zgzw2" localSheetId="1">#REF!</definedName>
    <definedName name="zgzw3" localSheetId="1">#REF!</definedName>
    <definedName name="ZS" localSheetId="1">#REF!</definedName>
    <definedName name="_ZS22" localSheetId="1">#REF!</definedName>
    <definedName name="zx" localSheetId="1">#REF!</definedName>
    <definedName name="ZZS" localSheetId="1">#REF!</definedName>
    <definedName name="安装工程部分汇总表" localSheetId="1">#REF!</definedName>
    <definedName name="安装工程概算表" localSheetId="1">#REF!</definedName>
    <definedName name="编制水平年" localSheetId="1">#REF!</definedName>
    <definedName name="表三校审" localSheetId="1">#REF!</definedName>
    <definedName name="材料表" localSheetId="1">#REF!</definedName>
    <definedName name="材料表1" localSheetId="1">#REF!</definedName>
    <definedName name="材料表2" localSheetId="1">#REF!</definedName>
    <definedName name="材料系数" localSheetId="1">#REF!</definedName>
    <definedName name="除灰系统" localSheetId="1">#REF!</definedName>
    <definedName name="单3" localSheetId="1">IF(ISERROR(VLOOKUP([16]预算书!$B1,'1白庄镇'!DATA,8,FALSE)),"",VLOOKUP([16]预算书!$B1,'1白庄镇'!DATA,8,FALSE))</definedName>
    <definedName name="单表1.1.1.1" localSheetId="1">#REF!</definedName>
    <definedName name="单表1.1.1.10" localSheetId="1">#REF!</definedName>
    <definedName name="单表1.1.1.11" localSheetId="1">#REF!</definedName>
    <definedName name="单表1.1.1.12" localSheetId="1">#REF!</definedName>
    <definedName name="单表1.1.1.13" localSheetId="1">#REF!</definedName>
    <definedName name="单表1.1.1.14" localSheetId="1">#REF!</definedName>
    <definedName name="单表1.1.1.15" localSheetId="1">#REF!</definedName>
    <definedName name="单表1.1.1.16" localSheetId="1">#REF!</definedName>
    <definedName name="单表1.1.1.17" localSheetId="1">#REF!</definedName>
    <definedName name="单表1.1.1.18" localSheetId="1">#REF!</definedName>
    <definedName name="单表1.1.1.19" localSheetId="1">#REF!</definedName>
    <definedName name="单表1.1.1.2" localSheetId="1">#REF!</definedName>
    <definedName name="单表1.1.1.20" localSheetId="1">#REF!</definedName>
    <definedName name="单表1.1.1.21" localSheetId="1">#REF!</definedName>
    <definedName name="单表1.1.1.22" localSheetId="1">#REF!</definedName>
    <definedName name="单表1.1.1.23" localSheetId="1">#REF!</definedName>
    <definedName name="单表1.1.1.24" localSheetId="1">#REF!</definedName>
    <definedName name="单表1.1.1.25" localSheetId="1">#REF!</definedName>
    <definedName name="单表1.1.1.26" localSheetId="1">#REF!</definedName>
    <definedName name="单表1.1.1.27" localSheetId="1">#REF!</definedName>
    <definedName name="单表1.1.1.28" localSheetId="1">#REF!</definedName>
    <definedName name="单表1.1.1.29" localSheetId="1">#REF!</definedName>
    <definedName name="单表1.1.1.3" localSheetId="1">#REF!</definedName>
    <definedName name="单表1.1.1.30" localSheetId="1">#REF!</definedName>
    <definedName name="单表1.1.1.31" localSheetId="1">#REF!</definedName>
    <definedName name="单表1.1.1.4" localSheetId="1">#REF!</definedName>
    <definedName name="单表1.1.1.5" localSheetId="1">#REF!</definedName>
    <definedName name="单表1.1.1.6" localSheetId="1">#REF!</definedName>
    <definedName name="单表1.1.1.7" localSheetId="1">#REF!</definedName>
    <definedName name="单表1.1.1.8" localSheetId="1">#REF!</definedName>
    <definedName name="单表1.1.1.9" localSheetId="1">#REF!</definedName>
    <definedName name="单表1.1.2.1" localSheetId="1">#REF!</definedName>
    <definedName name="单表1.1.2.2" localSheetId="1">#REF!</definedName>
    <definedName name="单表1.1.2.3" localSheetId="1">#REF!</definedName>
    <definedName name="单表1.1.2.4" localSheetId="1">#REF!</definedName>
    <definedName name="单表1.1.2.5" localSheetId="1">#REF!</definedName>
    <definedName name="单表1.1.2.6" localSheetId="1">#REF!</definedName>
    <definedName name="单表1.1.2.7" localSheetId="1">#REF!</definedName>
    <definedName name="单表1.1.2.8" localSheetId="1">#REF!</definedName>
    <definedName name="单表1.1.3.1" localSheetId="1">#REF!</definedName>
    <definedName name="单表1.1.3.10" localSheetId="1">#REF!</definedName>
    <definedName name="单表1.1.3.11" localSheetId="1">#REF!</definedName>
    <definedName name="单表1.1.3.12" localSheetId="1">#REF!</definedName>
    <definedName name="单表1.1.3.13" localSheetId="1">#REF!</definedName>
    <definedName name="单表1.1.3.14" localSheetId="1">#REF!</definedName>
    <definedName name="单表1.1.3.15" localSheetId="1">#REF!</definedName>
    <definedName name="单表1.1.3.16" localSheetId="1">#REF!</definedName>
    <definedName name="单表1.1.3.17" localSheetId="1">#REF!</definedName>
    <definedName name="单表1.1.3.18" localSheetId="1">#REF!</definedName>
    <definedName name="单表1.1.3.19" localSheetId="1">#REF!</definedName>
    <definedName name="单表1.1.3.2" localSheetId="1">#REF!</definedName>
    <definedName name="单表1.1.3.20" localSheetId="1">#REF!</definedName>
    <definedName name="单表1.1.3.21" localSheetId="1">#REF!</definedName>
    <definedName name="单表1.1.3.22" localSheetId="1">#REF!</definedName>
    <definedName name="单表1.1.3.3" localSheetId="1">#REF!</definedName>
    <definedName name="单表1.1.3.4" localSheetId="1">#REF!</definedName>
    <definedName name="单表1.1.3.5" localSheetId="1">#REF!</definedName>
    <definedName name="单表1.1.3.6" localSheetId="1">#REF!</definedName>
    <definedName name="单表1.1.3.7" localSheetId="1">#REF!</definedName>
    <definedName name="单表1.1.3.8" localSheetId="1">#REF!</definedName>
    <definedName name="单表1.1.3.9" localSheetId="1">#REF!</definedName>
    <definedName name="单表1.1.4.1" localSheetId="1">#REF!</definedName>
    <definedName name="单表1.1.4.10" localSheetId="1">#REF!</definedName>
    <definedName name="单表1.1.4.11" localSheetId="1">#REF!</definedName>
    <definedName name="单表1.1.4.12" localSheetId="1">#REF!</definedName>
    <definedName name="单表1.1.4.13" localSheetId="1">#REF!</definedName>
    <definedName name="单表1.1.4.14" localSheetId="1">#REF!</definedName>
    <definedName name="单表1.1.4.15" localSheetId="1">#REF!</definedName>
    <definedName name="单表1.1.4.16" localSheetId="1">#REF!</definedName>
    <definedName name="单表1.1.4.2" localSheetId="1">#REF!</definedName>
    <definedName name="单表1.1.4.3" localSheetId="1">#REF!</definedName>
    <definedName name="单表1.1.4.4" localSheetId="1">#REF!</definedName>
    <definedName name="单表1.1.4.5" localSheetId="1">#REF!</definedName>
    <definedName name="单表1.1.4.6" localSheetId="1">#REF!</definedName>
    <definedName name="单表1.1.4.7" localSheetId="1">#REF!</definedName>
    <definedName name="单表1.1.4.8" localSheetId="1">#REF!</definedName>
    <definedName name="单表1.1.4.9" localSheetId="1">#REF!</definedName>
    <definedName name="单表1.1.5.1" localSheetId="1">#REF!</definedName>
    <definedName name="单表1.1.5.10" localSheetId="1">#REF!</definedName>
    <definedName name="单表1.1.5.11" localSheetId="1">#REF!</definedName>
    <definedName name="单表1.1.5.12" localSheetId="1">#REF!</definedName>
    <definedName name="单表1.1.5.13" localSheetId="1">#REF!</definedName>
    <definedName name="单表1.1.5.14" localSheetId="1">#REF!</definedName>
    <definedName name="单表1.1.5.15" localSheetId="1">#REF!</definedName>
    <definedName name="单表1.1.5.16" localSheetId="1">#REF!</definedName>
    <definedName name="单表1.1.5.2" localSheetId="1">#REF!</definedName>
    <definedName name="单表1.1.5.3" localSheetId="1">#REF!</definedName>
    <definedName name="单表1.1.5.4" localSheetId="1">#REF!</definedName>
    <definedName name="单表1.1.5.5" localSheetId="1">#REF!</definedName>
    <definedName name="单表1.1.5.6" localSheetId="1">#REF!</definedName>
    <definedName name="单表1.1.5.7" localSheetId="1">#REF!</definedName>
    <definedName name="单表1.1.5.7.1" localSheetId="1">#REF!</definedName>
    <definedName name="单表1.1.5.8" localSheetId="1">#REF!</definedName>
    <definedName name="单表1.1.5.9" localSheetId="1">#REF!</definedName>
    <definedName name="单表1.1.6.1" localSheetId="1">#REF!</definedName>
    <definedName name="单表1.1.6.2" localSheetId="1">#REF!</definedName>
    <definedName name="单表1.1.6.3" localSheetId="1">#REF!</definedName>
    <definedName name="单表1.1.6.4" localSheetId="1">#REF!</definedName>
    <definedName name="单表1.1.6.5" localSheetId="1">#REF!</definedName>
    <definedName name="单表1.1.6.5.1" localSheetId="1">#REF!</definedName>
    <definedName name="单表1.1.6.6" localSheetId="1">#REF!</definedName>
    <definedName name="单表1.1.6.7" localSheetId="1">#REF!</definedName>
    <definedName name="单表1.1.6.8" localSheetId="1">#REF!</definedName>
    <definedName name="单表1.1.6.9" localSheetId="1">#REF!</definedName>
    <definedName name="单表1.1.7.1" localSheetId="1">#REF!</definedName>
    <definedName name="单表1.1.7.2" localSheetId="1">#REF!</definedName>
    <definedName name="单表1.1.7.3" localSheetId="1">#REF!</definedName>
    <definedName name="单表1.1.7.4" localSheetId="1">#REF!</definedName>
    <definedName name="单表1.1.7.5" localSheetId="1">#REF!</definedName>
    <definedName name="单表1.1.7.6" localSheetId="1">#REF!</definedName>
    <definedName name="单表1.1.7.7" localSheetId="1">#REF!</definedName>
    <definedName name="单表1.1.7.8" localSheetId="1">#REF!</definedName>
    <definedName name="单表1.1.8.1" localSheetId="1">#REF!</definedName>
    <definedName name="单表1.1.8.10" localSheetId="1">#REF!</definedName>
    <definedName name="单表1.1.8.11" localSheetId="1">#REF!</definedName>
    <definedName name="单表1.1.8.12.1" localSheetId="1">#REF!</definedName>
    <definedName name="单表1.1.8.12.2" localSheetId="1">#REF!</definedName>
    <definedName name="单表1.1.8.12.3" localSheetId="1">#REF!</definedName>
    <definedName name="单表1.1.8.13" localSheetId="1">#REF!</definedName>
    <definedName name="单表1.1.8.2" localSheetId="1">#REF!</definedName>
    <definedName name="单表1.1.8.3" localSheetId="1">#REF!</definedName>
    <definedName name="单表1.1.8.4" localSheetId="1">#REF!</definedName>
    <definedName name="单表1.1.8.5" localSheetId="1">#REF!</definedName>
    <definedName name="单表1.1.8.6" localSheetId="1">#REF!</definedName>
    <definedName name="单表1.1.8.7" localSheetId="1">#REF!</definedName>
    <definedName name="单表1.1.8.8" localSheetId="1">#REF!</definedName>
    <definedName name="单表1.1.8.9" localSheetId="1">#REF!</definedName>
    <definedName name="单表1.1.9.1" localSheetId="1">#REF!</definedName>
    <definedName name="单表1.1.9.2" localSheetId="1">#REF!</definedName>
    <definedName name="单表1.1.9.3" localSheetId="1">#REF!</definedName>
    <definedName name="单表1.1.9.4" localSheetId="1">#REF!</definedName>
    <definedName name="单表1.1.9.5" localSheetId="1">#REF!</definedName>
    <definedName name="单表1.1.9.6" localSheetId="1">#REF!</definedName>
    <definedName name="单表1.2.1.1" localSheetId="1">#REF!</definedName>
    <definedName name="单表1.2.1.2" localSheetId="1">#REF!</definedName>
    <definedName name="单表1.2.1.3" localSheetId="1">#REF!</definedName>
    <definedName name="单表1.2.1.4" localSheetId="1">#REF!</definedName>
    <definedName name="单表1.2.1.5" localSheetId="1">#REF!</definedName>
    <definedName name="单表1.2.2.1" localSheetId="1">#REF!</definedName>
    <definedName name="单表1.2.2.2" localSheetId="1">#REF!</definedName>
    <definedName name="单表1.2.2.3" localSheetId="1">#REF!</definedName>
    <definedName name="单表1.2.2.4" localSheetId="1">#REF!</definedName>
    <definedName name="单表1.2.2.5" localSheetId="1">#REF!</definedName>
    <definedName name="单表1.2.2.6" localSheetId="1">#REF!</definedName>
    <definedName name="单表1.2.2.7" localSheetId="1">#REF!</definedName>
    <definedName name="单表1.2.2.8" localSheetId="1">#REF!</definedName>
    <definedName name="单表1.2.2.9" localSheetId="1">#REF!</definedName>
    <definedName name="单表1.2.3.1" localSheetId="1">#REF!</definedName>
    <definedName name="单表1.2.3.2" localSheetId="1">#REF!</definedName>
    <definedName name="单表1.2.3.3" localSheetId="1">#REF!</definedName>
    <definedName name="单表1.2.3.4" localSheetId="1">#REF!</definedName>
    <definedName name="单表1.2.4.1.1" localSheetId="1">#REF!</definedName>
    <definedName name="单表1.2.4.1.2" localSheetId="1">#REF!</definedName>
    <definedName name="单表1.2.4.1.3" localSheetId="1">#REF!</definedName>
    <definedName name="单表1.2.4.2.1" localSheetId="1">#REF!</definedName>
    <definedName name="单表1.2.4.2.2" localSheetId="1">#REF!</definedName>
    <definedName name="单表1.2.4.3.1" localSheetId="1">#REF!</definedName>
    <definedName name="单表1.2.4.3.2" localSheetId="1">#REF!</definedName>
    <definedName name="单表1.2.4.3.3" localSheetId="1">#REF!</definedName>
    <definedName name="单表1.2.4.3.4" localSheetId="1">#REF!</definedName>
    <definedName name="单表1.2.4.3.5" localSheetId="1">#REF!</definedName>
    <definedName name="单表1.2.4.4.1" localSheetId="1">#REF!</definedName>
    <definedName name="单表1.2.4.4.2" localSheetId="1">#REF!</definedName>
    <definedName name="单表1.2.4.4.3" localSheetId="1">#REF!</definedName>
    <definedName name="单表1.2.4.4.4" localSheetId="1">#REF!</definedName>
    <definedName name="单表1.2.4.4.5" localSheetId="1">#REF!</definedName>
    <definedName name="单表1.2.4.4.6" localSheetId="1">#REF!</definedName>
    <definedName name="单表1.2.5.1.1" localSheetId="1">#REF!</definedName>
    <definedName name="单表1.2.5.1.2" localSheetId="1">#REF!</definedName>
    <definedName name="单表1.2.5.2.1" localSheetId="1">#REF!</definedName>
    <definedName name="单表1.2.5.2.2" localSheetId="1">#REF!</definedName>
    <definedName name="单表1.2.5.2.3" localSheetId="1">#REF!</definedName>
    <definedName name="单表1.2.5.2.4" localSheetId="1">#REF!</definedName>
    <definedName name="单表1.2.5.2.5" localSheetId="1">#REF!</definedName>
    <definedName name="单价1.1.2.3" localSheetId="1">#REF!</definedName>
    <definedName name="单价1.1.2.8" localSheetId="1">#REF!</definedName>
    <definedName name="单价1.1.3.1" localSheetId="1">#REF!</definedName>
    <definedName name="单价1.1.3.10" localSheetId="1">#REF!</definedName>
    <definedName name="单价1.1.3.2" localSheetId="1">#REF!</definedName>
    <definedName name="单价1.1.3.3" localSheetId="1">#REF!</definedName>
    <definedName name="单价1.1.3.5" localSheetId="1">#REF!</definedName>
    <definedName name="单价1.1.3.6" localSheetId="1">#REF!</definedName>
    <definedName name="单价1.1.3.7" localSheetId="1">#REF!</definedName>
    <definedName name="单价1.1.3.9" localSheetId="1">#REF!</definedName>
    <definedName name="单价表1.1.1.1" localSheetId="1">#REF!</definedName>
    <definedName name="单位" localSheetId="1">IF(ISERROR(VLOOKUP([16]预算书!$B1,'1白庄镇'!DATA,3,FALSE)),"",VLOOKUP([16]预算书!$B1,'1白庄镇'!DATA,3,FALSE))</definedName>
    <definedName name="当年价差" localSheetId="1">#REF!</definedName>
    <definedName name="当年注册资本金" localSheetId="1">#REF!</definedName>
    <definedName name="附属" localSheetId="1">#REF!</definedName>
    <definedName name="工资" localSheetId="1">IF(ISERROR(VLOOKUP([16]预算书!$B1,'1白庄镇'!DATA,4,FALSE)),"",VLOOKUP([16]预算书!$B1,'1白庄镇'!DATA,4,FALSE))</definedName>
    <definedName name="合计" localSheetId="1">#REF!</definedName>
    <definedName name="灰场" localSheetId="1">#REF!</definedName>
    <definedName name="机械表" localSheetId="1">#REF!</definedName>
    <definedName name="机械费" localSheetId="1">IF(ISERROR(VLOOKUP([16]预算书!$B1,'1白庄镇'!DATA,6,FALSE)),"",VLOOKUP([16]预算书!$B1,'1白庄镇'!DATA,6,FALSE))</definedName>
    <definedName name="机械系数_钢筋" localSheetId="1">#REF!</definedName>
    <definedName name="机械系数_基础处理" localSheetId="1">#REF!</definedName>
    <definedName name="机械系数_其它" localSheetId="1">#REF!</definedName>
    <definedName name="机械系数_石方" localSheetId="1">#REF!</definedName>
    <definedName name="机械系数_砼工程" localSheetId="1">#REF!</definedName>
    <definedName name="机械系数_土方" localSheetId="1">#REF!</definedName>
    <definedName name="其它融资" localSheetId="1">#REF!</definedName>
    <definedName name="其它直接费_安装" localSheetId="1">#REF!</definedName>
    <definedName name="其它直接费_钢筋" localSheetId="1">#REF!</definedName>
    <definedName name="其它直接费_基础处理" localSheetId="1">#REF!</definedName>
    <definedName name="其它直接费_其它" localSheetId="1">#REF!</definedName>
    <definedName name="其它直接费_石方" localSheetId="1">#REF!</definedName>
    <definedName name="其它直接费_砼工程" localSheetId="1">#REF!</definedName>
    <definedName name="其它直接费_土方" localSheetId="1">#REF!</definedName>
    <definedName name="其它注资" localSheetId="1">#REF!</definedName>
    <definedName name="其它注资比例" localSheetId="1">#REF!</definedName>
    <definedName name="燃煤系统" localSheetId="1">#REF!</definedName>
    <definedName name="燃油系统" localSheetId="1">#REF!</definedName>
    <definedName name="人材" localSheetId="1">#REF!</definedName>
    <definedName name="人工系数_安装" localSheetId="1">#REF!</definedName>
    <definedName name="人工系数_钢筋" localSheetId="1">#REF!</definedName>
    <definedName name="人工系数_基础处理" localSheetId="1">#REF!</definedName>
    <definedName name="人工系数_其它" localSheetId="1">#REF!</definedName>
    <definedName name="人工系数_石方" localSheetId="1">#REF!</definedName>
    <definedName name="人工系数_砼工程" localSheetId="1">#REF!</definedName>
    <definedName name="人工系数_土方" localSheetId="1">#REF!</definedName>
    <definedName name="人工系数_土建" localSheetId="1">#REF!</definedName>
    <definedName name="融资" localSheetId="1">#REF!</definedName>
    <definedName name="设备" localSheetId="1">#REF!</definedName>
    <definedName name="省局融资" localSheetId="1">#REF!</definedName>
    <definedName name="省局注资" localSheetId="1">#REF!</definedName>
    <definedName name="省局注资比例" localSheetId="1">#REF!</definedName>
    <definedName name="施工进度_年份" localSheetId="1">#REF!</definedName>
    <definedName name="税金" localSheetId="1">#REF!</definedName>
    <definedName name="砼30" localSheetId="1">#REF!</definedName>
    <definedName name="砼30二级配" localSheetId="1">#REF!</definedName>
    <definedName name="投资比例" localSheetId="1">#REF!</definedName>
    <definedName name="项目名称" localSheetId="1">IF(ISERROR(VLOOKUP([16]预算书!$B1,'1白庄镇'!DATA,2,FALSE)),"",VLOOKUP([16]预算书!$B1,'1白庄镇'!DATA,2,FALSE))</definedName>
    <definedName name="序号" localSheetId="1">IF(ISERROR(VLOOKUP([16]预算书!$B1,'1白庄镇'!DATA,8,FALSE)),"",VLOOKUP([16]预算书!$B1,'1白庄镇'!DATA,8,FALSE))</definedName>
    <definedName name="烟囱" localSheetId="1">#REF!</definedName>
    <definedName name="淹没" localSheetId="1">#REF!</definedName>
    <definedName name="主1" localSheetId="1">#REF!</definedName>
    <definedName name="_??????" localSheetId="1">#REF!</definedName>
    <definedName name="___jd1" localSheetId="1">#REF!</definedName>
    <definedName name="___jd5" localSheetId="1">#REF!</definedName>
    <definedName name="___jj1" localSheetId="1">#REF!</definedName>
    <definedName name="_jd1" localSheetId="1">#REF!</definedName>
    <definedName name="_jd5" localSheetId="1">#REF!</definedName>
    <definedName name="_jj1" localSheetId="1">#REF!</definedName>
    <definedName name="ab" localSheetId="1">#REF!</definedName>
    <definedName name="dd" localSheetId="1">#REF!</definedName>
    <definedName name="ff" localSheetId="1">#REF!</definedName>
    <definedName name="gg" localSheetId="1">#REF!</definedName>
    <definedName name="__jd1" localSheetId="1">#REF!</definedName>
    <definedName name="__jd5" localSheetId="1">#REF!</definedName>
    <definedName name="jj" localSheetId="1">#REF!</definedName>
    <definedName name="__jj1" localSheetId="1">#REF!</definedName>
    <definedName name="kk" localSheetId="1">#REF!</definedName>
    <definedName name="nn" localSheetId="1">#REF!</definedName>
    <definedName name="ss" localSheetId="1">#REF!</definedName>
    <definedName name="SUM_D147_D150" localSheetId="1">#REF!</definedName>
    <definedName name="SUM_D157_D162" localSheetId="1">#REF!</definedName>
    <definedName name="tde" localSheetId="1">#REF!</definedName>
    <definedName name="zz" localSheetId="1">#REF!</definedName>
    <definedName name="测量费" localSheetId="1">#REF!</definedName>
    <definedName name="工_程_量_表" localSheetId="1">#REF!</definedName>
    <definedName name="工程量表1" localSheetId="1">#REF!</definedName>
    <definedName name="估" localSheetId="1">#REF!</definedName>
    <definedName name="估1" localSheetId="1">#REF!</definedName>
    <definedName name="生产列1" localSheetId="1">#REF!</definedName>
    <definedName name="生产列11" localSheetId="1">#REF!</definedName>
    <definedName name="生产列15" localSheetId="1">#REF!</definedName>
    <definedName name="生产列16" localSheetId="1">#REF!</definedName>
    <definedName name="生产列17" localSheetId="1">#REF!</definedName>
    <definedName name="生产列19" localSheetId="1">#REF!</definedName>
    <definedName name="生产列2" localSheetId="1">#REF!</definedName>
    <definedName name="生产列20" localSheetId="1">#REF!</definedName>
    <definedName name="生产列3" localSheetId="1">#REF!</definedName>
    <definedName name="生产列4" localSheetId="1">#REF!</definedName>
    <definedName name="生产列5" localSheetId="1">#REF!</definedName>
    <definedName name="生产列6" localSheetId="1">#REF!</definedName>
    <definedName name="生产列7" localSheetId="1">#REF!</definedName>
    <definedName name="生产列8" localSheetId="1">#REF!</definedName>
    <definedName name="生产列9" localSheetId="1">#REF!</definedName>
    <definedName name="生产期" localSheetId="1">#REF!</definedName>
    <definedName name="生产期1" localSheetId="1">#REF!</definedName>
    <definedName name="生产期11" localSheetId="1">#REF!</definedName>
    <definedName name="生产期15" localSheetId="1">#REF!</definedName>
    <definedName name="生产期16" localSheetId="1">#REF!</definedName>
    <definedName name="生产期17" localSheetId="1">#REF!</definedName>
    <definedName name="生产期19" localSheetId="1">#REF!</definedName>
    <definedName name="生产期2" localSheetId="1">#REF!</definedName>
    <definedName name="生产期20" localSheetId="1">#REF!</definedName>
    <definedName name="生产期3" localSheetId="1">#REF!</definedName>
    <definedName name="生产期4" localSheetId="1">#REF!</definedName>
    <definedName name="生产期5" localSheetId="1">#REF!</definedName>
    <definedName name="生产期6" localSheetId="1">#REF!</definedName>
    <definedName name="生产期7" localSheetId="1">#REF!</definedName>
    <definedName name="生产期8" localSheetId="1">#REF!</definedName>
    <definedName name="生产期9" localSheetId="1">#REF!</definedName>
    <definedName name="司徒荣" localSheetId="1">#REF!</definedName>
    <definedName name="总概算" localSheetId="1">#REF!</definedName>
    <definedName name="_120度弯头φ120" localSheetId="2">#REF!</definedName>
    <definedName name="_120度弯头φ140" localSheetId="2">#REF!</definedName>
    <definedName name="_120度弯头φ160" localSheetId="2">#REF!</definedName>
    <definedName name="_2m3装载机" localSheetId="2">#REF!</definedName>
    <definedName name="_32.5水泥" localSheetId="2">#REF!</definedName>
    <definedName name="_xlnm._FilterDatabase" localSheetId="2" hidden="1">#REF!</definedName>
    <definedName name="￠160PVC管_0.6pa" localSheetId="2">#REF!</definedName>
    <definedName name="￠180PVC管_0.6pa" localSheetId="2">#REF!</definedName>
    <definedName name="￠90PVC管_0.6pa" localSheetId="2">#REF!</definedName>
    <definedName name="IS80_50_250" localSheetId="2">#REF!</definedName>
    <definedName name="_xlnm.Print_Area" localSheetId="2" hidden="1">#REF!</definedName>
    <definedName name="_xlnm.Print_Titles" localSheetId="2" hidden="1">#REF!</definedName>
    <definedName name="PVC变径短管1.5寸" localSheetId="2">#REF!</definedName>
    <definedName name="PVC堵头φ40" localSheetId="2">#REF!</definedName>
    <definedName name="PVC活节φ1.5寸" localSheetId="2">#REF!</definedName>
    <definedName name="PVC连丝1.5寸" localSheetId="2">#REF!</definedName>
    <definedName name="PVC球阀1.5寸" localSheetId="2">#REF!</definedName>
    <definedName name="PVC三通φ16×16×16" localSheetId="2">#REF!</definedName>
    <definedName name="PVC三通φ40×1.5×40" localSheetId="2">#REF!</definedName>
    <definedName name="PVC塑管φ40" localSheetId="2">#REF!</definedName>
    <definedName name="PVC直通φ16" localSheetId="2">#REF!</definedName>
    <definedName name="QJ30_240_12_200" localSheetId="2">#REF!</definedName>
    <definedName name="QJ50_120_12_250" localSheetId="2">#REF!</definedName>
    <definedName name="UT线夹_NUT_2" localSheetId="2">#REF!</definedName>
    <definedName name="UT线夹NUT_2" localSheetId="2">#REF!</definedName>
    <definedName name="UT型线夹NUT_1" localSheetId="2">#REF!</definedName>
    <definedName name="U型抱箍U16_200" localSheetId="2">#REF!</definedName>
    <definedName name="U型挂环U_16" localSheetId="2">#REF!</definedName>
    <definedName name="U型挂环U_7" localSheetId="2">#REF!</definedName>
    <definedName name="φ10PVC管" localSheetId="2">#REF!</definedName>
    <definedName name="φ225沉淀管" localSheetId="2">#REF!</definedName>
    <definedName name="φ225滤水管" localSheetId="2">#REF!</definedName>
    <definedName name="φ310铸铁管" localSheetId="2">#REF!</definedName>
    <definedName name="φ350铸铁管" localSheetId="2">#REF!</definedName>
    <definedName name="安全阀Dg120" localSheetId="2">#REF!</definedName>
    <definedName name="安全阀Dg90" localSheetId="2">#REF!</definedName>
    <definedName name="柏树" localSheetId="2">#REF!</definedName>
    <definedName name="避雷器HY5WS_17_50" localSheetId="2">#REF!</definedName>
    <definedName name="编织袋" localSheetId="2">#REF!</definedName>
    <definedName name="扁钢" localSheetId="2">#REF!</definedName>
    <definedName name="变径三通Dg180×90" localSheetId="2">#REF!</definedName>
    <definedName name="变径三通φ110×80×90" localSheetId="2">#REF!</definedName>
    <definedName name="变径三通φ125×80×110" localSheetId="2">#REF!</definedName>
    <definedName name="变径三通φ160×80×110" localSheetId="2">#REF!</definedName>
    <definedName name="变径三通φ160×80×125" localSheetId="2">#REF!</definedName>
    <definedName name="变径三通φ200×80×160" localSheetId="2">#REF!</definedName>
    <definedName name="变频机组8.5kvA" localSheetId="2">#REF!</definedName>
    <definedName name="变压器160KVA" localSheetId="2">#REF!</definedName>
    <definedName name="变压器80KVA" localSheetId="2">#REF!</definedName>
    <definedName name="并沟线夹_BJ_2" localSheetId="2">#REF!</definedName>
    <definedName name="并沟线夹BJ_2" localSheetId="2">#REF!</definedName>
    <definedName name="玻璃" localSheetId="2">#REF!</definedName>
    <definedName name="不可预见费" localSheetId="2">#REF!</definedName>
    <definedName name="材" localSheetId="2">#REF!</definedName>
    <definedName name="材100004" localSheetId="2">#REF!</definedName>
    <definedName name="材10001" localSheetId="2">#REF!</definedName>
    <definedName name="材10002" localSheetId="2">#REF!</definedName>
    <definedName name="材10003" localSheetId="2">#REF!</definedName>
    <definedName name="材10008" localSheetId="2">#REF!</definedName>
    <definedName name="材10018" localSheetId="2">#REF!</definedName>
    <definedName name="材10019" localSheetId="2">#REF!</definedName>
    <definedName name="材10020" localSheetId="2">#REF!</definedName>
    <definedName name="材10021" localSheetId="2">#REF!</definedName>
    <definedName name="材10023" localSheetId="2">#REF!</definedName>
    <definedName name="材10035" localSheetId="2">#REF!</definedName>
    <definedName name="材10045" localSheetId="2">#REF!</definedName>
    <definedName name="材10047" localSheetId="2">#REF!</definedName>
    <definedName name="材10049" localSheetId="2">#REF!</definedName>
    <definedName name="材10052" localSheetId="2">#REF!</definedName>
    <definedName name="材10054" localSheetId="2">#REF!</definedName>
    <definedName name="材10056" localSheetId="2">#REF!</definedName>
    <definedName name="材10066" localSheetId="2">#REF!</definedName>
    <definedName name="材10071" localSheetId="2">#REF!</definedName>
    <definedName name="材10075" localSheetId="2">#REF!</definedName>
    <definedName name="材10090" localSheetId="2">#REF!</definedName>
    <definedName name="材10095" localSheetId="2">#REF!</definedName>
    <definedName name="材10114" localSheetId="2">#REF!</definedName>
    <definedName name="材10116" localSheetId="2">#REF!</definedName>
    <definedName name="材10118" localSheetId="2">#REF!</definedName>
    <definedName name="材10204" localSheetId="2">#REF!</definedName>
    <definedName name="材10218" localSheetId="2">#REF!</definedName>
    <definedName name="材10219" localSheetId="2">#REF!</definedName>
    <definedName name="材10220" localSheetId="2">#REF!</definedName>
    <definedName name="材10221" localSheetId="2">#REF!</definedName>
    <definedName name="材10222" localSheetId="2">#REF!</definedName>
    <definedName name="材10223" localSheetId="2">#REF!</definedName>
    <definedName name="材10269" localSheetId="2">#REF!</definedName>
    <definedName name="材10270" localSheetId="2">#REF!</definedName>
    <definedName name="材10271" localSheetId="2">#REF!</definedName>
    <definedName name="材10272" localSheetId="2">#REF!</definedName>
    <definedName name="材10273" localSheetId="2">#REF!</definedName>
    <definedName name="材10275" localSheetId="2">#REF!</definedName>
    <definedName name="材10277" localSheetId="2">#REF!</definedName>
    <definedName name="材10278" localSheetId="2">#REF!</definedName>
    <definedName name="材10279" localSheetId="2">#REF!</definedName>
    <definedName name="材10279A" localSheetId="2">#REF!</definedName>
    <definedName name="材10280" localSheetId="2">#REF!</definedName>
    <definedName name="材10280A" localSheetId="2">#REF!</definedName>
    <definedName name="材10281" localSheetId="2">#REF!</definedName>
    <definedName name="材10281A" localSheetId="2">#REF!</definedName>
    <definedName name="材10282" localSheetId="2">#REF!</definedName>
    <definedName name="材10282A" localSheetId="2">#REF!</definedName>
    <definedName name="材10283" localSheetId="2">#REF!</definedName>
    <definedName name="材10283A" localSheetId="2">#REF!</definedName>
    <definedName name="材10309" localSheetId="2">#REF!</definedName>
    <definedName name="材10310" localSheetId="2">#REF!</definedName>
    <definedName name="材10311" localSheetId="2">#REF!</definedName>
    <definedName name="材10313" localSheetId="2">#REF!</definedName>
    <definedName name="材10330" localSheetId="2">#REF!</definedName>
    <definedName name="材10332" localSheetId="2">#REF!</definedName>
    <definedName name="材10334" localSheetId="2">#REF!</definedName>
    <definedName name="材10339" localSheetId="2">#REF!</definedName>
    <definedName name="材10345" localSheetId="2">#REF!</definedName>
    <definedName name="材10346" localSheetId="2">#REF!</definedName>
    <definedName name="材10360" localSheetId="2">#REF!</definedName>
    <definedName name="材10361" localSheetId="2">#REF!</definedName>
    <definedName name="材10365" localSheetId="2">#REF!</definedName>
    <definedName name="材10366" localSheetId="2">#REF!</definedName>
    <definedName name="材10367" localSheetId="2">#REF!</definedName>
    <definedName name="材10464" localSheetId="2">#REF!</definedName>
    <definedName name="材10465" localSheetId="2">#REF!</definedName>
    <definedName name="材10469" localSheetId="2">#REF!</definedName>
    <definedName name="材10469A" localSheetId="2">#REF!</definedName>
    <definedName name="材10473" localSheetId="2">#REF!</definedName>
    <definedName name="材10474" localSheetId="2">#REF!</definedName>
    <definedName name="材12001" localSheetId="2">#REF!</definedName>
    <definedName name="材12074" localSheetId="2">#REF!</definedName>
    <definedName name="材12075" localSheetId="2">#REF!</definedName>
    <definedName name="材2_19_3" localSheetId="2">#REF!</definedName>
    <definedName name="材2_19_4" localSheetId="2">#REF!</definedName>
    <definedName name="材20484" localSheetId="2">#REF!</definedName>
    <definedName name="材20485" localSheetId="2">#REF!</definedName>
    <definedName name="材20488" localSheetId="2">#REF!</definedName>
    <definedName name="材30001" localSheetId="2">#REF!</definedName>
    <definedName name="材30002" localSheetId="2">#REF!</definedName>
    <definedName name="材30004" localSheetId="2">#REF!</definedName>
    <definedName name="材30011" localSheetId="2">#REF!</definedName>
    <definedName name="材30016" localSheetId="2">#REF!</definedName>
    <definedName name="材30018" localSheetId="2">#REF!</definedName>
    <definedName name="材30019" localSheetId="2">#REF!</definedName>
    <definedName name="材30020" localSheetId="2">#REF!</definedName>
    <definedName name="材30021" localSheetId="2">#REF!</definedName>
    <definedName name="材30022" localSheetId="2">#REF!</definedName>
    <definedName name="材30023" localSheetId="2">#REF!</definedName>
    <definedName name="材30024" localSheetId="2">#REF!</definedName>
    <definedName name="材30025" localSheetId="2">#REF!</definedName>
    <definedName name="材30026" localSheetId="2">#REF!</definedName>
    <definedName name="材30027" localSheetId="2">#REF!</definedName>
    <definedName name="材30028" localSheetId="2">#REF!</definedName>
    <definedName name="材30038" localSheetId="2">#REF!</definedName>
    <definedName name="材30048" localSheetId="2">#REF!</definedName>
    <definedName name="材30048、30051" localSheetId="2">#REF!</definedName>
    <definedName name="材30049" localSheetId="2">#REF!</definedName>
    <definedName name="材30064" localSheetId="2">#REF!</definedName>
    <definedName name="材30075" localSheetId="2">#REF!</definedName>
    <definedName name="材40001" localSheetId="2">#REF!</definedName>
    <definedName name="材40003" localSheetId="2">#REF!</definedName>
    <definedName name="材40006" localSheetId="2">#REF!</definedName>
    <definedName name="材40030" localSheetId="2">#REF!</definedName>
    <definedName name="材40031" localSheetId="2">#REF!</definedName>
    <definedName name="材40045" localSheetId="2">#REF!</definedName>
    <definedName name="材40045A" localSheetId="2">#REF!</definedName>
    <definedName name="材40058" localSheetId="2">#REF!</definedName>
    <definedName name="材40058A" localSheetId="2">#REF!</definedName>
    <definedName name="材40061" localSheetId="2">#REF!</definedName>
    <definedName name="材40062" localSheetId="2">#REF!</definedName>
    <definedName name="材40065" localSheetId="2">#REF!</definedName>
    <definedName name="材40067" localSheetId="2">#REF!</definedName>
    <definedName name="材40067A" localSheetId="2">#REF!</definedName>
    <definedName name="材40068" localSheetId="2">#REF!</definedName>
    <definedName name="材40069" localSheetId="2">#REF!</definedName>
    <definedName name="材40070" localSheetId="2">#REF!</definedName>
    <definedName name="材40072" localSheetId="2">#REF!</definedName>
    <definedName name="材40074" localSheetId="2">#REF!</definedName>
    <definedName name="材40075" localSheetId="2">#REF!</definedName>
    <definedName name="材40076" localSheetId="2">#REF!</definedName>
    <definedName name="材40079" localSheetId="2">#REF!</definedName>
    <definedName name="材40090" localSheetId="2">#REF!</definedName>
    <definedName name="材40096" localSheetId="2">#REF!</definedName>
    <definedName name="材40101" localSheetId="2">#REF!</definedName>
    <definedName name="材40101A" localSheetId="2">#REF!</definedName>
    <definedName name="材40101B" localSheetId="2">#REF!</definedName>
    <definedName name="材40109" localSheetId="2">#REF!</definedName>
    <definedName name="材40110" localSheetId="2">#REF!</definedName>
    <definedName name="材40111" localSheetId="2">#REF!</definedName>
    <definedName name="材40112" localSheetId="2">#REF!</definedName>
    <definedName name="材40113" localSheetId="2">#REF!</definedName>
    <definedName name="材40114" localSheetId="2">#REF!</definedName>
    <definedName name="材40115" localSheetId="2">#REF!</definedName>
    <definedName name="材40116" localSheetId="2">#REF!</definedName>
    <definedName name="材40117" localSheetId="2">#REF!</definedName>
    <definedName name="材40118" localSheetId="2">#REF!</definedName>
    <definedName name="材40120" localSheetId="2">#REF!</definedName>
    <definedName name="材40124" localSheetId="2">#REF!</definedName>
    <definedName name="材40125" localSheetId="2">#REF!</definedName>
    <definedName name="材40133" localSheetId="2">#REF!</definedName>
    <definedName name="材40134" localSheetId="2">#REF!</definedName>
    <definedName name="材40143" localSheetId="2">#REF!</definedName>
    <definedName name="材40159A" localSheetId="2">#REF!</definedName>
    <definedName name="材40159B" localSheetId="2">#REF!</definedName>
    <definedName name="材40159C" localSheetId="2">#REF!</definedName>
    <definedName name="材40213" localSheetId="2">#REF!</definedName>
    <definedName name="材40224" localSheetId="2">#REF!</definedName>
    <definedName name="材40260" localSheetId="2">#REF!</definedName>
    <definedName name="材40263" localSheetId="2">#REF!</definedName>
    <definedName name="材40271" localSheetId="2">#REF!</definedName>
    <definedName name="材40286" localSheetId="2">#REF!</definedName>
    <definedName name="材40287" localSheetId="2">#REF!</definedName>
    <definedName name="材40288" localSheetId="2">#REF!</definedName>
    <definedName name="材40289" localSheetId="2">#REF!</definedName>
    <definedName name="材40289A" localSheetId="2">#REF!</definedName>
    <definedName name="材40306" localSheetId="2">#REF!</definedName>
    <definedName name="材40306A" localSheetId="2">#REF!</definedName>
    <definedName name="材40306B" localSheetId="2">#REF!</definedName>
    <definedName name="材50003" localSheetId="2">#REF!</definedName>
    <definedName name="材50004" localSheetId="2">#REF!</definedName>
    <definedName name="材50005" localSheetId="2">#REF!</definedName>
    <definedName name="材50006" localSheetId="2">#REF!</definedName>
    <definedName name="材50045" localSheetId="2">#REF!</definedName>
    <definedName name="材50046" localSheetId="2">#REF!</definedName>
    <definedName name="材50049" localSheetId="2">#REF!</definedName>
    <definedName name="材50050" localSheetId="2">#REF!</definedName>
    <definedName name="材70001" localSheetId="2">#REF!</definedName>
    <definedName name="材70014" localSheetId="2">#REF!</definedName>
    <definedName name="材70015" localSheetId="2">#REF!</definedName>
    <definedName name="材70017" localSheetId="2">#REF!</definedName>
    <definedName name="材70194" localSheetId="2">#REF!</definedName>
    <definedName name="材70195" localSheetId="2">#REF!</definedName>
    <definedName name="材70196" localSheetId="2">#REF!</definedName>
    <definedName name="材80019" localSheetId="2">#REF!</definedName>
    <definedName name="材80019换" localSheetId="2">#REF!</definedName>
    <definedName name="材80019换A" localSheetId="2">#REF!</definedName>
    <definedName name="材80020" localSheetId="2">#REF!</definedName>
    <definedName name="材90014" localSheetId="2">#REF!</definedName>
    <definedName name="材90017" localSheetId="2">#REF!</definedName>
    <definedName name="材90017A" localSheetId="2">#REF!</definedName>
    <definedName name="材90018" localSheetId="2">#REF!</definedName>
    <definedName name="材90019" localSheetId="2">#REF!</definedName>
    <definedName name="材90085" localSheetId="2">#REF!</definedName>
    <definedName name="材90086" localSheetId="2">#REF!</definedName>
    <definedName name="材90087" localSheetId="2">#REF!</definedName>
    <definedName name="材90087A" localSheetId="2">#REF!</definedName>
    <definedName name="材90136" localSheetId="2">#REF!</definedName>
    <definedName name="材90147" localSheetId="2">#REF!</definedName>
    <definedName name="材90189" localSheetId="2">#REF!</definedName>
    <definedName name="材补1" localSheetId="2">#REF!</definedName>
    <definedName name="材补1A" localSheetId="2">#REF!</definedName>
    <definedName name="材补2" localSheetId="2">#REF!</definedName>
    <definedName name="材补3" localSheetId="2">#REF!</definedName>
    <definedName name="材补5" localSheetId="2">#REF!</definedName>
    <definedName name="材参40006" localSheetId="2">#REF!</definedName>
    <definedName name="材参60432" localSheetId="2">#REF!</definedName>
    <definedName name="材建11_25换" localSheetId="2">#REF!</definedName>
    <definedName name="材建4_10换" localSheetId="2">#REF!</definedName>
    <definedName name="材井" localSheetId="2">#REF!</definedName>
    <definedName name="插入式振动器1.1kw" localSheetId="2">#REF!</definedName>
    <definedName name="插入式振动器1.5kw" localSheetId="2">#REF!</definedName>
    <definedName name="插入式振动器2.2kw" localSheetId="2">#REF!</definedName>
    <definedName name="插座φ33" localSheetId="2">#REF!</definedName>
    <definedName name="拆迁补偿费" localSheetId="2">#REF!</definedName>
    <definedName name="柴油1" localSheetId="2">#REF!</definedName>
    <definedName name="柴油2" localSheetId="2">#REF!</definedName>
    <definedName name="铲运机2.75m3" localSheetId="2">#REF!</definedName>
    <definedName name="长" localSheetId="2">#REF!</definedName>
    <definedName name="冲击钻机CZ_22型" localSheetId="2">#REF!</definedName>
    <definedName name="初" localSheetId="2">#REF!</definedName>
    <definedName name="瓷横担_S210" localSheetId="2">#REF!</definedName>
    <definedName name="瓷横担S210" localSheetId="2">#REF!</definedName>
    <definedName name="瓷瓶" localSheetId="2">#REF!</definedName>
    <definedName name="粗砂" localSheetId="2">#REF!</definedName>
    <definedName name="措施费路" localSheetId="2">#REF!</definedName>
    <definedName name="措施费农" localSheetId="2">#REF!</definedName>
    <definedName name="措施费他" localSheetId="2">#REF!</definedName>
    <definedName name="措施费土" localSheetId="2">#REF!</definedName>
    <definedName name="单承PVC塑管φ110×3.2×9000" localSheetId="2">#REF!</definedName>
    <definedName name="单承PVC塑管φ125×3.7×9000" localSheetId="2">#REF!</definedName>
    <definedName name="单承PVC塑管φ160×4.7×9000" localSheetId="2">#REF!</definedName>
    <definedName name="单承PVC塑管φ200×5.9×10000" localSheetId="2">#REF!</definedName>
    <definedName name="单承PVC塑管φ200×5.9×9000" localSheetId="2">#REF!</definedName>
    <definedName name="单承PVC塑管φ225×6.6×10000" localSheetId="2">#REF!</definedName>
    <definedName name="单承PVC塑管φ250×7.3×10000" localSheetId="2">#REF!</definedName>
    <definedName name="单承PVC塑管φ315×9.2×10000" localSheetId="2">#REF!</definedName>
    <definedName name="单承PVC塑管φ355×10.4×10000" localSheetId="2">#REF!</definedName>
    <definedName name="单承PVC塑管φ400×11.7×10000" localSheetId="2">#REF!</definedName>
    <definedName name="单承PVC塑管φ500×14.6×10000" localSheetId="2">#REF!</definedName>
    <definedName name="单承PVC塑管φ90×2.8×9000" localSheetId="2">#REF!</definedName>
    <definedName name="单价" localSheetId="2">#REF!</definedName>
    <definedName name="单盘插头" localSheetId="2">#REF!</definedName>
    <definedName name="单盘插头110" localSheetId="2">#REF!</definedName>
    <definedName name="单盘插头φ110" localSheetId="2">#REF!</definedName>
    <definedName name="单盘插头φ160" localSheetId="2">#REF!</definedName>
    <definedName name="单盘插头φ200" localSheetId="2">#REF!</definedName>
    <definedName name="单盘插头φ225" localSheetId="2">#REF!</definedName>
    <definedName name="单盘插头φ250" localSheetId="2">#REF!</definedName>
    <definedName name="单盘插头φ315" localSheetId="2">#REF!</definedName>
    <definedName name="单盘插头φ355" localSheetId="2">#REF!</definedName>
    <definedName name="单盘插头φ400" localSheetId="2">#REF!</definedName>
    <definedName name="单盘插头φ500" localSheetId="2">#REF!</definedName>
    <definedName name="单盘铝承头φ76" localSheetId="2">#REF!</definedName>
    <definedName name="单盘三通φ110×80×110" localSheetId="2">#REF!</definedName>
    <definedName name="单盘三通φ125×80×125" localSheetId="2">#REF!</definedName>
    <definedName name="单盘三通φ160×80×160" localSheetId="2">#REF!</definedName>
    <definedName name="单盘三通φ200×80×200" localSheetId="2">#REF!</definedName>
    <definedName name="导线" localSheetId="2">#REF!</definedName>
    <definedName name="导线_BLX_16" localSheetId="2">#REF!</definedName>
    <definedName name="导线_LGJ" localSheetId="2">#REF!</definedName>
    <definedName name="导线BLX_16" localSheetId="2">#REF!</definedName>
    <definedName name="导线L_G_J" localSheetId="2">#REF!</definedName>
    <definedName name="导线LGJ" localSheetId="2">#REF!</definedName>
    <definedName name="导线LGJ_1" localSheetId="2">#REF!</definedName>
    <definedName name="导线LGJ1" localSheetId="2">#REF!</definedName>
    <definedName name="道路工程" localSheetId="2">#REF!</definedName>
    <definedName name="滴灌带φ16" localSheetId="2">#REF!</definedName>
    <definedName name="电" localSheetId="2">#REF!</definedName>
    <definedName name="电动葫芦3t" localSheetId="2">#REF!</definedName>
    <definedName name="电杆" localSheetId="2">#REF!</definedName>
    <definedName name="电杆_10m" localSheetId="2">#REF!</definedName>
    <definedName name="电焊机25kvA" localSheetId="2">#REF!</definedName>
    <definedName name="电焊机30KVA" localSheetId="2">#REF!</definedName>
    <definedName name="电焊机交流20_25KVA" localSheetId="2">#REF!</definedName>
    <definedName name="电焊机交流30KVA" localSheetId="2">#REF!</definedName>
    <definedName name="电焊条" localSheetId="2">#REF!</definedName>
    <definedName name="跌落开关RW11_200_10" localSheetId="2">#REF!</definedName>
    <definedName name="堵头φ76" localSheetId="2">#REF!</definedName>
    <definedName name="镀锌钢绞拉线GJ_50" localSheetId="2">#REF!</definedName>
    <definedName name="镀锌铁丝8" localSheetId="2">#REF!</definedName>
    <definedName name="对焊机150型" localSheetId="2">#REF!</definedName>
    <definedName name="多眼拉板_60_6_300" localSheetId="2">#REF!</definedName>
    <definedName name="多眼拉板_60_6_350" localSheetId="2">#REF!</definedName>
    <definedName name="二丁脂" localSheetId="2">#REF!</definedName>
    <definedName name="二合抱箍抱1_190" localSheetId="2">#REF!</definedName>
    <definedName name="二合抱箍抱2_200" localSheetId="2">#REF!</definedName>
    <definedName name="阀兰阀体" localSheetId="2">#REF!</definedName>
    <definedName name="阀兰阀体80" localSheetId="2">#REF!</definedName>
    <definedName name="阀门φ120" localSheetId="2">#REF!</definedName>
    <definedName name="阀门φ90" localSheetId="2">#REF!</definedName>
    <definedName name="法兰阀体φ80" localSheetId="2">#REF!</definedName>
    <definedName name="法兰螺栓" localSheetId="2">#REF!</definedName>
    <definedName name="法兰盘φ120" localSheetId="2">#REF!</definedName>
    <definedName name="法兰盘φ90" localSheetId="2">#REF!</definedName>
    <definedName name="放空管φ150×1500" localSheetId="2">#REF!</definedName>
    <definedName name="风" localSheetId="2">#REF!</definedName>
    <definedName name="风水枪" localSheetId="2">#REF!</definedName>
    <definedName name="封井泥球" localSheetId="2">#REF!</definedName>
    <definedName name="浮力塞" localSheetId="2">#REF!</definedName>
    <definedName name="复合土工膜" localSheetId="2">#REF!</definedName>
    <definedName name="杆顶帽_帽_11" localSheetId="2">#REF!</definedName>
    <definedName name="杆顶帽_帽_3" localSheetId="2">#REF!</definedName>
    <definedName name="钢板" localSheetId="2">#REF!</definedName>
    <definedName name="钢板4mm" localSheetId="2">#REF!</definedName>
    <definedName name="钢材" localSheetId="2">#REF!</definedName>
    <definedName name="钢管" localSheetId="2">#REF!</definedName>
    <definedName name="钢管φ120" localSheetId="2">#REF!</definedName>
    <definedName name="钢管φ140" localSheetId="2">#REF!</definedName>
    <definedName name="钢管φ160" localSheetId="2">#REF!</definedName>
    <definedName name="钢滑模" localSheetId="2">#REF!</definedName>
    <definedName name="钢绞拉线GJ_35" localSheetId="2">#REF!</definedName>
    <definedName name="钢绞线GJ_25" localSheetId="2">#REF!</definedName>
    <definedName name="钢绞线GJ_35" localSheetId="2">#REF!</definedName>
    <definedName name="钢绞线GJ_35kg" localSheetId="2">#REF!</definedName>
    <definedName name="钢筋10以内" localSheetId="2">#REF!</definedName>
    <definedName name="钢筋10以外" localSheetId="2">#REF!</definedName>
    <definedName name="钢筋φ10以内" localSheetId="2">#REF!</definedName>
    <definedName name="钢筋φ10以外" localSheetId="2">#REF!</definedName>
    <definedName name="钢筋φ12" localSheetId="2">#REF!</definedName>
    <definedName name="钢筋φ16" localSheetId="2">#REF!</definedName>
    <definedName name="钢筋φ8" localSheetId="2">#REF!</definedName>
    <definedName name="钢筋调直机14kw" localSheetId="2">#REF!</definedName>
    <definedName name="钢筋切断机20kw" localSheetId="2">#REF!</definedName>
    <definedName name="钢筋砼C20管" localSheetId="2">#REF!</definedName>
    <definedName name="钢筋砼C20管_DN600" localSheetId="2">#REF!</definedName>
    <definedName name="钢筋弯曲机φ6_40" localSheetId="2">#REF!</definedName>
    <definedName name="钢模板" localSheetId="2">#REF!</definedName>
    <definedName name="钢芯铝绞线LGJ_50_8" localSheetId="2">#REF!</definedName>
    <definedName name="高" localSheetId="2">#REF!</definedName>
    <definedName name="给水栓" localSheetId="2">#REF!</definedName>
    <definedName name="给水栓三通Dg160×60" localSheetId="2">#REF!</definedName>
    <definedName name="给水栓三通Dg180×60" localSheetId="2">#REF!</definedName>
    <definedName name="给水栓三通Dg90×60" localSheetId="2">#REF!</definedName>
    <definedName name="工程监理费" localSheetId="2">#REF!</definedName>
    <definedName name="工程胶" localSheetId="2">#REF!</definedName>
    <definedName name="工程施工费" localSheetId="2">#REF!</definedName>
    <definedName name="管件" localSheetId="2">#REF!</definedName>
    <definedName name="管件φ120" localSheetId="2">#REF!</definedName>
    <definedName name="管件φ90" localSheetId="2">#REF!</definedName>
    <definedName name="光轮压路机12_15t" localSheetId="2">#REF!</definedName>
    <definedName name="光轮压路机6_8t" localSheetId="2">#REF!</definedName>
    <definedName name="光轮压路机8_10t" localSheetId="2">#REF!</definedName>
    <definedName name="环氧树脂" localSheetId="2">#REF!</definedName>
    <definedName name="黄油" localSheetId="2">#REF!</definedName>
    <definedName name="灰浆搅拌机" localSheetId="2">#REF!</definedName>
    <definedName name="混凝土拌制" localSheetId="2">#REF!</definedName>
    <definedName name="混凝土泵" localSheetId="2">#REF!</definedName>
    <definedName name="混凝土底盘" localSheetId="2">#REF!</definedName>
    <definedName name="混凝土底盘800×800×800" localSheetId="2">#REF!</definedName>
    <definedName name="混凝土运输" localSheetId="2">#REF!</definedName>
    <definedName name="混凝土柱" localSheetId="2">#REF!</definedName>
    <definedName name="机" localSheetId="2">#REF!</definedName>
    <definedName name="机1_23_1" localSheetId="2">#REF!</definedName>
    <definedName name="机10204" localSheetId="2">#REF!</definedName>
    <definedName name="机10218" localSheetId="2">#REF!</definedName>
    <definedName name="机10219" localSheetId="2">#REF!</definedName>
    <definedName name="机10220" localSheetId="2">#REF!</definedName>
    <definedName name="机10221" localSheetId="2">#REF!</definedName>
    <definedName name="机10222" localSheetId="2">#REF!</definedName>
    <definedName name="机10223" localSheetId="2">#REF!</definedName>
    <definedName name="机10269" localSheetId="2">#REF!</definedName>
    <definedName name="机10270" localSheetId="2">#REF!</definedName>
    <definedName name="机10271" localSheetId="2">#REF!</definedName>
    <definedName name="机10272" localSheetId="2">#REF!</definedName>
    <definedName name="机10273" localSheetId="2">#REF!</definedName>
    <definedName name="机10275" localSheetId="2">#REF!</definedName>
    <definedName name="机10277" localSheetId="2">#REF!</definedName>
    <definedName name="机10278" localSheetId="2">#REF!</definedName>
    <definedName name="机10279" localSheetId="2">#REF!</definedName>
    <definedName name="机10279A" localSheetId="2">#REF!</definedName>
    <definedName name="机10280" localSheetId="2">#REF!</definedName>
    <definedName name="机10280A" localSheetId="2">#REF!</definedName>
    <definedName name="机10281" localSheetId="2">#REF!</definedName>
    <definedName name="机10281A" localSheetId="2">#REF!</definedName>
    <definedName name="机10282" localSheetId="2">#REF!</definedName>
    <definedName name="机10282A" localSheetId="2">#REF!</definedName>
    <definedName name="机10283" localSheetId="2">#REF!</definedName>
    <definedName name="机10283A" localSheetId="2">#REF!</definedName>
    <definedName name="机10309" localSheetId="2">#REF!</definedName>
    <definedName name="机10310" localSheetId="2">#REF!</definedName>
    <definedName name="机10311" localSheetId="2">#REF!</definedName>
    <definedName name="机10313" localSheetId="2">#REF!</definedName>
    <definedName name="机10330" localSheetId="2">#REF!</definedName>
    <definedName name="机10334" localSheetId="2">#REF!</definedName>
    <definedName name="机10339" localSheetId="2">#REF!</definedName>
    <definedName name="机10345" localSheetId="2">#REF!</definedName>
    <definedName name="机10346" localSheetId="2">#REF!</definedName>
    <definedName name="机10360" localSheetId="2">#REF!</definedName>
    <definedName name="机10361" localSheetId="2">#REF!</definedName>
    <definedName name="机10365" localSheetId="2">#REF!</definedName>
    <definedName name="机10366" localSheetId="2">#REF!</definedName>
    <definedName name="机10367" localSheetId="2">#REF!</definedName>
    <definedName name="机10465" localSheetId="2">#REF!</definedName>
    <definedName name="机10469" localSheetId="2">#REF!</definedName>
    <definedName name="机10469A" localSheetId="2">#REF!</definedName>
    <definedName name="机10473" localSheetId="2">#REF!</definedName>
    <definedName name="机10474" localSheetId="2">#REF!</definedName>
    <definedName name="机12001" localSheetId="2">#REF!</definedName>
    <definedName name="机12074" localSheetId="2">#REF!</definedName>
    <definedName name="机12075" localSheetId="2">#REF!</definedName>
    <definedName name="机2_19_3" localSheetId="2">#REF!</definedName>
    <definedName name="机2_19_4" localSheetId="2">#REF!</definedName>
    <definedName name="机20484" localSheetId="2">#REF!</definedName>
    <definedName name="机20485" localSheetId="2">#REF!</definedName>
    <definedName name="机20488" localSheetId="2">#REF!</definedName>
    <definedName name="机30016" localSheetId="2">#REF!</definedName>
    <definedName name="机30021" localSheetId="2">#REF!</definedName>
    <definedName name="机30022" localSheetId="2">#REF!</definedName>
    <definedName name="机30023" localSheetId="2">#REF!</definedName>
    <definedName name="机30025" localSheetId="2">#REF!</definedName>
    <definedName name="机30027" localSheetId="2">#REF!</definedName>
    <definedName name="机30048" localSheetId="2">#REF!</definedName>
    <definedName name="机30048、30051" localSheetId="2">#REF!</definedName>
    <definedName name="机30049" localSheetId="2">#REF!</definedName>
    <definedName name="机40001" localSheetId="2">#REF!</definedName>
    <definedName name="机40003" localSheetId="2">#REF!</definedName>
    <definedName name="机40006" localSheetId="2">#REF!</definedName>
    <definedName name="机40030" localSheetId="2">#REF!</definedName>
    <definedName name="机40031" localSheetId="2">#REF!</definedName>
    <definedName name="机40045" localSheetId="2">#REF!</definedName>
    <definedName name="机40045A" localSheetId="2">#REF!</definedName>
    <definedName name="机40058" localSheetId="2">#REF!</definedName>
    <definedName name="机40058A" localSheetId="2">#REF!</definedName>
    <definedName name="机40061" localSheetId="2">#REF!</definedName>
    <definedName name="机40062" localSheetId="2">#REF!</definedName>
    <definedName name="机40065" localSheetId="2">#REF!</definedName>
    <definedName name="机40067" localSheetId="2">#REF!</definedName>
    <definedName name="机40067A" localSheetId="2">#REF!</definedName>
    <definedName name="机40068" localSheetId="2">#REF!</definedName>
    <definedName name="机40069" localSheetId="2">#REF!</definedName>
    <definedName name="机40070" localSheetId="2">#REF!</definedName>
    <definedName name="机40072" localSheetId="2">#REF!</definedName>
    <definedName name="机40074" localSheetId="2">#REF!</definedName>
    <definedName name="机40075" localSheetId="2">#REF!</definedName>
    <definedName name="机40076" localSheetId="2">#REF!</definedName>
    <definedName name="机40079" localSheetId="2">#REF!</definedName>
    <definedName name="机40090" localSheetId="2">#REF!</definedName>
    <definedName name="机40096" localSheetId="2">#REF!</definedName>
    <definedName name="机40101" localSheetId="2">#REF!</definedName>
    <definedName name="机40101A" localSheetId="2">#REF!</definedName>
    <definedName name="机40101B" localSheetId="2">#REF!</definedName>
    <definedName name="机40109" localSheetId="2">#REF!</definedName>
    <definedName name="机40110" localSheetId="2">#REF!</definedName>
    <definedName name="机40111" localSheetId="2">#REF!</definedName>
    <definedName name="机40112" localSheetId="2">#REF!</definedName>
    <definedName name="机40113" localSheetId="2">#REF!</definedName>
    <definedName name="机40114" localSheetId="2">#REF!</definedName>
    <definedName name="机40115" localSheetId="2">#REF!</definedName>
    <definedName name="机40120" localSheetId="2">#REF!</definedName>
    <definedName name="机40124" localSheetId="2">#REF!</definedName>
    <definedName name="机40125" localSheetId="2">#REF!</definedName>
    <definedName name="机40133" localSheetId="2">#REF!</definedName>
    <definedName name="机40134" localSheetId="2">#REF!</definedName>
    <definedName name="机40143" localSheetId="2">#REF!</definedName>
    <definedName name="机40159A" localSheetId="2">#REF!</definedName>
    <definedName name="机40159B" localSheetId="2">#REF!</definedName>
    <definedName name="机40159C" localSheetId="2">#REF!</definedName>
    <definedName name="机40213" localSheetId="2">#REF!</definedName>
    <definedName name="机40224" localSheetId="2">#REF!</definedName>
    <definedName name="机40260" localSheetId="2">#REF!</definedName>
    <definedName name="机40286" localSheetId="2">#REF!</definedName>
    <definedName name="机40287" localSheetId="2">#REF!</definedName>
    <definedName name="机40288" localSheetId="2">#REF!</definedName>
    <definedName name="机40289" localSheetId="2">#REF!</definedName>
    <definedName name="机40289A" localSheetId="2">#REF!</definedName>
    <definedName name="机40306" localSheetId="2">#REF!</definedName>
    <definedName name="机40306A" localSheetId="2">#REF!</definedName>
    <definedName name="机40306B" localSheetId="2">#REF!</definedName>
    <definedName name="机50003" localSheetId="2">#REF!</definedName>
    <definedName name="机50004" localSheetId="2">#REF!</definedName>
    <definedName name="机50005" localSheetId="2">#REF!</definedName>
    <definedName name="机50006" localSheetId="2">#REF!</definedName>
    <definedName name="机50045" localSheetId="2">#REF!</definedName>
    <definedName name="机50046" localSheetId="2">#REF!</definedName>
    <definedName name="机50049" localSheetId="2">#REF!</definedName>
    <definedName name="机50050" localSheetId="2">#REF!</definedName>
    <definedName name="机70001" localSheetId="2">#REF!</definedName>
    <definedName name="机70014" localSheetId="2">#REF!</definedName>
    <definedName name="机70015" localSheetId="2">#REF!</definedName>
    <definedName name="机70017" localSheetId="2">#REF!</definedName>
    <definedName name="机70194" localSheetId="2">#REF!</definedName>
    <definedName name="机70195" localSheetId="2">#REF!</definedName>
    <definedName name="机70196" localSheetId="2">#REF!</definedName>
    <definedName name="机80019" localSheetId="2">#REF!</definedName>
    <definedName name="机80019换" localSheetId="2">#REF!</definedName>
    <definedName name="机80019换A" localSheetId="2">#REF!</definedName>
    <definedName name="机90014" localSheetId="2">#REF!</definedName>
    <definedName name="机90017" localSheetId="2">#REF!</definedName>
    <definedName name="机90017A" localSheetId="2">#REF!</definedName>
    <definedName name="机90085" localSheetId="2">#REF!</definedName>
    <definedName name="机90086" localSheetId="2">#REF!</definedName>
    <definedName name="机90087" localSheetId="2">#REF!</definedName>
    <definedName name="机90087A" localSheetId="2">#REF!</definedName>
    <definedName name="机90136" localSheetId="2">#REF!</definedName>
    <definedName name="机90147" localSheetId="2">#REF!</definedName>
    <definedName name="机补1" localSheetId="2">#REF!</definedName>
    <definedName name="机补2" localSheetId="2">#REF!</definedName>
    <definedName name="机参40006" localSheetId="2">#REF!</definedName>
    <definedName name="机动翻斗车1t" localSheetId="2">#REF!</definedName>
    <definedName name="机建11_25换" localSheetId="2">#REF!</definedName>
    <definedName name="机建4_10换" localSheetId="2">#REF!</definedName>
    <definedName name="机井" localSheetId="2">#REF!</definedName>
    <definedName name="技工" localSheetId="2">#REF!</definedName>
    <definedName name="甲苯" localSheetId="2">#REF!</definedName>
    <definedName name="甲类" localSheetId="2">#REF!</definedName>
    <definedName name="间接费路" localSheetId="2">#REF!</definedName>
    <definedName name="间接费农" localSheetId="2">#REF!</definedName>
    <definedName name="间接费他" localSheetId="2">#REF!</definedName>
    <definedName name="间接费土" localSheetId="2">#REF!</definedName>
    <definedName name="简易缆索机40t" localSheetId="2">#REF!</definedName>
    <definedName name="碱粉" localSheetId="2">#REF!</definedName>
    <definedName name="胶φ76" localSheetId="2">#REF!</definedName>
    <definedName name="胶轮车" localSheetId="2">#REF!</definedName>
    <definedName name="胶圈φ110" localSheetId="2">#REF!</definedName>
    <definedName name="胶圈φ125" localSheetId="2">#REF!</definedName>
    <definedName name="胶圈φ160" localSheetId="2">#REF!</definedName>
    <definedName name="胶圈φ200" localSheetId="2">#REF!</definedName>
    <definedName name="胶圈φ225" localSheetId="2">#REF!</definedName>
    <definedName name="胶圈φ250" localSheetId="2">#REF!</definedName>
    <definedName name="胶圈φ315" localSheetId="2">#REF!</definedName>
    <definedName name="胶圈φ355" localSheetId="2">#REF!</definedName>
    <definedName name="胶圈φ400" localSheetId="2">#REF!</definedName>
    <definedName name="胶圈φ76" localSheetId="2">#REF!</definedName>
    <definedName name="胶圈φ90" localSheetId="2">#REF!</definedName>
    <definedName name="搅拌机0.25m3" localSheetId="2">#REF!</definedName>
    <definedName name="搅拌机0.4m3" localSheetId="2">#REF!</definedName>
    <definedName name="截阀开关φ90×76" localSheetId="2">#REF!</definedName>
    <definedName name="截止阀开关φ90×76" localSheetId="2">#REF!</definedName>
    <definedName name="锯材" localSheetId="2">#REF!</definedName>
    <definedName name="卷扬机3t" localSheetId="2">#REF!</definedName>
    <definedName name="卷扬机5t" localSheetId="2">#REF!</definedName>
    <definedName name="竣工验收费" localSheetId="2">#REF!</definedName>
    <definedName name="竣工验收费预算表" localSheetId="2">#REF!</definedName>
    <definedName name="卡扣件" localSheetId="2">#REF!</definedName>
    <definedName name="卡子φ110" localSheetId="2">#REF!</definedName>
    <definedName name="卡子φ125" localSheetId="2">#REF!</definedName>
    <definedName name="卡子φ160" localSheetId="2">#REF!</definedName>
    <definedName name="卡子φ200" localSheetId="2">#REF!</definedName>
    <definedName name="卡子φ225" localSheetId="2">#REF!</definedName>
    <definedName name="卡子φ250" localSheetId="2">#REF!</definedName>
    <definedName name="卡子φ315" localSheetId="2">#REF!</definedName>
    <definedName name="卡子φ355" localSheetId="2">#REF!</definedName>
    <definedName name="卡子φ400" localSheetId="2">#REF!</definedName>
    <definedName name="卡子φ500" localSheetId="2">#REF!</definedName>
    <definedName name="卡子φ90" localSheetId="2">#REF!</definedName>
    <definedName name="空气阀φ120" localSheetId="2">#REF!</definedName>
    <definedName name="空气阀φ140" localSheetId="2">#REF!</definedName>
    <definedName name="空气阀φ160" localSheetId="2">#REF!</definedName>
    <definedName name="块石" localSheetId="2">#REF!</definedName>
    <definedName name="拉线板_60_12" localSheetId="2">#REF!</definedName>
    <definedName name="拉线棒￠16_2500" localSheetId="2">#REF!</definedName>
    <definedName name="拉线盘_LP_6_混凝土" localSheetId="2">#REF!</definedName>
    <definedName name="拉线盘_LP_6混凝土" localSheetId="2">#REF!</definedName>
    <definedName name="拉线盘_LP_8混凝土" localSheetId="2">#REF!</definedName>
    <definedName name="拉线盘0.3_0.6" localSheetId="2">#REF!</definedName>
    <definedName name="拉线盘LP_6混凝土" localSheetId="2">#REF!</definedName>
    <definedName name="拉线盘LP_8混凝土" localSheetId="2">#REF!</definedName>
    <definedName name="立管φ33×1000" localSheetId="2">#REF!</definedName>
    <definedName name="沥青" localSheetId="2">#REF!</definedName>
    <definedName name="砾料" localSheetId="2">#REF!</definedName>
    <definedName name="砾石" localSheetId="2">#REF!</definedName>
    <definedName name="砾石30mm" localSheetId="2">#REF!</definedName>
    <definedName name="砾石40mm" localSheetId="2">#REF!</definedName>
    <definedName name="砾石50mm" localSheetId="2">#REF!</definedName>
    <definedName name="联板LV_1214" localSheetId="2">#REF!</definedName>
    <definedName name="零星卡具" localSheetId="2">#REF!</definedName>
    <definedName name="滤料" localSheetId="2">#REF!</definedName>
    <definedName name="滤网" localSheetId="2">#REF!</definedName>
    <definedName name="铝包带" localSheetId="2">#REF!</definedName>
    <definedName name="铝包带10" localSheetId="2">#REF!</definedName>
    <definedName name="铝三通φ76×1.2×6000" localSheetId="2">#REF!</definedName>
    <definedName name="铝三通φ76×1.2×9000" localSheetId="2">#REF!</definedName>
    <definedName name="铝直管φ76×1.2×6000" localSheetId="2">#REF!</definedName>
    <definedName name="履带起重机15t" localSheetId="2">#REF!</definedName>
    <definedName name="卵石" localSheetId="2">#REF!</definedName>
    <definedName name="螺杆" localSheetId="2">#REF!</definedName>
    <definedName name="螺杆16_60" localSheetId="2">#REF!</definedName>
    <definedName name="螺杆φ16×60" localSheetId="2">#REF!</definedName>
    <definedName name="螺杆卡子" localSheetId="2">#REF!</definedName>
    <definedName name="螺杆卡子5_30" localSheetId="2">#REF!</definedName>
    <definedName name="螺杆卡子φ5×30" localSheetId="2">#REF!</definedName>
    <definedName name="螺杆式启闭机1T" localSheetId="2">#REF!</definedName>
    <definedName name="螺杆式启闭机3T" localSheetId="2">#REF!</definedName>
    <definedName name="螺栓" localSheetId="2">#REF!</definedName>
    <definedName name="螺栓、铁件" localSheetId="2">#REF!</definedName>
    <definedName name="螺栓φ18×80" localSheetId="2">#REF!</definedName>
    <definedName name="螺栓φ20×80" localSheetId="2">#REF!</definedName>
    <definedName name="螺丝￠16_300" localSheetId="2">#REF!</definedName>
    <definedName name="螺丝￠16_80" localSheetId="2">#REF!</definedName>
    <definedName name="螺丝￠18_300" localSheetId="2">#REF!</definedName>
    <definedName name="螺丝￠18_80" localSheetId="2">#REF!</definedName>
    <definedName name="麻絮" localSheetId="2">#REF!</definedName>
    <definedName name="毛石" localSheetId="2">#REF!</definedName>
    <definedName name="煤" localSheetId="2">#REF!</definedName>
    <definedName name="门窗用木材" localSheetId="2">#REF!</definedName>
    <definedName name="门式起重机10t" localSheetId="2">#REF!</definedName>
    <definedName name="棉纱头" localSheetId="2">#REF!</definedName>
    <definedName name="模板用木材" localSheetId="2">#REF!</definedName>
    <definedName name="木材" localSheetId="2">#REF!</definedName>
    <definedName name="木结构木材" localSheetId="2">#REF!</definedName>
    <definedName name="内燃压路机12_15t" localSheetId="2">#REF!</definedName>
    <definedName name="内燃压路机6_8t" localSheetId="2">#REF!</definedName>
    <definedName name="耐张线夹_NLD_2" localSheetId="2">#REF!</definedName>
    <definedName name="耐张线夹NLD_1" localSheetId="2">#REF!</definedName>
    <definedName name="耐张线夹NLD_2" localSheetId="2">#REF!</definedName>
    <definedName name="泥浆泵3PN" localSheetId="2">#REF!</definedName>
    <definedName name="泥浆搅拌机" localSheetId="2">#REF!</definedName>
    <definedName name="逆止阀" localSheetId="2">#REF!</definedName>
    <definedName name="农田水利" localSheetId="2">#REF!</definedName>
    <definedName name="排气阀" localSheetId="2">#REF!</definedName>
    <definedName name="刨毛机" localSheetId="2">#REF!</definedName>
    <definedName name="配电柜" localSheetId="2">#REF!</definedName>
    <definedName name="喷头6.5_3.1" localSheetId="2">#REF!</definedName>
    <definedName name="平板式振动器2.2kw" localSheetId="2">#REF!</definedName>
    <definedName name="平胶垫" localSheetId="2">#REF!</definedName>
    <definedName name="平胶垫90_3" localSheetId="2">#REF!</definedName>
    <definedName name="平胶垫φ200" localSheetId="2">#REF!</definedName>
    <definedName name="平胶垫φ225" localSheetId="2">#REF!</definedName>
    <definedName name="平胶垫φ250" localSheetId="2">#REF!</definedName>
    <definedName name="平胶垫φ315" localSheetId="2">#REF!</definedName>
    <definedName name="平胶垫φ355" localSheetId="2">#REF!</definedName>
    <definedName name="平胶垫φ400" localSheetId="2">#REF!</definedName>
    <definedName name="平胶垫φ90×3" localSheetId="2">#REF!</definedName>
    <definedName name="普工" localSheetId="2">#REF!</definedName>
    <definedName name="其他费用" localSheetId="2">#REF!</definedName>
    <definedName name="其他工程" localSheetId="2">#REF!</definedName>
    <definedName name="其它工程" localSheetId="2">#REF!</definedName>
    <definedName name="汽车起重机25t" localSheetId="2">#REF!</definedName>
    <definedName name="汽车起重机5t" localSheetId="2">#REF!</definedName>
    <definedName name="汽油" localSheetId="2">#REF!</definedName>
    <definedName name="汽油1" localSheetId="2">#REF!</definedName>
    <definedName name="汽油2" localSheetId="2">#REF!</definedName>
    <definedName name="铅丝8" localSheetId="2">#REF!</definedName>
    <definedName name="前期工作费" localSheetId="2">#REF!</definedName>
    <definedName name="球头挂环QP_7" localSheetId="2">#REF!</definedName>
    <definedName name="人" localSheetId="2">#REF!</definedName>
    <definedName name="人1_23_1" localSheetId="2">#REF!</definedName>
    <definedName name="人100004" localSheetId="2">#REF!</definedName>
    <definedName name="人10001" localSheetId="2">#REF!</definedName>
    <definedName name="人10002" localSheetId="2">#REF!</definedName>
    <definedName name="人10003" localSheetId="2">#REF!</definedName>
    <definedName name="人10008" localSheetId="2">#REF!</definedName>
    <definedName name="人10018" localSheetId="2">#REF!</definedName>
    <definedName name="人10019" localSheetId="2">#REF!</definedName>
    <definedName name="人10020" localSheetId="2">#REF!</definedName>
    <definedName name="人10021" localSheetId="2">#REF!</definedName>
    <definedName name="人10023" localSheetId="2">#REF!</definedName>
    <definedName name="人10035" localSheetId="2">#REF!</definedName>
    <definedName name="人10045" localSheetId="2">#REF!</definedName>
    <definedName name="人10047" localSheetId="2">#REF!</definedName>
    <definedName name="人10049" localSheetId="2">#REF!</definedName>
    <definedName name="人10052" localSheetId="2">#REF!</definedName>
    <definedName name="人10054" localSheetId="2">#REF!</definedName>
    <definedName name="人10056" localSheetId="2">#REF!</definedName>
    <definedName name="人10066" localSheetId="2">#REF!</definedName>
    <definedName name="人10071" localSheetId="2">#REF!</definedName>
    <definedName name="人10075" localSheetId="2">#REF!</definedName>
    <definedName name="人10090" localSheetId="2">#REF!</definedName>
    <definedName name="人10095" localSheetId="2">#REF!</definedName>
    <definedName name="人10114" localSheetId="2">#REF!</definedName>
    <definedName name="人10116" localSheetId="2">#REF!</definedName>
    <definedName name="人10118" localSheetId="2">#REF!</definedName>
    <definedName name="人10204" localSheetId="2">#REF!</definedName>
    <definedName name="人10218" localSheetId="2">#REF!</definedName>
    <definedName name="人10219" localSheetId="2">#REF!</definedName>
    <definedName name="人10220" localSheetId="2">#REF!</definedName>
    <definedName name="人10221" localSheetId="2">#REF!</definedName>
    <definedName name="人10222" localSheetId="2">#REF!</definedName>
    <definedName name="人10223" localSheetId="2">#REF!</definedName>
    <definedName name="人10269" localSheetId="2">#REF!</definedName>
    <definedName name="人10270" localSheetId="2">#REF!</definedName>
    <definedName name="人10271" localSheetId="2">#REF!</definedName>
    <definedName name="人10272" localSheetId="2">#REF!</definedName>
    <definedName name="人10273" localSheetId="2">#REF!</definedName>
    <definedName name="人10275" localSheetId="2">#REF!</definedName>
    <definedName name="人10277" localSheetId="2">#REF!</definedName>
    <definedName name="人10278" localSheetId="2">#REF!</definedName>
    <definedName name="人10279" localSheetId="2">#REF!</definedName>
    <definedName name="人10279A" localSheetId="2">#REF!</definedName>
    <definedName name="人10280" localSheetId="2">#REF!</definedName>
    <definedName name="人10280A" localSheetId="2">#REF!</definedName>
    <definedName name="人10281" localSheetId="2">#REF!</definedName>
    <definedName name="人10281A" localSheetId="2">#REF!</definedName>
    <definedName name="人10282" localSheetId="2">#REF!</definedName>
    <definedName name="人10282A" localSheetId="2">#REF!</definedName>
    <definedName name="人10283" localSheetId="2">#REF!</definedName>
    <definedName name="人10283A" localSheetId="2">#REF!</definedName>
    <definedName name="人10309" localSheetId="2">#REF!</definedName>
    <definedName name="人10310" localSheetId="2">#REF!</definedName>
    <definedName name="人10311" localSheetId="2">#REF!</definedName>
    <definedName name="人10313" localSheetId="2">#REF!</definedName>
    <definedName name="人10330" localSheetId="2">#REF!</definedName>
    <definedName name="人10332" localSheetId="2">#REF!</definedName>
    <definedName name="人10334" localSheetId="2">#REF!</definedName>
    <definedName name="人10339" localSheetId="2">#REF!</definedName>
    <definedName name="人10345" localSheetId="2">#REF!</definedName>
    <definedName name="人10346" localSheetId="2">#REF!</definedName>
    <definedName name="人10360" localSheetId="2">#REF!</definedName>
    <definedName name="人10361" localSheetId="2">#REF!</definedName>
    <definedName name="人10365" localSheetId="2">#REF!</definedName>
    <definedName name="人10366" localSheetId="2">#REF!</definedName>
    <definedName name="人10367" localSheetId="2">#REF!</definedName>
    <definedName name="人10464" localSheetId="2">#REF!</definedName>
    <definedName name="人10465" localSheetId="2">#REF!</definedName>
    <definedName name="人10469" localSheetId="2">#REF!</definedName>
    <definedName name="人10469A" localSheetId="2">#REF!</definedName>
    <definedName name="人10473" localSheetId="2">#REF!</definedName>
    <definedName name="人10474" localSheetId="2">#REF!</definedName>
    <definedName name="人12001" localSheetId="2">#REF!</definedName>
    <definedName name="人12074" localSheetId="2">#REF!</definedName>
    <definedName name="人12075" localSheetId="2">#REF!</definedName>
    <definedName name="人2_19_3" localSheetId="2">#REF!</definedName>
    <definedName name="人2_19_4" localSheetId="2">#REF!</definedName>
    <definedName name="人20484" localSheetId="2">#REF!</definedName>
    <definedName name="人20485" localSheetId="2">#REF!</definedName>
    <definedName name="人20488" localSheetId="2">#REF!</definedName>
    <definedName name="人30001" localSheetId="2">#REF!</definedName>
    <definedName name="人30002" localSheetId="2">#REF!</definedName>
    <definedName name="人30004" localSheetId="2">#REF!</definedName>
    <definedName name="人30011" localSheetId="2">#REF!</definedName>
    <definedName name="人30016" localSheetId="2">#REF!</definedName>
    <definedName name="人30018" localSheetId="2">#REF!</definedName>
    <definedName name="人30019" localSheetId="2">#REF!</definedName>
    <definedName name="人30020" localSheetId="2">#REF!</definedName>
    <definedName name="人30021" localSheetId="2">#REF!</definedName>
    <definedName name="人30022" localSheetId="2">#REF!</definedName>
    <definedName name="人30023" localSheetId="2">#REF!</definedName>
    <definedName name="人30024" localSheetId="2">#REF!</definedName>
    <definedName name="人30025" localSheetId="2">#REF!</definedName>
    <definedName name="人30026" localSheetId="2">#REF!</definedName>
    <definedName name="人30027" localSheetId="2">#REF!</definedName>
    <definedName name="人30028" localSheetId="2">#REF!</definedName>
    <definedName name="人30048" localSheetId="2">#REF!</definedName>
    <definedName name="人30048、30051" localSheetId="2">#REF!</definedName>
    <definedName name="人30049" localSheetId="2">#REF!</definedName>
    <definedName name="人30064" localSheetId="2">#REF!</definedName>
    <definedName name="人30075" localSheetId="2">#REF!</definedName>
    <definedName name="人40001" localSheetId="2">#REF!</definedName>
    <definedName name="人40003" localSheetId="2">#REF!</definedName>
    <definedName name="人40006" localSheetId="2">#REF!</definedName>
    <definedName name="人40030" localSheetId="2">#REF!</definedName>
    <definedName name="人40031" localSheetId="2">#REF!</definedName>
    <definedName name="人40045" localSheetId="2">#REF!</definedName>
    <definedName name="人40045A" localSheetId="2">#REF!</definedName>
    <definedName name="人40058" localSheetId="2">#REF!</definedName>
    <definedName name="人40058A" localSheetId="2">#REF!</definedName>
    <definedName name="人40061" localSheetId="2">#REF!</definedName>
    <definedName name="人40062" localSheetId="2">#REF!</definedName>
    <definedName name="人40065" localSheetId="2">#REF!</definedName>
    <definedName name="人40067" localSheetId="2">#REF!</definedName>
    <definedName name="人40067A" localSheetId="2">#REF!</definedName>
    <definedName name="人40068" localSheetId="2">#REF!</definedName>
    <definedName name="人40069" localSheetId="2">#REF!</definedName>
    <definedName name="人40070" localSheetId="2">#REF!</definedName>
    <definedName name="人40072" localSheetId="2">#REF!</definedName>
    <definedName name="人40074" localSheetId="2">#REF!</definedName>
    <definedName name="人40075" localSheetId="2">#REF!</definedName>
    <definedName name="人40076" localSheetId="2">#REF!</definedName>
    <definedName name="人40079" localSheetId="2">#REF!</definedName>
    <definedName name="人40090" localSheetId="2">#REF!</definedName>
    <definedName name="人40096" localSheetId="2">#REF!</definedName>
    <definedName name="人40101" localSheetId="2">#REF!</definedName>
    <definedName name="人40101A" localSheetId="2">#REF!</definedName>
    <definedName name="人40101B" localSheetId="2">#REF!</definedName>
    <definedName name="人40109" localSheetId="2">#REF!</definedName>
    <definedName name="人40110" localSheetId="2">#REF!</definedName>
    <definedName name="人40111" localSheetId="2">#REF!</definedName>
    <definedName name="人40112" localSheetId="2">#REF!</definedName>
    <definedName name="人40113" localSheetId="2">#REF!</definedName>
    <definedName name="人40114" localSheetId="2">#REF!</definedName>
    <definedName name="人40115" localSheetId="2">#REF!</definedName>
    <definedName name="人40116" localSheetId="2">#REF!</definedName>
    <definedName name="人40117" localSheetId="2">#REF!</definedName>
    <definedName name="人40118" localSheetId="2">#REF!</definedName>
    <definedName name="人40120" localSheetId="2">#REF!</definedName>
    <definedName name="人40124" localSheetId="2">#REF!</definedName>
    <definedName name="人40125" localSheetId="2">#REF!</definedName>
    <definedName name="人40133" localSheetId="2">#REF!</definedName>
    <definedName name="人40134" localSheetId="2">#REF!</definedName>
    <definedName name="人40143" localSheetId="2">#REF!</definedName>
    <definedName name="人40159A" localSheetId="2">#REF!</definedName>
    <definedName name="人40159B" localSheetId="2">#REF!</definedName>
    <definedName name="人40159C" localSheetId="2">#REF!</definedName>
    <definedName name="人40213" localSheetId="2">#REF!</definedName>
    <definedName name="人40224" localSheetId="2">#REF!</definedName>
    <definedName name="人40260" localSheetId="2">#REF!</definedName>
    <definedName name="人40263" localSheetId="2">#REF!</definedName>
    <definedName name="人40271" localSheetId="2">#REF!</definedName>
    <definedName name="人40286" localSheetId="2">#REF!</definedName>
    <definedName name="人40287" localSheetId="2">#REF!</definedName>
    <definedName name="人40288" localSheetId="2">#REF!</definedName>
    <definedName name="人40289" localSheetId="2">#REF!</definedName>
    <definedName name="人40289A" localSheetId="2">#REF!</definedName>
    <definedName name="人40306" localSheetId="2">#REF!</definedName>
    <definedName name="人40306A" localSheetId="2">#REF!</definedName>
    <definedName name="人40306B" localSheetId="2">#REF!</definedName>
    <definedName name="人50003" localSheetId="2">#REF!</definedName>
    <definedName name="人50004" localSheetId="2">#REF!</definedName>
    <definedName name="人50005" localSheetId="2">#REF!</definedName>
    <definedName name="人50006" localSheetId="2">#REF!</definedName>
    <definedName name="人50045" localSheetId="2">#REF!</definedName>
    <definedName name="人50046" localSheetId="2">#REF!</definedName>
    <definedName name="人50049" localSheetId="2">#REF!</definedName>
    <definedName name="人50050" localSheetId="2">#REF!</definedName>
    <definedName name="人50115" localSheetId="2">#REF!</definedName>
    <definedName name="人70001" localSheetId="2">#REF!</definedName>
    <definedName name="人70014" localSheetId="2">#REF!</definedName>
    <definedName name="人70015" localSheetId="2">#REF!</definedName>
    <definedName name="人70017" localSheetId="2">#REF!</definedName>
    <definedName name="人70194" localSheetId="2">#REF!</definedName>
    <definedName name="人70195" localSheetId="2">#REF!</definedName>
    <definedName name="人70196" localSheetId="2">#REF!</definedName>
    <definedName name="人80019" localSheetId="2">#REF!</definedName>
    <definedName name="人80019换" localSheetId="2">#REF!</definedName>
    <definedName name="人80019换A" localSheetId="2">#REF!</definedName>
    <definedName name="人80020" localSheetId="2">#REF!</definedName>
    <definedName name="人90014" localSheetId="2">#REF!</definedName>
    <definedName name="人90017" localSheetId="2">#REF!</definedName>
    <definedName name="人90017A" localSheetId="2">#REF!</definedName>
    <definedName name="人90018" localSheetId="2">#REF!</definedName>
    <definedName name="人90019" localSheetId="2">#REF!</definedName>
    <definedName name="人90085" localSheetId="2">#REF!</definedName>
    <definedName name="人90086" localSheetId="2">#REF!</definedName>
    <definedName name="人90087" localSheetId="2">#REF!</definedName>
    <definedName name="人90087A" localSheetId="2">#REF!</definedName>
    <definedName name="人90136" localSheetId="2">#REF!</definedName>
    <definedName name="人90147" localSheetId="2">#REF!</definedName>
    <definedName name="人90189" localSheetId="2">#REF!</definedName>
    <definedName name="人补1" localSheetId="2">#REF!</definedName>
    <definedName name="人补1A" localSheetId="2">#REF!</definedName>
    <definedName name="人补2" localSheetId="2">#REF!</definedName>
    <definedName name="人补3" localSheetId="2">#REF!</definedName>
    <definedName name="人补4" localSheetId="2">#REF!</definedName>
    <definedName name="人补5" localSheetId="2">#REF!</definedName>
    <definedName name="人参40006" localSheetId="2">#REF!</definedName>
    <definedName name="人参60432" localSheetId="2">#REF!</definedName>
    <definedName name="人建11_25换" localSheetId="2">#REF!</definedName>
    <definedName name="人建4_10换" localSheetId="2">#REF!</definedName>
    <definedName name="软管接头" localSheetId="2">#REF!</definedName>
    <definedName name="洒水汽车6000L以内" localSheetId="2">#REF!</definedName>
    <definedName name="三盘三通φ225×200×355" localSheetId="2">#REF!</definedName>
    <definedName name="三盘三通φ250×200×200" localSheetId="2">#REF!</definedName>
    <definedName name="三盘三通φ315×160×250" localSheetId="2">#REF!</definedName>
    <definedName name="三盘三通φ315×200×225" localSheetId="2">#REF!</definedName>
    <definedName name="三盘三通φ315×200×250" localSheetId="2">#REF!</definedName>
    <definedName name="三盘三通φ315×200×315" localSheetId="2">#REF!</definedName>
    <definedName name="三盘三通φ355×160×225" localSheetId="2">#REF!</definedName>
    <definedName name="三盘三通φ355×160×315" localSheetId="2">#REF!</definedName>
    <definedName name="三盘三通φ355×200×225" localSheetId="2">#REF!</definedName>
    <definedName name="三盘三通φ355×200×315" localSheetId="2">#REF!</definedName>
    <definedName name="三盘三通φ355×200×400" localSheetId="2">#REF!</definedName>
    <definedName name="三盘三通φ355×400×355" localSheetId="2">#REF!</definedName>
    <definedName name="三盘三通φ400×200×225" localSheetId="2">#REF!</definedName>
    <definedName name="三盘三通φ400×200×355" localSheetId="2">#REF!</definedName>
    <definedName name="三盘三通φ400×500×400" localSheetId="2">#REF!</definedName>
    <definedName name="三盘三通φ500×500×500" localSheetId="2">#REF!</definedName>
    <definedName name="三盘三通φ80×80×80" localSheetId="2">#REF!</definedName>
    <definedName name="三通φ160×180×160" localSheetId="2">#REF!</definedName>
    <definedName name="三通φ180×180×160" localSheetId="2">#REF!</definedName>
    <definedName name="三通φ180×180×90" localSheetId="2">#REF!</definedName>
    <definedName name="沙枣树" localSheetId="2">#REF!</definedName>
    <definedName name="砂浆" localSheetId="2">#REF!</definedName>
    <definedName name="砂浆M10" localSheetId="2">#REF!</definedName>
    <definedName name="砂浆M5" localSheetId="2">#REF!</definedName>
    <definedName name="砂浆M7.5" localSheetId="2">#REF!</definedName>
    <definedName name="杉木门0.3_0.3" localSheetId="2">#REF!</definedName>
    <definedName name="设备费" localSheetId="2">#REF!</definedName>
    <definedName name="设备购置费" localSheetId="2">#REF!</definedName>
    <definedName name="石灰" localSheetId="2">#REF!</definedName>
    <definedName name="石屑" localSheetId="2">#REF!</definedName>
    <definedName name="竖管" localSheetId="2">#REF!</definedName>
    <definedName name="竖管80_150" localSheetId="2">#REF!</definedName>
    <definedName name="竖管φ80×150" localSheetId="2">#REF!</definedName>
    <definedName name="双承PVC塑管φ110×3.2×9000" localSheetId="2">#REF!</definedName>
    <definedName name="双承PVC塑管φ125×3.7×9000" localSheetId="2">#REF!</definedName>
    <definedName name="双承PVC塑管φ160×4.7×9000" localSheetId="2">#REF!</definedName>
    <definedName name="双承PVC塑管φ200×5.9×10000" localSheetId="2">#REF!</definedName>
    <definedName name="双承PVC塑管φ200×5.9×9000" localSheetId="2">#REF!</definedName>
    <definedName name="双承PVC塑管φ225×6.6×10000" localSheetId="2">#REF!</definedName>
    <definedName name="双承PVC塑管φ250×7.3×10000" localSheetId="2">#REF!</definedName>
    <definedName name="双承PVC塑管φ315×9.2×10000" localSheetId="2">#REF!</definedName>
    <definedName name="双承PVC塑管φ355×10.4×10000" localSheetId="2">#REF!</definedName>
    <definedName name="双承PVC塑管φ400×11.7×10000" localSheetId="2">#REF!</definedName>
    <definedName name="双承PVC塑管φ500×14.6×10000" localSheetId="2">#REF!</definedName>
    <definedName name="双承PVC塑管φ90×2.8×9000" localSheetId="2">#REF!</definedName>
    <definedName name="双法兰短管" localSheetId="2">#REF!</definedName>
    <definedName name="双法兰空气阀" localSheetId="2">#REF!</definedName>
    <definedName name="双面刨床" localSheetId="2">#REF!</definedName>
    <definedName name="双盘短管φ315×600" localSheetId="2">#REF!</definedName>
    <definedName name="双盘短管φ315×600、45" localSheetId="2">#REF!</definedName>
    <definedName name="双盘短管φ400×600" localSheetId="2">#REF!</definedName>
    <definedName name="双盘短管φ400×600、30" localSheetId="2">#REF!</definedName>
    <definedName name="双盘短管φ500×600" localSheetId="2">#REF!</definedName>
    <definedName name="双盘弯头φ200×200" localSheetId="2">#REF!</definedName>
    <definedName name="双盘弯头φ225×160" localSheetId="2">#REF!</definedName>
    <definedName name="双盘弯头φ225×200" localSheetId="2">#REF!</definedName>
    <definedName name="双盘弯头φ250×160" localSheetId="2">#REF!</definedName>
    <definedName name="双盘弯头φ250×200" localSheetId="2">#REF!</definedName>
    <definedName name="水" localSheetId="2">#REF!</definedName>
    <definedName name="水泵机组250QJ100_270_15" localSheetId="2">#REF!</definedName>
    <definedName name="水泵机组250QJ80_320_16" localSheetId="2">#REF!</definedName>
    <definedName name="水泵机组IS80_50_250" localSheetId="2">#REF!</definedName>
    <definedName name="水表" localSheetId="2">#REF!</definedName>
    <definedName name="水泥" localSheetId="2">#REF!</definedName>
    <definedName name="水泥32.5" localSheetId="2">#REF!</definedName>
    <definedName name="水泥电杆￠190_12m" localSheetId="2">#REF!</definedName>
    <definedName name="四盘四通φ315×200×400×355" localSheetId="2">#REF!</definedName>
    <definedName name="四盘四通φ400×355×355×200" localSheetId="2">#REF!</definedName>
    <definedName name="四盘四通φ400×500×200×400" localSheetId="2">#REF!</definedName>
    <definedName name="四通φ180×90×180×90" localSheetId="2">#REF!</definedName>
    <definedName name="碎石" localSheetId="2">#REF!</definedName>
    <definedName name="碎石30mm" localSheetId="2">#REF!</definedName>
    <definedName name="碎石40mm" localSheetId="2">#REF!</definedName>
    <definedName name="碎石50mm" localSheetId="2">#REF!</definedName>
    <definedName name="塔式起重机10t" localSheetId="2">#REF!</definedName>
    <definedName name="塔式起重机6t" localSheetId="2">#REF!</definedName>
    <definedName name="摊铺机TX150" localSheetId="2">#REF!</definedName>
    <definedName name="田间道路" localSheetId="2">#REF!</definedName>
    <definedName name="铁垫块" localSheetId="2">#REF!</definedName>
    <definedName name="铁钉" localSheetId="2">#REF!</definedName>
    <definedName name="铁横担_∠63×6×1500" localSheetId="2">#REF!</definedName>
    <definedName name="铁横担_∠8×8×1700" localSheetId="2">#REF!</definedName>
    <definedName name="铁横担∠8×8×1700" localSheetId="2">#REF!</definedName>
    <definedName name="铁件" localSheetId="2">#REF!</definedName>
    <definedName name="铁丝" localSheetId="2">#REF!</definedName>
    <definedName name="铁丝_综合" localSheetId="2">#REF!</definedName>
    <definedName name="铁丝10" localSheetId="2">#REF!</definedName>
    <definedName name="铁丝12" localSheetId="2">#REF!</definedName>
    <definedName name="铁丝14" localSheetId="2">#REF!</definedName>
    <definedName name="铁丝16" localSheetId="2">#REF!</definedName>
    <definedName name="铁丝20" localSheetId="2">#REF!</definedName>
    <definedName name="铁丝22" localSheetId="2">#REF!</definedName>
    <definedName name="铁丝8" localSheetId="2">#REF!</definedName>
    <definedName name="砼C10" localSheetId="2">#REF!</definedName>
    <definedName name="砼C15" localSheetId="2">#REF!</definedName>
    <definedName name="砼C20" localSheetId="2">#REF!</definedName>
    <definedName name="砼C25" localSheetId="2">#REF!</definedName>
    <definedName name="砼拌制" localSheetId="2">#REF!</definedName>
    <definedName name="砼运输" localSheetId="2">#REF!</definedName>
    <definedName name="铜电焊条" localSheetId="2">#REF!</definedName>
    <definedName name="土地平整" localSheetId="2">#REF!</definedName>
    <definedName name="推土机103kw" localSheetId="2">#REF!</definedName>
    <definedName name="推土机55kw" localSheetId="2">#REF!</definedName>
    <definedName name="推土机59kw" localSheetId="2">#REF!</definedName>
    <definedName name="推土机74kw" localSheetId="2">#REF!</definedName>
    <definedName name="推土机88kw" localSheetId="2">#REF!</definedName>
    <definedName name="推土机89kw" localSheetId="2">#REF!</definedName>
    <definedName name="拖拉机55kw" localSheetId="2">#REF!</definedName>
    <definedName name="拖拉机59kw" localSheetId="2">#REF!</definedName>
    <definedName name="拖拉机74kw" localSheetId="2">#REF!</definedName>
    <definedName name="挖掘机1m3" localSheetId="2">#REF!</definedName>
    <definedName name="蛙式打夯机2.8k" localSheetId="2">#REF!</definedName>
    <definedName name="蛙式打夯机2.8kw" localSheetId="2">#REF!</definedName>
    <definedName name="弯头Dg120" localSheetId="2">#REF!</definedName>
    <definedName name="弯头Dg160" localSheetId="2">#REF!</definedName>
    <definedName name="弯头Dg180" localSheetId="2">#REF!</definedName>
    <definedName name="弯头Dg90" localSheetId="2">#REF!</definedName>
    <definedName name="弯头φ110" localSheetId="2">#REF!</definedName>
    <definedName name="弯头φ120_90度" localSheetId="2">#REF!</definedName>
    <definedName name="弯头φ140_90度" localSheetId="2">#REF!</definedName>
    <definedName name="弯头φ160" localSheetId="2">#REF!</definedName>
    <definedName name="弯头φ160_90度" localSheetId="2">#REF!</definedName>
    <definedName name="弯头φ180" localSheetId="2">#REF!</definedName>
    <definedName name="弯头φ90" localSheetId="2">#REF!</definedName>
    <definedName name="碗头挂板W_7B" localSheetId="2">#REF!</definedName>
    <definedName name="桅杆起重机10t" localSheetId="2">#REF!</definedName>
    <definedName name="线夹" localSheetId="2">#REF!</definedName>
    <definedName name="橡胶石棉板" localSheetId="2">#REF!</definedName>
    <definedName name="橡胶止水带" localSheetId="2">#REF!</definedName>
    <definedName name="橡胶止水圈_1000" localSheetId="2">#REF!</definedName>
    <definedName name="橡胶止水圈_600" localSheetId="2">#REF!</definedName>
    <definedName name="楔形线夹_NX_2" localSheetId="2">#REF!</definedName>
    <definedName name="楔形线夹NX_1" localSheetId="2">#REF!</definedName>
    <definedName name="楔形线夹NX_2" localSheetId="2">#REF!</definedName>
    <definedName name="泄水阀" localSheetId="2">#REF!</definedName>
    <definedName name="泄水阀φ120" localSheetId="2">#REF!</definedName>
    <definedName name="泄水阀φ140" localSheetId="2">#REF!</definedName>
    <definedName name="泄水阀φ160" localSheetId="2">#REF!</definedName>
    <definedName name="新疆杨" localSheetId="2">#REF!</definedName>
    <definedName name="型钢" localSheetId="2">#REF!</definedName>
    <definedName name="型钢剪断机13kw" localSheetId="2">#REF!</definedName>
    <definedName name="悬式瓷瓶XP_7" localSheetId="2">#REF!</definedName>
    <definedName name="悬式绝缘子_X_4.5" localSheetId="2">#REF!</definedName>
    <definedName name="悬式绝缘子X_4.5" localSheetId="2">#REF!</definedName>
    <definedName name="压力表" localSheetId="2">#REF!</definedName>
    <definedName name="压力表0.6MPa" localSheetId="2">#REF!</definedName>
    <definedName name="压力表弯管φ16" localSheetId="2">#REF!</definedName>
    <definedName name="羊脚碾5_7t" localSheetId="2">#REF!</definedName>
    <definedName name="羊脚碾8_12t" localSheetId="2">#REF!</definedName>
    <definedName name="杨树" localSheetId="2">#REF!</definedName>
    <definedName name="氧气" localSheetId="2">#REF!</definedName>
    <definedName name="摇臂钻床φ20_35" localSheetId="2">#REF!</definedName>
    <definedName name="业主管理费" localSheetId="2">#REF!</definedName>
    <definedName name="乙二胺" localSheetId="2">#REF!</definedName>
    <definedName name="乙类" localSheetId="2">#REF!</definedName>
    <definedName name="乙炔气" localSheetId="2">#REF!</definedName>
    <definedName name="油毛毡" localSheetId="2">#REF!</definedName>
    <definedName name="油漆" localSheetId="2">#REF!</definedName>
    <definedName name="油压滑模设备" localSheetId="2">#REF!</definedName>
    <definedName name="油毡" localSheetId="2">#REF!</definedName>
    <definedName name="预埋铁件" localSheetId="2">#REF!</definedName>
    <definedName name="圆盘锯" localSheetId="2">#REF!</definedName>
    <definedName name="载重汽车10t" localSheetId="2">#REF!</definedName>
    <definedName name="载重汽车5t" localSheetId="2">#REF!</definedName>
    <definedName name="闸阀" localSheetId="2">#REF!</definedName>
    <definedName name="闸阀110" localSheetId="2">#REF!</definedName>
    <definedName name="闸阀Dg120" localSheetId="2">#REF!</definedName>
    <definedName name="闸阀Dg160" localSheetId="2">#REF!</definedName>
    <definedName name="闸阀Dg180" localSheetId="2">#REF!</definedName>
    <definedName name="闸阀Dg90" localSheetId="2">#REF!</definedName>
    <definedName name="闸阀φ120" localSheetId="2">#REF!</definedName>
    <definedName name="闸阀φ140" localSheetId="2">#REF!</definedName>
    <definedName name="闸阀φ160" localSheetId="2">#REF!</definedName>
    <definedName name="闸阀φ180" localSheetId="2">#REF!</definedName>
    <definedName name="闸阀φ200" localSheetId="2">#REF!</definedName>
    <definedName name="闸阀φ225" localSheetId="2">#REF!</definedName>
    <definedName name="闸阀φ250" localSheetId="2">#REF!</definedName>
    <definedName name="闸阀φ315" localSheetId="2">#REF!</definedName>
    <definedName name="闸阀φ355" localSheetId="2">#REF!</definedName>
    <definedName name="闸阀φ400" localSheetId="2">#REF!</definedName>
    <definedName name="闸阀φ500" localSheetId="2">#REF!</definedName>
    <definedName name="闸阀φ80" localSheetId="2">#REF!</definedName>
    <definedName name="闸阀φ90" localSheetId="2">#REF!</definedName>
    <definedName name="粘土" localSheetId="2">#REF!</definedName>
    <definedName name="粘土球" localSheetId="2">#REF!</definedName>
    <definedName name="针式瓶P_20T" localSheetId="2">#REF!</definedName>
    <definedName name="支架φ33×1500" localSheetId="2">#REF!</definedName>
    <definedName name="直角挂板Z_7" localSheetId="2">#REF!</definedName>
    <definedName name="直接工程费路" localSheetId="2">#REF!</definedName>
    <definedName name="直接工程费农" localSheetId="2">#REF!</definedName>
    <definedName name="直接工程费他" localSheetId="2">#REF!</definedName>
    <definedName name="直接工程费土" localSheetId="2">#REF!</definedName>
    <definedName name="止回阀φ120" localSheetId="2">#REF!</definedName>
    <definedName name="止回阀φ140" localSheetId="2">#REF!</definedName>
    <definedName name="止回阀φ160" localSheetId="2">#REF!</definedName>
    <definedName name="中" localSheetId="2">#REF!</definedName>
    <definedName name="中粗砂" localSheetId="2">#REF!</definedName>
    <definedName name="铸铁闸门0.6" localSheetId="2">#REF!</definedName>
    <definedName name="铸铁闸门0.8" localSheetId="2">#REF!</definedName>
    <definedName name="铸铁闸门2.0" localSheetId="2">#REF!</definedName>
    <definedName name="砖" localSheetId="2">#REF!</definedName>
    <definedName name="紫铜片厚15mm" localSheetId="2">#REF!</definedName>
    <definedName name="自卸汽车5t" localSheetId="2">#REF!</definedName>
    <definedName name="自卸汽车8t" localSheetId="2">#REF!</definedName>
    <definedName name="自行式平地机118kw" localSheetId="2">#REF!</definedName>
    <definedName name="自行式平地机120kw以内" localSheetId="2">#REF!</definedName>
    <definedName name="组合钢模板" localSheetId="2">#REF!</definedName>
    <definedName name="_1_机投产年" localSheetId="2">#REF!</definedName>
    <definedName name="aaa" localSheetId="2">#REF!</definedName>
    <definedName name="aaaa" localSheetId="2">#REF!</definedName>
    <definedName name="表1" localSheetId="2">#REF!</definedName>
    <definedName name="___b2" localSheetId="2">#REF!</definedName>
    <definedName name="bb" localSheetId="2">#REF!</definedName>
    <definedName name="_bdx1" localSheetId="2">#REF!</definedName>
    <definedName name="_bdx2" localSheetId="2">#REF!</definedName>
    <definedName name="_bdx3" localSheetId="2">#REF!</definedName>
    <definedName name="bl" localSheetId="2">#REF!</definedName>
    <definedName name="CRF" localSheetId="2">#REF!</definedName>
    <definedName name="Ctdef" localSheetId="2">#REF!</definedName>
    <definedName name="CWF" localSheetId="2">#REF!</definedName>
    <definedName name="DATA" localSheetId="2">#REF!</definedName>
    <definedName name="Database" localSheetId="2" hidden="1">#REF!</definedName>
    <definedName name="DHL" localSheetId="2">#REF!</definedName>
    <definedName name="DJ" localSheetId="2">#REF!</definedName>
    <definedName name="dwie" localSheetId="2">#REF!</definedName>
    <definedName name="dxgg1" localSheetId="2">#REF!</definedName>
    <definedName name="dxgg2" localSheetId="2">#REF!</definedName>
    <definedName name="dxgg3" localSheetId="2">#REF!</definedName>
    <definedName name="gf" localSheetId="2">#REF!</definedName>
    <definedName name="GNLX" localSheetId="2">#REF!</definedName>
    <definedName name="GNYF" localSheetId="2">#REF!</definedName>
    <definedName name="GNZS" localSheetId="2">#REF!</definedName>
    <definedName name="GS" localSheetId="2">#REF!</definedName>
    <definedName name="GWLX" localSheetId="2">#REF!</definedName>
    <definedName name="GWZS" localSheetId="2">#REF!</definedName>
    <definedName name="gz" localSheetId="2">#REF!</definedName>
    <definedName name="hhjg1" localSheetId="2">#REF!</definedName>
    <definedName name="hhjg2" localSheetId="2">#REF!</definedName>
    <definedName name="hhjg3" localSheetId="2">#REF!</definedName>
    <definedName name="HU" localSheetId="2">#REF!</definedName>
    <definedName name="jjf" localSheetId="2">#REF!</definedName>
    <definedName name="jttz" localSheetId="2">#REF!</definedName>
    <definedName name="jx" localSheetId="2">#REF!</definedName>
    <definedName name="kjjg1" localSheetId="2">#REF!</definedName>
    <definedName name="kjjg2" localSheetId="2">#REF!</definedName>
    <definedName name="kjjg3" localSheetId="2">#REF!</definedName>
    <definedName name="kkjg1" localSheetId="2">#REF!</definedName>
    <definedName name="KKZ" localSheetId="2">#REF!</definedName>
    <definedName name="kl" localSheetId="2">#REF!</definedName>
    <definedName name="LGJQ3" localSheetId="2">#REF!</definedName>
    <definedName name="LGJQ4" localSheetId="2">#REF!</definedName>
    <definedName name="LGJQ6" localSheetId="2">#REF!</definedName>
    <definedName name="LGJQT" localSheetId="2">#REF!</definedName>
    <definedName name="LGJQT14" localSheetId="2">#REF!</definedName>
    <definedName name="ll" localSheetId="2">IF(ISERROR(VLOOKUP([16]预算书!$B1,下白庄学校机电!DATA,4,FALSE)),"",VLOOKUP([16]预算书!$B1,下白庄学校机电!DATA,4,FALSE))</definedName>
    <definedName name="LV" localSheetId="2">#REF!</definedName>
    <definedName name="LX" localSheetId="2">#REF!</definedName>
    <definedName name="Macro10" localSheetId="2">#REF!</definedName>
    <definedName name="Macro11" localSheetId="2">#REF!</definedName>
    <definedName name="Macro12" localSheetId="2">#REF!</definedName>
    <definedName name="Macro13" localSheetId="2">#REF!</definedName>
    <definedName name="Macro14" localSheetId="2">#REF!</definedName>
    <definedName name="Macro15" localSheetId="2">#REF!</definedName>
    <definedName name="Macro16" localSheetId="2">#REF!</definedName>
    <definedName name="Macro17" localSheetId="2">#REF!</definedName>
    <definedName name="Macro18" localSheetId="2">#REF!</definedName>
    <definedName name="Macro19" localSheetId="2">#REF!</definedName>
    <definedName name="Macro2" localSheetId="2">#REF!</definedName>
    <definedName name="Macro20" localSheetId="2">#REF!</definedName>
    <definedName name="Macro21" localSheetId="2">#REF!</definedName>
    <definedName name="Macro22" localSheetId="2">#REF!</definedName>
    <definedName name="Macro23" localSheetId="2">#REF!</definedName>
    <definedName name="Macro24" localSheetId="2">#REF!</definedName>
    <definedName name="Macro3" localSheetId="2">#REF!</definedName>
    <definedName name="Macro31" localSheetId="2">#REF!</definedName>
    <definedName name="Macro4" localSheetId="2">#REF!</definedName>
    <definedName name="Macro5" localSheetId="2">#REF!</definedName>
    <definedName name="Macro6" localSheetId="2">#REF!</definedName>
    <definedName name="Macro7" localSheetId="2">#REF!</definedName>
    <definedName name="Macro8" localSheetId="2">#REF!</definedName>
    <definedName name="Macro9" localSheetId="2">#REF!</definedName>
    <definedName name="mingcheng" localSheetId="2">#REF!</definedName>
    <definedName name="mo" localSheetId="2">#REF!</definedName>
    <definedName name="Prin" localSheetId="2">#REF!</definedName>
    <definedName name="Rcjk" localSheetId="2">#REF!</definedName>
    <definedName name="Recorder" localSheetId="2" hidden="1">#REF!</definedName>
    <definedName name="sj" localSheetId="2">#REF!</definedName>
    <definedName name="SXF" localSheetId="2">#REF!</definedName>
    <definedName name="TB" localSheetId="2">#REF!</definedName>
    <definedName name="tgzw1" localSheetId="2">#REF!</definedName>
    <definedName name="tgzw2" localSheetId="2">#REF!</definedName>
    <definedName name="tgzw3" localSheetId="2">#REF!</definedName>
    <definedName name="wr" localSheetId="2">#REF!</definedName>
    <definedName name="xc" localSheetId="2">#REF!</definedName>
    <definedName name="_XP16" localSheetId="2">#REF!</definedName>
    <definedName name="_XP7" localSheetId="2">#REF!</definedName>
    <definedName name="XSA1" localSheetId="2">#REF!</definedName>
    <definedName name="XSA2" localSheetId="2">#REF!</definedName>
    <definedName name="XSA3" localSheetId="2">#REF!</definedName>
    <definedName name="XSB1" localSheetId="2">#REF!</definedName>
    <definedName name="XSB2" localSheetId="2">#REF!</definedName>
    <definedName name="XSB3" localSheetId="2">#REF!</definedName>
    <definedName name="XSC" localSheetId="2">#REF!</definedName>
    <definedName name="XSD1" localSheetId="2">#REF!</definedName>
    <definedName name="XSD2" localSheetId="2">#REF!</definedName>
    <definedName name="XSE" localSheetId="2">#REF!</definedName>
    <definedName name="XSF" localSheetId="2">#REF!</definedName>
    <definedName name="XSG" localSheetId="2">#REF!</definedName>
    <definedName name="XSH" localSheetId="2">#REF!</definedName>
    <definedName name="XSI" localSheetId="2">#REF!</definedName>
    <definedName name="XSI1" localSheetId="2">#REF!</definedName>
    <definedName name="XSJ" localSheetId="2">#REF!</definedName>
    <definedName name="XSK" localSheetId="2">#REF!</definedName>
    <definedName name="xsk1" localSheetId="2">#REF!</definedName>
    <definedName name="XSL" localSheetId="2">#REF!</definedName>
    <definedName name="xsl1" localSheetId="2">#REF!</definedName>
    <definedName name="XSM" localSheetId="2">#REF!</definedName>
    <definedName name="XSN" localSheetId="2">#REF!</definedName>
    <definedName name="XSO" localSheetId="2">#REF!</definedName>
    <definedName name="XSP" localSheetId="2">#REF!</definedName>
    <definedName name="XSP1" localSheetId="2">#REF!</definedName>
    <definedName name="YZF" localSheetId="2">#REF!</definedName>
    <definedName name="_ZC1" localSheetId="2">#REF!</definedName>
    <definedName name="zcf1" localSheetId="2">#REF!</definedName>
    <definedName name="zcf2" localSheetId="2">#REF!</definedName>
    <definedName name="zcf3" localSheetId="2">#REF!</definedName>
    <definedName name="ZCXS" localSheetId="2">#REF!</definedName>
    <definedName name="zgzw1" localSheetId="2">#REF!</definedName>
    <definedName name="zgzw2" localSheetId="2">#REF!</definedName>
    <definedName name="zgzw3" localSheetId="2">#REF!</definedName>
    <definedName name="ZS" localSheetId="2">#REF!</definedName>
    <definedName name="_ZS22" localSheetId="2">#REF!</definedName>
    <definedName name="zx" localSheetId="2">#REF!</definedName>
    <definedName name="ZZS" localSheetId="2">#REF!</definedName>
    <definedName name="安装工程部分汇总表" localSheetId="2">#REF!</definedName>
    <definedName name="安装工程概算表" localSheetId="2">#REF!</definedName>
    <definedName name="编制水平年" localSheetId="2">#REF!</definedName>
    <definedName name="表三校审" localSheetId="2">#REF!</definedName>
    <definedName name="材料表" localSheetId="2">#REF!</definedName>
    <definedName name="材料表1" localSheetId="2">#REF!</definedName>
    <definedName name="材料表2" localSheetId="2">#REF!</definedName>
    <definedName name="材料系数" localSheetId="2">#REF!</definedName>
    <definedName name="除灰系统" localSheetId="2">#REF!</definedName>
    <definedName name="单3" localSheetId="2">IF(ISERROR(VLOOKUP([16]预算书!$B1,下白庄学校机电!DATA,8,FALSE)),"",VLOOKUP([16]预算书!$B1,下白庄学校机电!DATA,8,FALSE))</definedName>
    <definedName name="单表1.1.1.1" localSheetId="2">#REF!</definedName>
    <definedName name="单表1.1.1.10" localSheetId="2">#REF!</definedName>
    <definedName name="单表1.1.1.11" localSheetId="2">#REF!</definedName>
    <definedName name="单表1.1.1.12" localSheetId="2">#REF!</definedName>
    <definedName name="单表1.1.1.13" localSheetId="2">#REF!</definedName>
    <definedName name="单表1.1.1.14" localSheetId="2">#REF!</definedName>
    <definedName name="单表1.1.1.15" localSheetId="2">#REF!</definedName>
    <definedName name="单表1.1.1.16" localSheetId="2">#REF!</definedName>
    <definedName name="单表1.1.1.17" localSheetId="2">#REF!</definedName>
    <definedName name="单表1.1.1.18" localSheetId="2">#REF!</definedName>
    <definedName name="单表1.1.1.19" localSheetId="2">#REF!</definedName>
    <definedName name="单表1.1.1.2" localSheetId="2">#REF!</definedName>
    <definedName name="单表1.1.1.20" localSheetId="2">#REF!</definedName>
    <definedName name="单表1.1.1.21" localSheetId="2">#REF!</definedName>
    <definedName name="单表1.1.1.22" localSheetId="2">#REF!</definedName>
    <definedName name="单表1.1.1.23" localSheetId="2">#REF!</definedName>
    <definedName name="单表1.1.1.24" localSheetId="2">#REF!</definedName>
    <definedName name="单表1.1.1.25" localSheetId="2">#REF!</definedName>
    <definedName name="单表1.1.1.26" localSheetId="2">#REF!</definedName>
    <definedName name="单表1.1.1.27" localSheetId="2">#REF!</definedName>
    <definedName name="单表1.1.1.28" localSheetId="2">#REF!</definedName>
    <definedName name="单表1.1.1.29" localSheetId="2">#REF!</definedName>
    <definedName name="单表1.1.1.3" localSheetId="2">#REF!</definedName>
    <definedName name="单表1.1.1.30" localSheetId="2">#REF!</definedName>
    <definedName name="单表1.1.1.31" localSheetId="2">#REF!</definedName>
    <definedName name="单表1.1.1.4" localSheetId="2">#REF!</definedName>
    <definedName name="单表1.1.1.5" localSheetId="2">#REF!</definedName>
    <definedName name="单表1.1.1.6" localSheetId="2">#REF!</definedName>
    <definedName name="单表1.1.1.7" localSheetId="2">#REF!</definedName>
    <definedName name="单表1.1.1.8" localSheetId="2">#REF!</definedName>
    <definedName name="单表1.1.1.9" localSheetId="2">#REF!</definedName>
    <definedName name="单表1.1.2.1" localSheetId="2">#REF!</definedName>
    <definedName name="单表1.1.2.2" localSheetId="2">#REF!</definedName>
    <definedName name="单表1.1.2.3" localSheetId="2">#REF!</definedName>
    <definedName name="单表1.1.2.4" localSheetId="2">#REF!</definedName>
    <definedName name="单表1.1.2.5" localSheetId="2">#REF!</definedName>
    <definedName name="单表1.1.2.6" localSheetId="2">#REF!</definedName>
    <definedName name="单表1.1.2.7" localSheetId="2">#REF!</definedName>
    <definedName name="单表1.1.2.8" localSheetId="2">#REF!</definedName>
    <definedName name="单表1.1.3.1" localSheetId="2">#REF!</definedName>
    <definedName name="单表1.1.3.10" localSheetId="2">#REF!</definedName>
    <definedName name="单表1.1.3.11" localSheetId="2">#REF!</definedName>
    <definedName name="单表1.1.3.12" localSheetId="2">#REF!</definedName>
    <definedName name="单表1.1.3.13" localSheetId="2">#REF!</definedName>
    <definedName name="单表1.1.3.14" localSheetId="2">#REF!</definedName>
    <definedName name="单表1.1.3.15" localSheetId="2">#REF!</definedName>
    <definedName name="单表1.1.3.16" localSheetId="2">#REF!</definedName>
    <definedName name="单表1.1.3.17" localSheetId="2">#REF!</definedName>
    <definedName name="单表1.1.3.18" localSheetId="2">#REF!</definedName>
    <definedName name="单表1.1.3.19" localSheetId="2">#REF!</definedName>
    <definedName name="单表1.1.3.2" localSheetId="2">#REF!</definedName>
    <definedName name="单表1.1.3.20" localSheetId="2">#REF!</definedName>
    <definedName name="单表1.1.3.21" localSheetId="2">#REF!</definedName>
    <definedName name="单表1.1.3.22" localSheetId="2">#REF!</definedName>
    <definedName name="单表1.1.3.3" localSheetId="2">#REF!</definedName>
    <definedName name="单表1.1.3.4" localSheetId="2">#REF!</definedName>
    <definedName name="单表1.1.3.5" localSheetId="2">#REF!</definedName>
    <definedName name="单表1.1.3.6" localSheetId="2">#REF!</definedName>
    <definedName name="单表1.1.3.7" localSheetId="2">#REF!</definedName>
    <definedName name="单表1.1.3.8" localSheetId="2">#REF!</definedName>
    <definedName name="单表1.1.3.9" localSheetId="2">#REF!</definedName>
    <definedName name="单表1.1.4.1" localSheetId="2">#REF!</definedName>
    <definedName name="单表1.1.4.10" localSheetId="2">#REF!</definedName>
    <definedName name="单表1.1.4.11" localSheetId="2">#REF!</definedName>
    <definedName name="单表1.1.4.12" localSheetId="2">#REF!</definedName>
    <definedName name="单表1.1.4.13" localSheetId="2">#REF!</definedName>
    <definedName name="单表1.1.4.14" localSheetId="2">#REF!</definedName>
    <definedName name="单表1.1.4.15" localSheetId="2">#REF!</definedName>
    <definedName name="单表1.1.4.16" localSheetId="2">#REF!</definedName>
    <definedName name="单表1.1.4.2" localSheetId="2">#REF!</definedName>
    <definedName name="单表1.1.4.3" localSheetId="2">#REF!</definedName>
    <definedName name="单表1.1.4.4" localSheetId="2">#REF!</definedName>
    <definedName name="单表1.1.4.5" localSheetId="2">#REF!</definedName>
    <definedName name="单表1.1.4.6" localSheetId="2">#REF!</definedName>
    <definedName name="单表1.1.4.7" localSheetId="2">#REF!</definedName>
    <definedName name="单表1.1.4.8" localSheetId="2">#REF!</definedName>
    <definedName name="单表1.1.4.9" localSheetId="2">#REF!</definedName>
    <definedName name="单表1.1.5.1" localSheetId="2">#REF!</definedName>
    <definedName name="单表1.1.5.10" localSheetId="2">#REF!</definedName>
    <definedName name="单表1.1.5.11" localSheetId="2">#REF!</definedName>
    <definedName name="单表1.1.5.12" localSheetId="2">#REF!</definedName>
    <definedName name="单表1.1.5.13" localSheetId="2">#REF!</definedName>
    <definedName name="单表1.1.5.14" localSheetId="2">#REF!</definedName>
    <definedName name="单表1.1.5.15" localSheetId="2">#REF!</definedName>
    <definedName name="单表1.1.5.16" localSheetId="2">#REF!</definedName>
    <definedName name="单表1.1.5.2" localSheetId="2">#REF!</definedName>
    <definedName name="单表1.1.5.3" localSheetId="2">#REF!</definedName>
    <definedName name="单表1.1.5.4" localSheetId="2">#REF!</definedName>
    <definedName name="单表1.1.5.5" localSheetId="2">#REF!</definedName>
    <definedName name="单表1.1.5.6" localSheetId="2">#REF!</definedName>
    <definedName name="单表1.1.5.7" localSheetId="2">#REF!</definedName>
    <definedName name="单表1.1.5.7.1" localSheetId="2">#REF!</definedName>
    <definedName name="单表1.1.5.8" localSheetId="2">#REF!</definedName>
    <definedName name="单表1.1.5.9" localSheetId="2">#REF!</definedName>
    <definedName name="单表1.1.6.1" localSheetId="2">#REF!</definedName>
    <definedName name="单表1.1.6.2" localSheetId="2">#REF!</definedName>
    <definedName name="单表1.1.6.3" localSheetId="2">#REF!</definedName>
    <definedName name="单表1.1.6.4" localSheetId="2">#REF!</definedName>
    <definedName name="单表1.1.6.5" localSheetId="2">#REF!</definedName>
    <definedName name="单表1.1.6.5.1" localSheetId="2">#REF!</definedName>
    <definedName name="单表1.1.6.6" localSheetId="2">#REF!</definedName>
    <definedName name="单表1.1.6.7" localSheetId="2">#REF!</definedName>
    <definedName name="单表1.1.6.8" localSheetId="2">#REF!</definedName>
    <definedName name="单表1.1.6.9" localSheetId="2">#REF!</definedName>
    <definedName name="单表1.1.7.1" localSheetId="2">#REF!</definedName>
    <definedName name="单表1.1.7.2" localSheetId="2">#REF!</definedName>
    <definedName name="单表1.1.7.3" localSheetId="2">#REF!</definedName>
    <definedName name="单表1.1.7.4" localSheetId="2">#REF!</definedName>
    <definedName name="单表1.1.7.5" localSheetId="2">#REF!</definedName>
    <definedName name="单表1.1.7.6" localSheetId="2">#REF!</definedName>
    <definedName name="单表1.1.7.7" localSheetId="2">#REF!</definedName>
    <definedName name="单表1.1.7.8" localSheetId="2">#REF!</definedName>
    <definedName name="单表1.1.8.1" localSheetId="2">#REF!</definedName>
    <definedName name="单表1.1.8.10" localSheetId="2">#REF!</definedName>
    <definedName name="单表1.1.8.11" localSheetId="2">#REF!</definedName>
    <definedName name="单表1.1.8.12.1" localSheetId="2">#REF!</definedName>
    <definedName name="单表1.1.8.12.2" localSheetId="2">#REF!</definedName>
    <definedName name="单表1.1.8.12.3" localSheetId="2">#REF!</definedName>
    <definedName name="单表1.1.8.13" localSheetId="2">#REF!</definedName>
    <definedName name="单表1.1.8.2" localSheetId="2">#REF!</definedName>
    <definedName name="单表1.1.8.3" localSheetId="2">#REF!</definedName>
    <definedName name="单表1.1.8.4" localSheetId="2">#REF!</definedName>
    <definedName name="单表1.1.8.5" localSheetId="2">#REF!</definedName>
    <definedName name="单表1.1.8.6" localSheetId="2">#REF!</definedName>
    <definedName name="单表1.1.8.7" localSheetId="2">#REF!</definedName>
    <definedName name="单表1.1.8.8" localSheetId="2">#REF!</definedName>
    <definedName name="单表1.1.8.9" localSheetId="2">#REF!</definedName>
    <definedName name="单表1.1.9.1" localSheetId="2">#REF!</definedName>
    <definedName name="单表1.1.9.2" localSheetId="2">#REF!</definedName>
    <definedName name="单表1.1.9.3" localSheetId="2">#REF!</definedName>
    <definedName name="单表1.1.9.4" localSheetId="2">#REF!</definedName>
    <definedName name="单表1.1.9.5" localSheetId="2">#REF!</definedName>
    <definedName name="单表1.1.9.6" localSheetId="2">#REF!</definedName>
    <definedName name="单表1.2.1.1" localSheetId="2">#REF!</definedName>
    <definedName name="单表1.2.1.2" localSheetId="2">#REF!</definedName>
    <definedName name="单表1.2.1.3" localSheetId="2">#REF!</definedName>
    <definedName name="单表1.2.1.4" localSheetId="2">#REF!</definedName>
    <definedName name="单表1.2.1.5" localSheetId="2">#REF!</definedName>
    <definedName name="单表1.2.2.1" localSheetId="2">#REF!</definedName>
    <definedName name="单表1.2.2.2" localSheetId="2">#REF!</definedName>
    <definedName name="单表1.2.2.3" localSheetId="2">#REF!</definedName>
    <definedName name="单表1.2.2.4" localSheetId="2">#REF!</definedName>
    <definedName name="单表1.2.2.5" localSheetId="2">#REF!</definedName>
    <definedName name="单表1.2.2.6" localSheetId="2">#REF!</definedName>
    <definedName name="单表1.2.2.7" localSheetId="2">#REF!</definedName>
    <definedName name="单表1.2.2.8" localSheetId="2">#REF!</definedName>
    <definedName name="单表1.2.2.9" localSheetId="2">#REF!</definedName>
    <definedName name="单表1.2.3.1" localSheetId="2">#REF!</definedName>
    <definedName name="单表1.2.3.2" localSheetId="2">#REF!</definedName>
    <definedName name="单表1.2.3.3" localSheetId="2">#REF!</definedName>
    <definedName name="单表1.2.3.4" localSheetId="2">#REF!</definedName>
    <definedName name="单表1.2.4.1.1" localSheetId="2">#REF!</definedName>
    <definedName name="单表1.2.4.1.2" localSheetId="2">#REF!</definedName>
    <definedName name="单表1.2.4.1.3" localSheetId="2">#REF!</definedName>
    <definedName name="单表1.2.4.2.1" localSheetId="2">#REF!</definedName>
    <definedName name="单表1.2.4.2.2" localSheetId="2">#REF!</definedName>
    <definedName name="单表1.2.4.3.1" localSheetId="2">#REF!</definedName>
    <definedName name="单表1.2.4.3.2" localSheetId="2">#REF!</definedName>
    <definedName name="单表1.2.4.3.3" localSheetId="2">#REF!</definedName>
    <definedName name="单表1.2.4.3.4" localSheetId="2">#REF!</definedName>
    <definedName name="单表1.2.4.3.5" localSheetId="2">#REF!</definedName>
    <definedName name="单表1.2.4.4.1" localSheetId="2">#REF!</definedName>
    <definedName name="单表1.2.4.4.2" localSheetId="2">#REF!</definedName>
    <definedName name="单表1.2.4.4.3" localSheetId="2">#REF!</definedName>
    <definedName name="单表1.2.4.4.4" localSheetId="2">#REF!</definedName>
    <definedName name="单表1.2.4.4.5" localSheetId="2">#REF!</definedName>
    <definedName name="单表1.2.4.4.6" localSheetId="2">#REF!</definedName>
    <definedName name="单表1.2.5.1.1" localSheetId="2">#REF!</definedName>
    <definedName name="单表1.2.5.1.2" localSheetId="2">#REF!</definedName>
    <definedName name="单表1.2.5.2.1" localSheetId="2">#REF!</definedName>
    <definedName name="单表1.2.5.2.2" localSheetId="2">#REF!</definedName>
    <definedName name="单表1.2.5.2.3" localSheetId="2">#REF!</definedName>
    <definedName name="单表1.2.5.2.4" localSheetId="2">#REF!</definedName>
    <definedName name="单表1.2.5.2.5" localSheetId="2">#REF!</definedName>
    <definedName name="单价1.1.2.3" localSheetId="2">#REF!</definedName>
    <definedName name="单价1.1.2.8" localSheetId="2">#REF!</definedName>
    <definedName name="单价1.1.3.1" localSheetId="2">#REF!</definedName>
    <definedName name="单价1.1.3.10" localSheetId="2">#REF!</definedName>
    <definedName name="单价1.1.3.2" localSheetId="2">#REF!</definedName>
    <definedName name="单价1.1.3.3" localSheetId="2">#REF!</definedName>
    <definedName name="单价1.1.3.5" localSheetId="2">#REF!</definedName>
    <definedName name="单价1.1.3.6" localSheetId="2">#REF!</definedName>
    <definedName name="单价1.1.3.7" localSheetId="2">#REF!</definedName>
    <definedName name="单价1.1.3.9" localSheetId="2">#REF!</definedName>
    <definedName name="单价表1.1.1.1" localSheetId="2">#REF!</definedName>
    <definedName name="单位" localSheetId="2">IF(ISERROR(VLOOKUP([16]预算书!$B1,下白庄学校机电!DATA,3,FALSE)),"",VLOOKUP([16]预算书!$B1,下白庄学校机电!DATA,3,FALSE))</definedName>
    <definedName name="当年价差" localSheetId="2">#REF!</definedName>
    <definedName name="当年注册资本金" localSheetId="2">#REF!</definedName>
    <definedName name="附属" localSheetId="2">#REF!</definedName>
    <definedName name="工资" localSheetId="2">IF(ISERROR(VLOOKUP([16]预算书!$B1,下白庄学校机电!DATA,4,FALSE)),"",VLOOKUP([16]预算书!$B1,下白庄学校机电!DATA,4,FALSE))</definedName>
    <definedName name="合计" localSheetId="2">#REF!</definedName>
    <definedName name="灰场" localSheetId="2">#REF!</definedName>
    <definedName name="机械表" localSheetId="2">#REF!</definedName>
    <definedName name="机械费" localSheetId="2">IF(ISERROR(VLOOKUP([16]预算书!$B1,下白庄学校机电!DATA,6,FALSE)),"",VLOOKUP([16]预算书!$B1,下白庄学校机电!DATA,6,FALSE))</definedName>
    <definedName name="机械系数_钢筋" localSheetId="2">#REF!</definedName>
    <definedName name="机械系数_基础处理" localSheetId="2">#REF!</definedName>
    <definedName name="机械系数_其它" localSheetId="2">#REF!</definedName>
    <definedName name="机械系数_石方" localSheetId="2">#REF!</definedName>
    <definedName name="机械系数_砼工程" localSheetId="2">#REF!</definedName>
    <definedName name="机械系数_土方" localSheetId="2">#REF!</definedName>
    <definedName name="其它融资" localSheetId="2">#REF!</definedName>
    <definedName name="其它直接费_安装" localSheetId="2">#REF!</definedName>
    <definedName name="其它直接费_钢筋" localSheetId="2">#REF!</definedName>
    <definedName name="其它直接费_基础处理" localSheetId="2">#REF!</definedName>
    <definedName name="其它直接费_其它" localSheetId="2">#REF!</definedName>
    <definedName name="其它直接费_石方" localSheetId="2">#REF!</definedName>
    <definedName name="其它直接费_砼工程" localSheetId="2">#REF!</definedName>
    <definedName name="其它直接费_土方" localSheetId="2">#REF!</definedName>
    <definedName name="其它注资" localSheetId="2">#REF!</definedName>
    <definedName name="其它注资比例" localSheetId="2">#REF!</definedName>
    <definedName name="燃煤系统" localSheetId="2">#REF!</definedName>
    <definedName name="燃油系统" localSheetId="2">#REF!</definedName>
    <definedName name="人材" localSheetId="2">#REF!</definedName>
    <definedName name="人工系数_安装" localSheetId="2">#REF!</definedName>
    <definedName name="人工系数_钢筋" localSheetId="2">#REF!</definedName>
    <definedName name="人工系数_基础处理" localSheetId="2">#REF!</definedName>
    <definedName name="人工系数_其它" localSheetId="2">#REF!</definedName>
    <definedName name="人工系数_石方" localSheetId="2">#REF!</definedName>
    <definedName name="人工系数_砼工程" localSheetId="2">#REF!</definedName>
    <definedName name="人工系数_土方" localSheetId="2">#REF!</definedName>
    <definedName name="人工系数_土建" localSheetId="2">#REF!</definedName>
    <definedName name="融资" localSheetId="2">#REF!</definedName>
    <definedName name="设备" localSheetId="2">#REF!</definedName>
    <definedName name="省局融资" localSheetId="2">#REF!</definedName>
    <definedName name="省局注资" localSheetId="2">#REF!</definedName>
    <definedName name="省局注资比例" localSheetId="2">#REF!</definedName>
    <definedName name="施工进度_年份" localSheetId="2">#REF!</definedName>
    <definedName name="税金" localSheetId="2">#REF!</definedName>
    <definedName name="砼30" localSheetId="2">#REF!</definedName>
    <definedName name="砼30二级配" localSheetId="2">#REF!</definedName>
    <definedName name="投资比例" localSheetId="2">#REF!</definedName>
    <definedName name="项目名称" localSheetId="2">IF(ISERROR(VLOOKUP([16]预算书!$B1,下白庄学校机电!DATA,2,FALSE)),"",VLOOKUP([16]预算书!$B1,下白庄学校机电!DATA,2,FALSE))</definedName>
    <definedName name="序号" localSheetId="2">IF(ISERROR(VLOOKUP([16]预算书!$B1,下白庄学校机电!DATA,8,FALSE)),"",VLOOKUP([16]预算书!$B1,下白庄学校机电!DATA,8,FALSE))</definedName>
    <definedName name="烟囱" localSheetId="2">#REF!</definedName>
    <definedName name="淹没" localSheetId="2">#REF!</definedName>
    <definedName name="主1" localSheetId="2">#REF!</definedName>
    <definedName name="_??????" localSheetId="2">#REF!</definedName>
    <definedName name="___jd1" localSheetId="2">#REF!</definedName>
    <definedName name="___jd5" localSheetId="2">#REF!</definedName>
    <definedName name="___jj1" localSheetId="2">#REF!</definedName>
    <definedName name="_jd1" localSheetId="2">#REF!</definedName>
    <definedName name="_jd5" localSheetId="2">#REF!</definedName>
    <definedName name="_jj1" localSheetId="2">#REF!</definedName>
    <definedName name="ab" localSheetId="2">#REF!</definedName>
    <definedName name="dd" localSheetId="2">#REF!</definedName>
    <definedName name="ff" localSheetId="2">#REF!</definedName>
    <definedName name="gg" localSheetId="2">#REF!</definedName>
    <definedName name="__jd1" localSheetId="2">#REF!</definedName>
    <definedName name="__jd5" localSheetId="2">#REF!</definedName>
    <definedName name="jj" localSheetId="2">#REF!</definedName>
    <definedName name="__jj1" localSheetId="2">#REF!</definedName>
    <definedName name="kk" localSheetId="2">#REF!</definedName>
    <definedName name="nn" localSheetId="2">#REF!</definedName>
    <definedName name="ss" localSheetId="2">#REF!</definedName>
    <definedName name="SUM_D147_D150" localSheetId="2">#REF!</definedName>
    <definedName name="SUM_D157_D162" localSheetId="2">#REF!</definedName>
    <definedName name="tde" localSheetId="2">#REF!</definedName>
    <definedName name="zz" localSheetId="2">#REF!</definedName>
    <definedName name="测量费" localSheetId="2">#REF!</definedName>
    <definedName name="工_程_量_表" localSheetId="2">#REF!</definedName>
    <definedName name="工程量表1" localSheetId="2">#REF!</definedName>
    <definedName name="估" localSheetId="2">#REF!</definedName>
    <definedName name="估1" localSheetId="2">#REF!</definedName>
    <definedName name="生产列1" localSheetId="2">#REF!</definedName>
    <definedName name="生产列11" localSheetId="2">#REF!</definedName>
    <definedName name="生产列15" localSheetId="2">#REF!</definedName>
    <definedName name="生产列16" localSheetId="2">#REF!</definedName>
    <definedName name="生产列17" localSheetId="2">#REF!</definedName>
    <definedName name="生产列19" localSheetId="2">#REF!</definedName>
    <definedName name="生产列2" localSheetId="2">#REF!</definedName>
    <definedName name="生产列20" localSheetId="2">#REF!</definedName>
    <definedName name="生产列3" localSheetId="2">#REF!</definedName>
    <definedName name="生产列4" localSheetId="2">#REF!</definedName>
    <definedName name="生产列5" localSheetId="2">#REF!</definedName>
    <definedName name="生产列6" localSheetId="2">#REF!</definedName>
    <definedName name="生产列7" localSheetId="2">#REF!</definedName>
    <definedName name="生产列8" localSheetId="2">#REF!</definedName>
    <definedName name="生产列9" localSheetId="2">#REF!</definedName>
    <definedName name="生产期" localSheetId="2">#REF!</definedName>
    <definedName name="生产期1" localSheetId="2">#REF!</definedName>
    <definedName name="生产期11" localSheetId="2">#REF!</definedName>
    <definedName name="生产期15" localSheetId="2">#REF!</definedName>
    <definedName name="生产期16" localSheetId="2">#REF!</definedName>
    <definedName name="生产期17" localSheetId="2">#REF!</definedName>
    <definedName name="生产期19" localSheetId="2">#REF!</definedName>
    <definedName name="生产期2" localSheetId="2">#REF!</definedName>
    <definedName name="生产期20" localSheetId="2">#REF!</definedName>
    <definedName name="生产期3" localSheetId="2">#REF!</definedName>
    <definedName name="生产期4" localSheetId="2">#REF!</definedName>
    <definedName name="生产期5" localSheetId="2">#REF!</definedName>
    <definedName name="生产期6" localSheetId="2">#REF!</definedName>
    <definedName name="生产期7" localSheetId="2">#REF!</definedName>
    <definedName name="生产期8" localSheetId="2">#REF!</definedName>
    <definedName name="生产期9" localSheetId="2">#REF!</definedName>
    <definedName name="司徒荣" localSheetId="2">#REF!</definedName>
    <definedName name="总概算" localSheetId="2">#REF!</definedName>
    <definedName name="_120度弯头φ120" localSheetId="3">#REF!</definedName>
    <definedName name="_120度弯头φ140" localSheetId="3">#REF!</definedName>
    <definedName name="_120度弯头φ160" localSheetId="3">#REF!</definedName>
    <definedName name="_2m3装载机" localSheetId="3">#REF!</definedName>
    <definedName name="_32.5水泥" localSheetId="3">#REF!</definedName>
    <definedName name="_xlnm._FilterDatabase" localSheetId="3" hidden="1">#REF!</definedName>
    <definedName name="￠160PVC管_0.6pa" localSheetId="3">#REF!</definedName>
    <definedName name="￠180PVC管_0.6pa" localSheetId="3">#REF!</definedName>
    <definedName name="￠90PVC管_0.6pa" localSheetId="3">#REF!</definedName>
    <definedName name="IS80_50_250" localSheetId="3">#REF!</definedName>
    <definedName name="_xlnm.Print_Area" localSheetId="3" hidden="1">#REF!</definedName>
    <definedName name="_xlnm.Print_Titles" localSheetId="3">'2积石镇'!$1:$4</definedName>
    <definedName name="PVC变径短管1.5寸" localSheetId="3">#REF!</definedName>
    <definedName name="PVC堵头φ40" localSheetId="3">#REF!</definedName>
    <definedName name="PVC活节φ1.5寸" localSheetId="3">#REF!</definedName>
    <definedName name="PVC连丝1.5寸" localSheetId="3">#REF!</definedName>
    <definedName name="PVC球阀1.5寸" localSheetId="3">#REF!</definedName>
    <definedName name="PVC三通φ16×16×16" localSheetId="3">#REF!</definedName>
    <definedName name="PVC三通φ40×1.5×40" localSheetId="3">#REF!</definedName>
    <definedName name="PVC塑管φ40" localSheetId="3">#REF!</definedName>
    <definedName name="PVC直通φ16" localSheetId="3">#REF!</definedName>
    <definedName name="QJ30_240_12_200" localSheetId="3">#REF!</definedName>
    <definedName name="QJ50_120_12_250" localSheetId="3">#REF!</definedName>
    <definedName name="UT线夹_NUT_2" localSheetId="3">#REF!</definedName>
    <definedName name="UT线夹NUT_2" localSheetId="3">#REF!</definedName>
    <definedName name="UT型线夹NUT_1" localSheetId="3">#REF!</definedName>
    <definedName name="U型抱箍U16_200" localSheetId="3">#REF!</definedName>
    <definedName name="U型挂环U_16" localSheetId="3">#REF!</definedName>
    <definedName name="U型挂环U_7" localSheetId="3">#REF!</definedName>
    <definedName name="φ10PVC管" localSheetId="3">#REF!</definedName>
    <definedName name="φ225沉淀管" localSheetId="3">#REF!</definedName>
    <definedName name="φ225滤水管" localSheetId="3">#REF!</definedName>
    <definedName name="φ310铸铁管" localSheetId="3">#REF!</definedName>
    <definedName name="φ350铸铁管" localSheetId="3">#REF!</definedName>
    <definedName name="安全阀Dg120" localSheetId="3">#REF!</definedName>
    <definedName name="安全阀Dg90" localSheetId="3">#REF!</definedName>
    <definedName name="柏树" localSheetId="3">#REF!</definedName>
    <definedName name="避雷器HY5WS_17_50" localSheetId="3">#REF!</definedName>
    <definedName name="编织袋" localSheetId="3">#REF!</definedName>
    <definedName name="扁钢" localSheetId="3">#REF!</definedName>
    <definedName name="变径三通Dg180×90" localSheetId="3">#REF!</definedName>
    <definedName name="变径三通φ110×80×90" localSheetId="3">#REF!</definedName>
    <definedName name="变径三通φ125×80×110" localSheetId="3">#REF!</definedName>
    <definedName name="变径三通φ160×80×110" localSheetId="3">#REF!</definedName>
    <definedName name="变径三通φ160×80×125" localSheetId="3">#REF!</definedName>
    <definedName name="变径三通φ200×80×160" localSheetId="3">#REF!</definedName>
    <definedName name="变频机组8.5kvA" localSheetId="3">#REF!</definedName>
    <definedName name="变压器160KVA" localSheetId="3">#REF!</definedName>
    <definedName name="变压器80KVA" localSheetId="3">#REF!</definedName>
    <definedName name="并沟线夹_BJ_2" localSheetId="3">#REF!</definedName>
    <definedName name="并沟线夹BJ_2" localSheetId="3">#REF!</definedName>
    <definedName name="玻璃" localSheetId="3">#REF!</definedName>
    <definedName name="不可预见费" localSheetId="3">#REF!</definedName>
    <definedName name="材" localSheetId="3">#REF!</definedName>
    <definedName name="材100004" localSheetId="3">#REF!</definedName>
    <definedName name="材10001" localSheetId="3">#REF!</definedName>
    <definedName name="材10002" localSheetId="3">#REF!</definedName>
    <definedName name="材10003" localSheetId="3">#REF!</definedName>
    <definedName name="材10008" localSheetId="3">#REF!</definedName>
    <definedName name="材10018" localSheetId="3">#REF!</definedName>
    <definedName name="材10019" localSheetId="3">#REF!</definedName>
    <definedName name="材10020" localSheetId="3">#REF!</definedName>
    <definedName name="材10021" localSheetId="3">#REF!</definedName>
    <definedName name="材10023" localSheetId="3">#REF!</definedName>
    <definedName name="材10035" localSheetId="3">#REF!</definedName>
    <definedName name="材10045" localSheetId="3">#REF!</definedName>
    <definedName name="材10047" localSheetId="3">#REF!</definedName>
    <definedName name="材10049" localSheetId="3">#REF!</definedName>
    <definedName name="材10052" localSheetId="3">#REF!</definedName>
    <definedName name="材10054" localSheetId="3">#REF!</definedName>
    <definedName name="材10056" localSheetId="3">#REF!</definedName>
    <definedName name="材10066" localSheetId="3">#REF!</definedName>
    <definedName name="材10071" localSheetId="3">#REF!</definedName>
    <definedName name="材10075" localSheetId="3">#REF!</definedName>
    <definedName name="材10090" localSheetId="3">#REF!</definedName>
    <definedName name="材10095" localSheetId="3">#REF!</definedName>
    <definedName name="材10114" localSheetId="3">#REF!</definedName>
    <definedName name="材10116" localSheetId="3">#REF!</definedName>
    <definedName name="材10118" localSheetId="3">#REF!</definedName>
    <definedName name="材10204" localSheetId="3">#REF!</definedName>
    <definedName name="材10218" localSheetId="3">#REF!</definedName>
    <definedName name="材10219" localSheetId="3">#REF!</definedName>
    <definedName name="材10220" localSheetId="3">#REF!</definedName>
    <definedName name="材10221" localSheetId="3">#REF!</definedName>
    <definedName name="材10222" localSheetId="3">#REF!</definedName>
    <definedName name="材10223" localSheetId="3">#REF!</definedName>
    <definedName name="材10269" localSheetId="3">#REF!</definedName>
    <definedName name="材10270" localSheetId="3">#REF!</definedName>
    <definedName name="材10271" localSheetId="3">#REF!</definedName>
    <definedName name="材10272" localSheetId="3">#REF!</definedName>
    <definedName name="材10273" localSheetId="3">#REF!</definedName>
    <definedName name="材10275" localSheetId="3">#REF!</definedName>
    <definedName name="材10277" localSheetId="3">#REF!</definedName>
    <definedName name="材10278" localSheetId="3">#REF!</definedName>
    <definedName name="材10279" localSheetId="3">#REF!</definedName>
    <definedName name="材10279A" localSheetId="3">#REF!</definedName>
    <definedName name="材10280" localSheetId="3">#REF!</definedName>
    <definedName name="材10280A" localSheetId="3">#REF!</definedName>
    <definedName name="材10281" localSheetId="3">#REF!</definedName>
    <definedName name="材10281A" localSheetId="3">#REF!</definedName>
    <definedName name="材10282" localSheetId="3">#REF!</definedName>
    <definedName name="材10282A" localSheetId="3">#REF!</definedName>
    <definedName name="材10283" localSheetId="3">#REF!</definedName>
    <definedName name="材10283A" localSheetId="3">#REF!</definedName>
    <definedName name="材10309" localSheetId="3">#REF!</definedName>
    <definedName name="材10310" localSheetId="3">#REF!</definedName>
    <definedName name="材10311" localSheetId="3">#REF!</definedName>
    <definedName name="材10313" localSheetId="3">#REF!</definedName>
    <definedName name="材10330" localSheetId="3">#REF!</definedName>
    <definedName name="材10332" localSheetId="3">#REF!</definedName>
    <definedName name="材10334" localSheetId="3">#REF!</definedName>
    <definedName name="材10339" localSheetId="3">#REF!</definedName>
    <definedName name="材10345" localSheetId="3">#REF!</definedName>
    <definedName name="材10346" localSheetId="3">#REF!</definedName>
    <definedName name="材10360" localSheetId="3">#REF!</definedName>
    <definedName name="材10361" localSheetId="3">#REF!</definedName>
    <definedName name="材10365" localSheetId="3">#REF!</definedName>
    <definedName name="材10366" localSheetId="3">#REF!</definedName>
    <definedName name="材10367" localSheetId="3">#REF!</definedName>
    <definedName name="材10464" localSheetId="3">#REF!</definedName>
    <definedName name="材10465" localSheetId="3">#REF!</definedName>
    <definedName name="材10469" localSheetId="3">#REF!</definedName>
    <definedName name="材10469A" localSheetId="3">#REF!</definedName>
    <definedName name="材10473" localSheetId="3">#REF!</definedName>
    <definedName name="材10474" localSheetId="3">#REF!</definedName>
    <definedName name="材12001" localSheetId="3">#REF!</definedName>
    <definedName name="材12074" localSheetId="3">#REF!</definedName>
    <definedName name="材12075" localSheetId="3">#REF!</definedName>
    <definedName name="材2_19_3" localSheetId="3">#REF!</definedName>
    <definedName name="材2_19_4" localSheetId="3">#REF!</definedName>
    <definedName name="材20484" localSheetId="3">#REF!</definedName>
    <definedName name="材20485" localSheetId="3">#REF!</definedName>
    <definedName name="材20488" localSheetId="3">#REF!</definedName>
    <definedName name="材30001" localSheetId="3">#REF!</definedName>
    <definedName name="材30002" localSheetId="3">#REF!</definedName>
    <definedName name="材30004" localSheetId="3">#REF!</definedName>
    <definedName name="材30011" localSheetId="3">#REF!</definedName>
    <definedName name="材30016" localSheetId="3">#REF!</definedName>
    <definedName name="材30018" localSheetId="3">#REF!</definedName>
    <definedName name="材30019" localSheetId="3">#REF!</definedName>
    <definedName name="材30020" localSheetId="3">#REF!</definedName>
    <definedName name="材30021" localSheetId="3">#REF!</definedName>
    <definedName name="材30022" localSheetId="3">#REF!</definedName>
    <definedName name="材30023" localSheetId="3">#REF!</definedName>
    <definedName name="材30024" localSheetId="3">#REF!</definedName>
    <definedName name="材30025" localSheetId="3">#REF!</definedName>
    <definedName name="材30026" localSheetId="3">#REF!</definedName>
    <definedName name="材30027" localSheetId="3">#REF!</definedName>
    <definedName name="材30028" localSheetId="3">#REF!</definedName>
    <definedName name="材30038" localSheetId="3">#REF!</definedName>
    <definedName name="材30048" localSheetId="3">#REF!</definedName>
    <definedName name="材30048、30051" localSheetId="3">#REF!</definedName>
    <definedName name="材30049" localSheetId="3">#REF!</definedName>
    <definedName name="材30064" localSheetId="3">#REF!</definedName>
    <definedName name="材30075" localSheetId="3">#REF!</definedName>
    <definedName name="材40001" localSheetId="3">#REF!</definedName>
    <definedName name="材40003" localSheetId="3">#REF!</definedName>
    <definedName name="材40006" localSheetId="3">#REF!</definedName>
    <definedName name="材40030" localSheetId="3">#REF!</definedName>
    <definedName name="材40031" localSheetId="3">#REF!</definedName>
    <definedName name="材40045" localSheetId="3">#REF!</definedName>
    <definedName name="材40045A" localSheetId="3">#REF!</definedName>
    <definedName name="材40058" localSheetId="3">#REF!</definedName>
    <definedName name="材40058A" localSheetId="3">#REF!</definedName>
    <definedName name="材40061" localSheetId="3">#REF!</definedName>
    <definedName name="材40062" localSheetId="3">#REF!</definedName>
    <definedName name="材40065" localSheetId="3">#REF!</definedName>
    <definedName name="材40067" localSheetId="3">#REF!</definedName>
    <definedName name="材40067A" localSheetId="3">#REF!</definedName>
    <definedName name="材40068" localSheetId="3">#REF!</definedName>
    <definedName name="材40069" localSheetId="3">#REF!</definedName>
    <definedName name="材40070" localSheetId="3">#REF!</definedName>
    <definedName name="材40072" localSheetId="3">#REF!</definedName>
    <definedName name="材40074" localSheetId="3">#REF!</definedName>
    <definedName name="材40075" localSheetId="3">#REF!</definedName>
    <definedName name="材40076" localSheetId="3">#REF!</definedName>
    <definedName name="材40079" localSheetId="3">#REF!</definedName>
    <definedName name="材40090" localSheetId="3">#REF!</definedName>
    <definedName name="材40096" localSheetId="3">#REF!</definedName>
    <definedName name="材40101" localSheetId="3">#REF!</definedName>
    <definedName name="材40101A" localSheetId="3">#REF!</definedName>
    <definedName name="材40101B" localSheetId="3">#REF!</definedName>
    <definedName name="材40109" localSheetId="3">#REF!</definedName>
    <definedName name="材40110" localSheetId="3">#REF!</definedName>
    <definedName name="材40111" localSheetId="3">#REF!</definedName>
    <definedName name="材40112" localSheetId="3">#REF!</definedName>
    <definedName name="材40113" localSheetId="3">#REF!</definedName>
    <definedName name="材40114" localSheetId="3">#REF!</definedName>
    <definedName name="材40115" localSheetId="3">#REF!</definedName>
    <definedName name="材40116" localSheetId="3">#REF!</definedName>
    <definedName name="材40117" localSheetId="3">#REF!</definedName>
    <definedName name="材40118" localSheetId="3">#REF!</definedName>
    <definedName name="材40120" localSheetId="3">#REF!</definedName>
    <definedName name="材40124" localSheetId="3">#REF!</definedName>
    <definedName name="材40125" localSheetId="3">#REF!</definedName>
    <definedName name="材40133" localSheetId="3">#REF!</definedName>
    <definedName name="材40134" localSheetId="3">#REF!</definedName>
    <definedName name="材40143" localSheetId="3">#REF!</definedName>
    <definedName name="材40159A" localSheetId="3">#REF!</definedName>
    <definedName name="材40159B" localSheetId="3">#REF!</definedName>
    <definedName name="材40159C" localSheetId="3">#REF!</definedName>
    <definedName name="材40213" localSheetId="3">#REF!</definedName>
    <definedName name="材40224" localSheetId="3">#REF!</definedName>
    <definedName name="材40260" localSheetId="3">#REF!</definedName>
    <definedName name="材40263" localSheetId="3">#REF!</definedName>
    <definedName name="材40271" localSheetId="3">#REF!</definedName>
    <definedName name="材40286" localSheetId="3">#REF!</definedName>
    <definedName name="材40287" localSheetId="3">#REF!</definedName>
    <definedName name="材40288" localSheetId="3">#REF!</definedName>
    <definedName name="材40289" localSheetId="3">#REF!</definedName>
    <definedName name="材40289A" localSheetId="3">#REF!</definedName>
    <definedName name="材40306" localSheetId="3">#REF!</definedName>
    <definedName name="材40306A" localSheetId="3">#REF!</definedName>
    <definedName name="材40306B" localSheetId="3">#REF!</definedName>
    <definedName name="材50003" localSheetId="3">#REF!</definedName>
    <definedName name="材50004" localSheetId="3">#REF!</definedName>
    <definedName name="材50005" localSheetId="3">#REF!</definedName>
    <definedName name="材50006" localSheetId="3">#REF!</definedName>
    <definedName name="材50045" localSheetId="3">#REF!</definedName>
    <definedName name="材50046" localSheetId="3">#REF!</definedName>
    <definedName name="材50049" localSheetId="3">#REF!</definedName>
    <definedName name="材50050" localSheetId="3">#REF!</definedName>
    <definedName name="材70001" localSheetId="3">#REF!</definedName>
    <definedName name="材70014" localSheetId="3">#REF!</definedName>
    <definedName name="材70015" localSheetId="3">#REF!</definedName>
    <definedName name="材70017" localSheetId="3">#REF!</definedName>
    <definedName name="材70194" localSheetId="3">#REF!</definedName>
    <definedName name="材70195" localSheetId="3">#REF!</definedName>
    <definedName name="材70196" localSheetId="3">#REF!</definedName>
    <definedName name="材80019" localSheetId="3">#REF!</definedName>
    <definedName name="材80019换" localSheetId="3">#REF!</definedName>
    <definedName name="材80019换A" localSheetId="3">#REF!</definedName>
    <definedName name="材80020" localSheetId="3">#REF!</definedName>
    <definedName name="材90014" localSheetId="3">#REF!</definedName>
    <definedName name="材90017" localSheetId="3">#REF!</definedName>
    <definedName name="材90017A" localSheetId="3">#REF!</definedName>
    <definedName name="材90018" localSheetId="3">#REF!</definedName>
    <definedName name="材90019" localSheetId="3">#REF!</definedName>
    <definedName name="材90085" localSheetId="3">#REF!</definedName>
    <definedName name="材90086" localSheetId="3">#REF!</definedName>
    <definedName name="材90087" localSheetId="3">#REF!</definedName>
    <definedName name="材90087A" localSheetId="3">#REF!</definedName>
    <definedName name="材90136" localSheetId="3">#REF!</definedName>
    <definedName name="材90147" localSheetId="3">#REF!</definedName>
    <definedName name="材90189" localSheetId="3">#REF!</definedName>
    <definedName name="材补1" localSheetId="3">#REF!</definedName>
    <definedName name="材补1A" localSheetId="3">#REF!</definedName>
    <definedName name="材补2" localSheetId="3">#REF!</definedName>
    <definedName name="材补3" localSheetId="3">#REF!</definedName>
    <definedName name="材补5" localSheetId="3">#REF!</definedName>
    <definedName name="材参40006" localSheetId="3">#REF!</definedName>
    <definedName name="材参60432" localSheetId="3">#REF!</definedName>
    <definedName name="材建11_25换" localSheetId="3">#REF!</definedName>
    <definedName name="材建4_10换" localSheetId="3">#REF!</definedName>
    <definedName name="材井" localSheetId="3">#REF!</definedName>
    <definedName name="插入式振动器1.1kw" localSheetId="3">#REF!</definedName>
    <definedName name="插入式振动器1.5kw" localSheetId="3">#REF!</definedName>
    <definedName name="插入式振动器2.2kw" localSheetId="3">#REF!</definedName>
    <definedName name="插座φ33" localSheetId="3">#REF!</definedName>
    <definedName name="拆迁补偿费" localSheetId="3">#REF!</definedName>
    <definedName name="柴油1" localSheetId="3">#REF!</definedName>
    <definedName name="柴油2" localSheetId="3">#REF!</definedName>
    <definedName name="铲运机2.75m3" localSheetId="3">#REF!</definedName>
    <definedName name="长" localSheetId="3">#REF!</definedName>
    <definedName name="冲击钻机CZ_22型" localSheetId="3">#REF!</definedName>
    <definedName name="初" localSheetId="3">#REF!</definedName>
    <definedName name="瓷横担_S210" localSheetId="3">#REF!</definedName>
    <definedName name="瓷横担S210" localSheetId="3">#REF!</definedName>
    <definedName name="瓷瓶" localSheetId="3">#REF!</definedName>
    <definedName name="粗砂" localSheetId="3">#REF!</definedName>
    <definedName name="措施费路" localSheetId="3">#REF!</definedName>
    <definedName name="措施费农" localSheetId="3">#REF!</definedName>
    <definedName name="措施费他" localSheetId="3">#REF!</definedName>
    <definedName name="措施费土" localSheetId="3">#REF!</definedName>
    <definedName name="单承PVC塑管φ110×3.2×9000" localSheetId="3">#REF!</definedName>
    <definedName name="单承PVC塑管φ125×3.7×9000" localSheetId="3">#REF!</definedName>
    <definedName name="单承PVC塑管φ160×4.7×9000" localSheetId="3">#REF!</definedName>
    <definedName name="单承PVC塑管φ200×5.9×10000" localSheetId="3">#REF!</definedName>
    <definedName name="单承PVC塑管φ200×5.9×9000" localSheetId="3">#REF!</definedName>
    <definedName name="单承PVC塑管φ225×6.6×10000" localSheetId="3">#REF!</definedName>
    <definedName name="单承PVC塑管φ250×7.3×10000" localSheetId="3">#REF!</definedName>
    <definedName name="单承PVC塑管φ315×9.2×10000" localSheetId="3">#REF!</definedName>
    <definedName name="单承PVC塑管φ355×10.4×10000" localSheetId="3">#REF!</definedName>
    <definedName name="单承PVC塑管φ400×11.7×10000" localSheetId="3">#REF!</definedName>
    <definedName name="单承PVC塑管φ500×14.6×10000" localSheetId="3">#REF!</definedName>
    <definedName name="单承PVC塑管φ90×2.8×9000" localSheetId="3">#REF!</definedName>
    <definedName name="单价" localSheetId="3">#REF!</definedName>
    <definedName name="单盘插头" localSheetId="3">#REF!</definedName>
    <definedName name="单盘插头110" localSheetId="3">#REF!</definedName>
    <definedName name="单盘插头φ110" localSheetId="3">#REF!</definedName>
    <definedName name="单盘插头φ160" localSheetId="3">#REF!</definedName>
    <definedName name="单盘插头φ200" localSheetId="3">#REF!</definedName>
    <definedName name="单盘插头φ225" localSheetId="3">#REF!</definedName>
    <definedName name="单盘插头φ250" localSheetId="3">#REF!</definedName>
    <definedName name="单盘插头φ315" localSheetId="3">#REF!</definedName>
    <definedName name="单盘插头φ355" localSheetId="3">#REF!</definedName>
    <definedName name="单盘插头φ400" localSheetId="3">#REF!</definedName>
    <definedName name="单盘插头φ500" localSheetId="3">#REF!</definedName>
    <definedName name="单盘铝承头φ76" localSheetId="3">#REF!</definedName>
    <definedName name="单盘三通φ110×80×110" localSheetId="3">#REF!</definedName>
    <definedName name="单盘三通φ125×80×125" localSheetId="3">#REF!</definedName>
    <definedName name="单盘三通φ160×80×160" localSheetId="3">#REF!</definedName>
    <definedName name="单盘三通φ200×80×200" localSheetId="3">#REF!</definedName>
    <definedName name="导线" localSheetId="3">#REF!</definedName>
    <definedName name="导线_BLX_16" localSheetId="3">#REF!</definedName>
    <definedName name="导线_LGJ" localSheetId="3">#REF!</definedName>
    <definedName name="导线BLX_16" localSheetId="3">#REF!</definedName>
    <definedName name="导线L_G_J" localSheetId="3">#REF!</definedName>
    <definedName name="导线LGJ" localSheetId="3">#REF!</definedName>
    <definedName name="导线LGJ_1" localSheetId="3">#REF!</definedName>
    <definedName name="导线LGJ1" localSheetId="3">#REF!</definedName>
    <definedName name="道路工程" localSheetId="3">#REF!</definedName>
    <definedName name="滴灌带φ16" localSheetId="3">#REF!</definedName>
    <definedName name="电" localSheetId="3">#REF!</definedName>
    <definedName name="电动葫芦3t" localSheetId="3">#REF!</definedName>
    <definedName name="电杆" localSheetId="3">#REF!</definedName>
    <definedName name="电杆_10m" localSheetId="3">#REF!</definedName>
    <definedName name="电焊机25kvA" localSheetId="3">#REF!</definedName>
    <definedName name="电焊机30KVA" localSheetId="3">#REF!</definedName>
    <definedName name="电焊机交流20_25KVA" localSheetId="3">#REF!</definedName>
    <definedName name="电焊机交流30KVA" localSheetId="3">#REF!</definedName>
    <definedName name="电焊条" localSheetId="3">#REF!</definedName>
    <definedName name="跌落开关RW11_200_10" localSheetId="3">#REF!</definedName>
    <definedName name="堵头φ76" localSheetId="3">#REF!</definedName>
    <definedName name="镀锌钢绞拉线GJ_50" localSheetId="3">#REF!</definedName>
    <definedName name="镀锌铁丝8" localSheetId="3">#REF!</definedName>
    <definedName name="对焊机150型" localSheetId="3">#REF!</definedName>
    <definedName name="多眼拉板_60_6_300" localSheetId="3">#REF!</definedName>
    <definedName name="多眼拉板_60_6_350" localSheetId="3">#REF!</definedName>
    <definedName name="二丁脂" localSheetId="3">#REF!</definedName>
    <definedName name="二合抱箍抱1_190" localSheetId="3">#REF!</definedName>
    <definedName name="二合抱箍抱2_200" localSheetId="3">#REF!</definedName>
    <definedName name="阀兰阀体" localSheetId="3">#REF!</definedName>
    <definedName name="阀兰阀体80" localSheetId="3">#REF!</definedName>
    <definedName name="阀门φ120" localSheetId="3">#REF!</definedName>
    <definedName name="阀门φ90" localSheetId="3">#REF!</definedName>
    <definedName name="法兰阀体φ80" localSheetId="3">#REF!</definedName>
    <definedName name="法兰螺栓" localSheetId="3">#REF!</definedName>
    <definedName name="法兰盘φ120" localSheetId="3">#REF!</definedName>
    <definedName name="法兰盘φ90" localSheetId="3">#REF!</definedName>
    <definedName name="放空管φ150×1500" localSheetId="3">#REF!</definedName>
    <definedName name="风" localSheetId="3">#REF!</definedName>
    <definedName name="风水枪" localSheetId="3">#REF!</definedName>
    <definedName name="封井泥球" localSheetId="3">#REF!</definedName>
    <definedName name="浮力塞" localSheetId="3">#REF!</definedName>
    <definedName name="复合土工膜" localSheetId="3">#REF!</definedName>
    <definedName name="杆顶帽_帽_11" localSheetId="3">#REF!</definedName>
    <definedName name="杆顶帽_帽_3" localSheetId="3">#REF!</definedName>
    <definedName name="钢板" localSheetId="3">#REF!</definedName>
    <definedName name="钢板4mm" localSheetId="3">#REF!</definedName>
    <definedName name="钢材" localSheetId="3">#REF!</definedName>
    <definedName name="钢管" localSheetId="3">#REF!</definedName>
    <definedName name="钢管φ120" localSheetId="3">#REF!</definedName>
    <definedName name="钢管φ140" localSheetId="3">#REF!</definedName>
    <definedName name="钢管φ160" localSheetId="3">#REF!</definedName>
    <definedName name="钢滑模" localSheetId="3">#REF!</definedName>
    <definedName name="钢绞拉线GJ_35" localSheetId="3">#REF!</definedName>
    <definedName name="钢绞线GJ_25" localSheetId="3">#REF!</definedName>
    <definedName name="钢绞线GJ_35" localSheetId="3">#REF!</definedName>
    <definedName name="钢绞线GJ_35kg" localSheetId="3">#REF!</definedName>
    <definedName name="钢筋10以内" localSheetId="3">#REF!</definedName>
    <definedName name="钢筋10以外" localSheetId="3">#REF!</definedName>
    <definedName name="钢筋φ10以内" localSheetId="3">#REF!</definedName>
    <definedName name="钢筋φ10以外" localSheetId="3">#REF!</definedName>
    <definedName name="钢筋φ12" localSheetId="3">#REF!</definedName>
    <definedName name="钢筋φ16" localSheetId="3">#REF!</definedName>
    <definedName name="钢筋φ8" localSheetId="3">#REF!</definedName>
    <definedName name="钢筋调直机14kw" localSheetId="3">#REF!</definedName>
    <definedName name="钢筋切断机20kw" localSheetId="3">#REF!</definedName>
    <definedName name="钢筋砼C20管" localSheetId="3">#REF!</definedName>
    <definedName name="钢筋砼C20管_DN600" localSheetId="3">#REF!</definedName>
    <definedName name="钢筋弯曲机φ6_40" localSheetId="3">#REF!</definedName>
    <definedName name="钢模板" localSheetId="3">#REF!</definedName>
    <definedName name="钢芯铝绞线LGJ_50_8" localSheetId="3">#REF!</definedName>
    <definedName name="高" localSheetId="3">#REF!</definedName>
    <definedName name="给水栓" localSheetId="3">#REF!</definedName>
    <definedName name="给水栓三通Dg160×60" localSheetId="3">#REF!</definedName>
    <definedName name="给水栓三通Dg180×60" localSheetId="3">#REF!</definedName>
    <definedName name="给水栓三通Dg90×60" localSheetId="3">#REF!</definedName>
    <definedName name="工程监理费" localSheetId="3">#REF!</definedName>
    <definedName name="工程胶" localSheetId="3">#REF!</definedName>
    <definedName name="工程施工费" localSheetId="3">#REF!</definedName>
    <definedName name="管件" localSheetId="3">#REF!</definedName>
    <definedName name="管件φ120" localSheetId="3">#REF!</definedName>
    <definedName name="管件φ90" localSheetId="3">#REF!</definedName>
    <definedName name="光轮压路机12_15t" localSheetId="3">#REF!</definedName>
    <definedName name="光轮压路机6_8t" localSheetId="3">#REF!</definedName>
    <definedName name="光轮压路机8_10t" localSheetId="3">#REF!</definedName>
    <definedName name="环氧树脂" localSheetId="3">#REF!</definedName>
    <definedName name="黄油" localSheetId="3">#REF!</definedName>
    <definedName name="灰浆搅拌机" localSheetId="3">#REF!</definedName>
    <definedName name="混凝土拌制" localSheetId="3">#REF!</definedName>
    <definedName name="混凝土泵" localSheetId="3">#REF!</definedName>
    <definedName name="混凝土底盘" localSheetId="3">#REF!</definedName>
    <definedName name="混凝土底盘800×800×800" localSheetId="3">#REF!</definedName>
    <definedName name="混凝土运输" localSheetId="3">#REF!</definedName>
    <definedName name="混凝土柱" localSheetId="3">#REF!</definedName>
    <definedName name="机" localSheetId="3">#REF!</definedName>
    <definedName name="机1_23_1" localSheetId="3">#REF!</definedName>
    <definedName name="机10204" localSheetId="3">#REF!</definedName>
    <definedName name="机10218" localSheetId="3">#REF!</definedName>
    <definedName name="机10219" localSheetId="3">#REF!</definedName>
    <definedName name="机10220" localSheetId="3">#REF!</definedName>
    <definedName name="机10221" localSheetId="3">#REF!</definedName>
    <definedName name="机10222" localSheetId="3">#REF!</definedName>
    <definedName name="机10223" localSheetId="3">#REF!</definedName>
    <definedName name="机10269" localSheetId="3">#REF!</definedName>
    <definedName name="机10270" localSheetId="3">#REF!</definedName>
    <definedName name="机10271" localSheetId="3">#REF!</definedName>
    <definedName name="机10272" localSheetId="3">#REF!</definedName>
    <definedName name="机10273" localSheetId="3">#REF!</definedName>
    <definedName name="机10275" localSheetId="3">#REF!</definedName>
    <definedName name="机10277" localSheetId="3">#REF!</definedName>
    <definedName name="机10278" localSheetId="3">#REF!</definedName>
    <definedName name="机10279" localSheetId="3">#REF!</definedName>
    <definedName name="机10279A" localSheetId="3">#REF!</definedName>
    <definedName name="机10280" localSheetId="3">#REF!</definedName>
    <definedName name="机10280A" localSheetId="3">#REF!</definedName>
    <definedName name="机10281" localSheetId="3">#REF!</definedName>
    <definedName name="机10281A" localSheetId="3">#REF!</definedName>
    <definedName name="机10282" localSheetId="3">#REF!</definedName>
    <definedName name="机10282A" localSheetId="3">#REF!</definedName>
    <definedName name="机10283" localSheetId="3">#REF!</definedName>
    <definedName name="机10283A" localSheetId="3">#REF!</definedName>
    <definedName name="机10309" localSheetId="3">#REF!</definedName>
    <definedName name="机10310" localSheetId="3">#REF!</definedName>
    <definedName name="机10311" localSheetId="3">#REF!</definedName>
    <definedName name="机10313" localSheetId="3">#REF!</definedName>
    <definedName name="机10330" localSheetId="3">#REF!</definedName>
    <definedName name="机10334" localSheetId="3">#REF!</definedName>
    <definedName name="机10339" localSheetId="3">#REF!</definedName>
    <definedName name="机10345" localSheetId="3">#REF!</definedName>
    <definedName name="机10346" localSheetId="3">#REF!</definedName>
    <definedName name="机10360" localSheetId="3">#REF!</definedName>
    <definedName name="机10361" localSheetId="3">#REF!</definedName>
    <definedName name="机10365" localSheetId="3">#REF!</definedName>
    <definedName name="机10366" localSheetId="3">#REF!</definedName>
    <definedName name="机10367" localSheetId="3">#REF!</definedName>
    <definedName name="机10465" localSheetId="3">#REF!</definedName>
    <definedName name="机10469" localSheetId="3">#REF!</definedName>
    <definedName name="机10469A" localSheetId="3">#REF!</definedName>
    <definedName name="机10473" localSheetId="3">#REF!</definedName>
    <definedName name="机10474" localSheetId="3">#REF!</definedName>
    <definedName name="机12001" localSheetId="3">#REF!</definedName>
    <definedName name="机12074" localSheetId="3">#REF!</definedName>
    <definedName name="机12075" localSheetId="3">#REF!</definedName>
    <definedName name="机2_19_3" localSheetId="3">#REF!</definedName>
    <definedName name="机2_19_4" localSheetId="3">#REF!</definedName>
    <definedName name="机20484" localSheetId="3">#REF!</definedName>
    <definedName name="机20485" localSheetId="3">#REF!</definedName>
    <definedName name="机20488" localSheetId="3">#REF!</definedName>
    <definedName name="机30016" localSheetId="3">#REF!</definedName>
    <definedName name="机30021" localSheetId="3">#REF!</definedName>
    <definedName name="机30022" localSheetId="3">#REF!</definedName>
    <definedName name="机30023" localSheetId="3">#REF!</definedName>
    <definedName name="机30025" localSheetId="3">#REF!</definedName>
    <definedName name="机30027" localSheetId="3">#REF!</definedName>
    <definedName name="机30048" localSheetId="3">#REF!</definedName>
    <definedName name="机30048、30051" localSheetId="3">#REF!</definedName>
    <definedName name="机30049" localSheetId="3">#REF!</definedName>
    <definedName name="机40001" localSheetId="3">#REF!</definedName>
    <definedName name="机40003" localSheetId="3">#REF!</definedName>
    <definedName name="机40006" localSheetId="3">#REF!</definedName>
    <definedName name="机40030" localSheetId="3">#REF!</definedName>
    <definedName name="机40031" localSheetId="3">#REF!</definedName>
    <definedName name="机40045" localSheetId="3">#REF!</definedName>
    <definedName name="机40045A" localSheetId="3">#REF!</definedName>
    <definedName name="机40058" localSheetId="3">#REF!</definedName>
    <definedName name="机40058A" localSheetId="3">#REF!</definedName>
    <definedName name="机40061" localSheetId="3">#REF!</definedName>
    <definedName name="机40062" localSheetId="3">#REF!</definedName>
    <definedName name="机40065" localSheetId="3">#REF!</definedName>
    <definedName name="机40067" localSheetId="3">#REF!</definedName>
    <definedName name="机40067A" localSheetId="3">#REF!</definedName>
    <definedName name="机40068" localSheetId="3">#REF!</definedName>
    <definedName name="机40069" localSheetId="3">#REF!</definedName>
    <definedName name="机40070" localSheetId="3">#REF!</definedName>
    <definedName name="机40072" localSheetId="3">#REF!</definedName>
    <definedName name="机40074" localSheetId="3">#REF!</definedName>
    <definedName name="机40075" localSheetId="3">#REF!</definedName>
    <definedName name="机40076" localSheetId="3">#REF!</definedName>
    <definedName name="机40079" localSheetId="3">#REF!</definedName>
    <definedName name="机40090" localSheetId="3">#REF!</definedName>
    <definedName name="机40096" localSheetId="3">#REF!</definedName>
    <definedName name="机40101" localSheetId="3">#REF!</definedName>
    <definedName name="机40101A" localSheetId="3">#REF!</definedName>
    <definedName name="机40101B" localSheetId="3">#REF!</definedName>
    <definedName name="机40109" localSheetId="3">#REF!</definedName>
    <definedName name="机40110" localSheetId="3">#REF!</definedName>
    <definedName name="机40111" localSheetId="3">#REF!</definedName>
    <definedName name="机40112" localSheetId="3">#REF!</definedName>
    <definedName name="机40113" localSheetId="3">#REF!</definedName>
    <definedName name="机40114" localSheetId="3">#REF!</definedName>
    <definedName name="机40115" localSheetId="3">#REF!</definedName>
    <definedName name="机40120" localSheetId="3">#REF!</definedName>
    <definedName name="机40124" localSheetId="3">#REF!</definedName>
    <definedName name="机40125" localSheetId="3">#REF!</definedName>
    <definedName name="机40133" localSheetId="3">#REF!</definedName>
    <definedName name="机40134" localSheetId="3">#REF!</definedName>
    <definedName name="机40143" localSheetId="3">#REF!</definedName>
    <definedName name="机40159A" localSheetId="3">#REF!</definedName>
    <definedName name="机40159B" localSheetId="3">#REF!</definedName>
    <definedName name="机40159C" localSheetId="3">#REF!</definedName>
    <definedName name="机40213" localSheetId="3">#REF!</definedName>
    <definedName name="机40224" localSheetId="3">#REF!</definedName>
    <definedName name="机40260" localSheetId="3">#REF!</definedName>
    <definedName name="机40286" localSheetId="3">#REF!</definedName>
    <definedName name="机40287" localSheetId="3">#REF!</definedName>
    <definedName name="机40288" localSheetId="3">#REF!</definedName>
    <definedName name="机40289" localSheetId="3">#REF!</definedName>
    <definedName name="机40289A" localSheetId="3">#REF!</definedName>
    <definedName name="机40306" localSheetId="3">#REF!</definedName>
    <definedName name="机40306A" localSheetId="3">#REF!</definedName>
    <definedName name="机40306B" localSheetId="3">#REF!</definedName>
    <definedName name="机50003" localSheetId="3">#REF!</definedName>
    <definedName name="机50004" localSheetId="3">#REF!</definedName>
    <definedName name="机50005" localSheetId="3">#REF!</definedName>
    <definedName name="机50006" localSheetId="3">#REF!</definedName>
    <definedName name="机50045" localSheetId="3">#REF!</definedName>
    <definedName name="机50046" localSheetId="3">#REF!</definedName>
    <definedName name="机50049" localSheetId="3">#REF!</definedName>
    <definedName name="机50050" localSheetId="3">#REF!</definedName>
    <definedName name="机70001" localSheetId="3">#REF!</definedName>
    <definedName name="机70014" localSheetId="3">#REF!</definedName>
    <definedName name="机70015" localSheetId="3">#REF!</definedName>
    <definedName name="机70017" localSheetId="3">#REF!</definedName>
    <definedName name="机70194" localSheetId="3">#REF!</definedName>
    <definedName name="机70195" localSheetId="3">#REF!</definedName>
    <definedName name="机70196" localSheetId="3">#REF!</definedName>
    <definedName name="机80019" localSheetId="3">#REF!</definedName>
    <definedName name="机80019换" localSheetId="3">#REF!</definedName>
    <definedName name="机80019换A" localSheetId="3">#REF!</definedName>
    <definedName name="机90014" localSheetId="3">#REF!</definedName>
    <definedName name="机90017" localSheetId="3">#REF!</definedName>
    <definedName name="机90017A" localSheetId="3">#REF!</definedName>
    <definedName name="机90085" localSheetId="3">#REF!</definedName>
    <definedName name="机90086" localSheetId="3">#REF!</definedName>
    <definedName name="机90087" localSheetId="3">#REF!</definedName>
    <definedName name="机90087A" localSheetId="3">#REF!</definedName>
    <definedName name="机90136" localSheetId="3">#REF!</definedName>
    <definedName name="机90147" localSheetId="3">#REF!</definedName>
    <definedName name="机补1" localSheetId="3">#REF!</definedName>
    <definedName name="机补2" localSheetId="3">#REF!</definedName>
    <definedName name="机参40006" localSheetId="3">#REF!</definedName>
    <definedName name="机动翻斗车1t" localSheetId="3">#REF!</definedName>
    <definedName name="机建11_25换" localSheetId="3">#REF!</definedName>
    <definedName name="机建4_10换" localSheetId="3">#REF!</definedName>
    <definedName name="机井" localSheetId="3">#REF!</definedName>
    <definedName name="技工" localSheetId="3">#REF!</definedName>
    <definedName name="甲苯" localSheetId="3">#REF!</definedName>
    <definedName name="甲类" localSheetId="3">#REF!</definedName>
    <definedName name="间接费路" localSheetId="3">#REF!</definedName>
    <definedName name="间接费农" localSheetId="3">#REF!</definedName>
    <definedName name="间接费他" localSheetId="3">#REF!</definedName>
    <definedName name="间接费土" localSheetId="3">#REF!</definedName>
    <definedName name="简易缆索机40t" localSheetId="3">#REF!</definedName>
    <definedName name="碱粉" localSheetId="3">#REF!</definedName>
    <definedName name="胶φ76" localSheetId="3">#REF!</definedName>
    <definedName name="胶轮车" localSheetId="3">#REF!</definedName>
    <definedName name="胶圈φ110" localSheetId="3">#REF!</definedName>
    <definedName name="胶圈φ125" localSheetId="3">#REF!</definedName>
    <definedName name="胶圈φ160" localSheetId="3">#REF!</definedName>
    <definedName name="胶圈φ200" localSheetId="3">#REF!</definedName>
    <definedName name="胶圈φ225" localSheetId="3">#REF!</definedName>
    <definedName name="胶圈φ250" localSheetId="3">#REF!</definedName>
    <definedName name="胶圈φ315" localSheetId="3">#REF!</definedName>
    <definedName name="胶圈φ355" localSheetId="3">#REF!</definedName>
    <definedName name="胶圈φ400" localSheetId="3">#REF!</definedName>
    <definedName name="胶圈φ76" localSheetId="3">#REF!</definedName>
    <definedName name="胶圈φ90" localSheetId="3">#REF!</definedName>
    <definedName name="搅拌机0.25m3" localSheetId="3">#REF!</definedName>
    <definedName name="搅拌机0.4m3" localSheetId="3">#REF!</definedName>
    <definedName name="截阀开关φ90×76" localSheetId="3">#REF!</definedName>
    <definedName name="截止阀开关φ90×76" localSheetId="3">#REF!</definedName>
    <definedName name="锯材" localSheetId="3">#REF!</definedName>
    <definedName name="卷扬机3t" localSheetId="3">#REF!</definedName>
    <definedName name="卷扬机5t" localSheetId="3">#REF!</definedName>
    <definedName name="竣工验收费" localSheetId="3">#REF!</definedName>
    <definedName name="竣工验收费预算表" localSheetId="3">#REF!</definedName>
    <definedName name="卡扣件" localSheetId="3">#REF!</definedName>
    <definedName name="卡子φ110" localSheetId="3">#REF!</definedName>
    <definedName name="卡子φ125" localSheetId="3">#REF!</definedName>
    <definedName name="卡子φ160" localSheetId="3">#REF!</definedName>
    <definedName name="卡子φ200" localSheetId="3">#REF!</definedName>
    <definedName name="卡子φ225" localSheetId="3">#REF!</definedName>
    <definedName name="卡子φ250" localSheetId="3">#REF!</definedName>
    <definedName name="卡子φ315" localSheetId="3">#REF!</definedName>
    <definedName name="卡子φ355" localSheetId="3">#REF!</definedName>
    <definedName name="卡子φ400" localSheetId="3">#REF!</definedName>
    <definedName name="卡子φ500" localSheetId="3">#REF!</definedName>
    <definedName name="卡子φ90" localSheetId="3">#REF!</definedName>
    <definedName name="空气阀φ120" localSheetId="3">#REF!</definedName>
    <definedName name="空气阀φ140" localSheetId="3">#REF!</definedName>
    <definedName name="空气阀φ160" localSheetId="3">#REF!</definedName>
    <definedName name="块石" localSheetId="3">#REF!</definedName>
    <definedName name="拉线板_60_12" localSheetId="3">#REF!</definedName>
    <definedName name="拉线棒￠16_2500" localSheetId="3">#REF!</definedName>
    <definedName name="拉线盘_LP_6_混凝土" localSheetId="3">#REF!</definedName>
    <definedName name="拉线盘_LP_6混凝土" localSheetId="3">#REF!</definedName>
    <definedName name="拉线盘_LP_8混凝土" localSheetId="3">#REF!</definedName>
    <definedName name="拉线盘0.3_0.6" localSheetId="3">#REF!</definedName>
    <definedName name="拉线盘LP_6混凝土" localSheetId="3">#REF!</definedName>
    <definedName name="拉线盘LP_8混凝土" localSheetId="3">#REF!</definedName>
    <definedName name="立管φ33×1000" localSheetId="3">#REF!</definedName>
    <definedName name="沥青" localSheetId="3">#REF!</definedName>
    <definedName name="砾料" localSheetId="3">#REF!</definedName>
    <definedName name="砾石" localSheetId="3">#REF!</definedName>
    <definedName name="砾石30mm" localSheetId="3">#REF!</definedName>
    <definedName name="砾石40mm" localSheetId="3">#REF!</definedName>
    <definedName name="砾石50mm" localSheetId="3">#REF!</definedName>
    <definedName name="联板LV_1214" localSheetId="3">#REF!</definedName>
    <definedName name="零星卡具" localSheetId="3">#REF!</definedName>
    <definedName name="滤料" localSheetId="3">#REF!</definedName>
    <definedName name="滤网" localSheetId="3">#REF!</definedName>
    <definedName name="铝包带" localSheetId="3">#REF!</definedName>
    <definedName name="铝包带10" localSheetId="3">#REF!</definedName>
    <definedName name="铝三通φ76×1.2×6000" localSheetId="3">#REF!</definedName>
    <definedName name="铝三通φ76×1.2×9000" localSheetId="3">#REF!</definedName>
    <definedName name="铝直管φ76×1.2×6000" localSheetId="3">#REF!</definedName>
    <definedName name="履带起重机15t" localSheetId="3">#REF!</definedName>
    <definedName name="卵石" localSheetId="3">#REF!</definedName>
    <definedName name="螺杆" localSheetId="3">#REF!</definedName>
    <definedName name="螺杆16_60" localSheetId="3">#REF!</definedName>
    <definedName name="螺杆φ16×60" localSheetId="3">#REF!</definedName>
    <definedName name="螺杆卡子" localSheetId="3">#REF!</definedName>
    <definedName name="螺杆卡子5_30" localSheetId="3">#REF!</definedName>
    <definedName name="螺杆卡子φ5×30" localSheetId="3">#REF!</definedName>
    <definedName name="螺杆式启闭机1T" localSheetId="3">#REF!</definedName>
    <definedName name="螺杆式启闭机3T" localSheetId="3">#REF!</definedName>
    <definedName name="螺栓" localSheetId="3">#REF!</definedName>
    <definedName name="螺栓、铁件" localSheetId="3">#REF!</definedName>
    <definedName name="螺栓φ18×80" localSheetId="3">#REF!</definedName>
    <definedName name="螺栓φ20×80" localSheetId="3">#REF!</definedName>
    <definedName name="螺丝￠16_300" localSheetId="3">#REF!</definedName>
    <definedName name="螺丝￠16_80" localSheetId="3">#REF!</definedName>
    <definedName name="螺丝￠18_300" localSheetId="3">#REF!</definedName>
    <definedName name="螺丝￠18_80" localSheetId="3">#REF!</definedName>
    <definedName name="麻絮" localSheetId="3">#REF!</definedName>
    <definedName name="毛石" localSheetId="3">#REF!</definedName>
    <definedName name="煤" localSheetId="3">#REF!</definedName>
    <definedName name="门窗用木材" localSheetId="3">#REF!</definedName>
    <definedName name="门式起重机10t" localSheetId="3">#REF!</definedName>
    <definedName name="棉纱头" localSheetId="3">#REF!</definedName>
    <definedName name="模板用木材" localSheetId="3">#REF!</definedName>
    <definedName name="木材" localSheetId="3">#REF!</definedName>
    <definedName name="木结构木材" localSheetId="3">#REF!</definedName>
    <definedName name="内燃压路机12_15t" localSheetId="3">#REF!</definedName>
    <definedName name="内燃压路机6_8t" localSheetId="3">#REF!</definedName>
    <definedName name="耐张线夹_NLD_2" localSheetId="3">#REF!</definedName>
    <definedName name="耐张线夹NLD_1" localSheetId="3">#REF!</definedName>
    <definedName name="耐张线夹NLD_2" localSheetId="3">#REF!</definedName>
    <definedName name="泥浆泵3PN" localSheetId="3">#REF!</definedName>
    <definedName name="泥浆搅拌机" localSheetId="3">#REF!</definedName>
    <definedName name="逆止阀" localSheetId="3">#REF!</definedName>
    <definedName name="农田水利" localSheetId="3">#REF!</definedName>
    <definedName name="排气阀" localSheetId="3">#REF!</definedName>
    <definedName name="刨毛机" localSheetId="3">#REF!</definedName>
    <definedName name="配电柜" localSheetId="3">#REF!</definedName>
    <definedName name="喷头6.5_3.1" localSheetId="3">#REF!</definedName>
    <definedName name="平板式振动器2.2kw" localSheetId="3">#REF!</definedName>
    <definedName name="平胶垫" localSheetId="3">#REF!</definedName>
    <definedName name="平胶垫90_3" localSheetId="3">#REF!</definedName>
    <definedName name="平胶垫φ200" localSheetId="3">#REF!</definedName>
    <definedName name="平胶垫φ225" localSheetId="3">#REF!</definedName>
    <definedName name="平胶垫φ250" localSheetId="3">#REF!</definedName>
    <definedName name="平胶垫φ315" localSheetId="3">#REF!</definedName>
    <definedName name="平胶垫φ355" localSheetId="3">#REF!</definedName>
    <definedName name="平胶垫φ400" localSheetId="3">#REF!</definedName>
    <definedName name="平胶垫φ90×3" localSheetId="3">#REF!</definedName>
    <definedName name="普工" localSheetId="3">#REF!</definedName>
    <definedName name="其他费用" localSheetId="3">#REF!</definedName>
    <definedName name="其他工程" localSheetId="3">#REF!</definedName>
    <definedName name="其它工程" localSheetId="3">#REF!</definedName>
    <definedName name="汽车起重机25t" localSheetId="3">#REF!</definedName>
    <definedName name="汽车起重机5t" localSheetId="3">#REF!</definedName>
    <definedName name="汽油" localSheetId="3">#REF!</definedName>
    <definedName name="汽油1" localSheetId="3">#REF!</definedName>
    <definedName name="汽油2" localSheetId="3">#REF!</definedName>
    <definedName name="铅丝8" localSheetId="3">#REF!</definedName>
    <definedName name="前期工作费" localSheetId="3">#REF!</definedName>
    <definedName name="球头挂环QP_7" localSheetId="3">#REF!</definedName>
    <definedName name="人" localSheetId="3">#REF!</definedName>
    <definedName name="人1_23_1" localSheetId="3">#REF!</definedName>
    <definedName name="人100004" localSheetId="3">#REF!</definedName>
    <definedName name="人10001" localSheetId="3">#REF!</definedName>
    <definedName name="人10002" localSheetId="3">#REF!</definedName>
    <definedName name="人10003" localSheetId="3">#REF!</definedName>
    <definedName name="人10008" localSheetId="3">#REF!</definedName>
    <definedName name="人10018" localSheetId="3">#REF!</definedName>
    <definedName name="人10019" localSheetId="3">#REF!</definedName>
    <definedName name="人10020" localSheetId="3">#REF!</definedName>
    <definedName name="人10021" localSheetId="3">#REF!</definedName>
    <definedName name="人10023" localSheetId="3">#REF!</definedName>
    <definedName name="人10035" localSheetId="3">#REF!</definedName>
    <definedName name="人10045" localSheetId="3">#REF!</definedName>
    <definedName name="人10047" localSheetId="3">#REF!</definedName>
    <definedName name="人10049" localSheetId="3">#REF!</definedName>
    <definedName name="人10052" localSheetId="3">#REF!</definedName>
    <definedName name="人10054" localSheetId="3">#REF!</definedName>
    <definedName name="人10056" localSheetId="3">#REF!</definedName>
    <definedName name="人10066" localSheetId="3">#REF!</definedName>
    <definedName name="人10071" localSheetId="3">#REF!</definedName>
    <definedName name="人10075" localSheetId="3">#REF!</definedName>
    <definedName name="人10090" localSheetId="3">#REF!</definedName>
    <definedName name="人10095" localSheetId="3">#REF!</definedName>
    <definedName name="人10114" localSheetId="3">#REF!</definedName>
    <definedName name="人10116" localSheetId="3">#REF!</definedName>
    <definedName name="人10118" localSheetId="3">#REF!</definedName>
    <definedName name="人10204" localSheetId="3">#REF!</definedName>
    <definedName name="人10218" localSheetId="3">#REF!</definedName>
    <definedName name="人10219" localSheetId="3">#REF!</definedName>
    <definedName name="人10220" localSheetId="3">#REF!</definedName>
    <definedName name="人10221" localSheetId="3">#REF!</definedName>
    <definedName name="人10222" localSheetId="3">#REF!</definedName>
    <definedName name="人10223" localSheetId="3">#REF!</definedName>
    <definedName name="人10269" localSheetId="3">#REF!</definedName>
    <definedName name="人10270" localSheetId="3">#REF!</definedName>
    <definedName name="人10271" localSheetId="3">#REF!</definedName>
    <definedName name="人10272" localSheetId="3">#REF!</definedName>
    <definedName name="人10273" localSheetId="3">#REF!</definedName>
    <definedName name="人10275" localSheetId="3">#REF!</definedName>
    <definedName name="人10277" localSheetId="3">#REF!</definedName>
    <definedName name="人10278" localSheetId="3">#REF!</definedName>
    <definedName name="人10279" localSheetId="3">#REF!</definedName>
    <definedName name="人10279A" localSheetId="3">#REF!</definedName>
    <definedName name="人10280" localSheetId="3">#REF!</definedName>
    <definedName name="人10280A" localSheetId="3">#REF!</definedName>
    <definedName name="人10281" localSheetId="3">#REF!</definedName>
    <definedName name="人10281A" localSheetId="3">#REF!</definedName>
    <definedName name="人10282" localSheetId="3">#REF!</definedName>
    <definedName name="人10282A" localSheetId="3">#REF!</definedName>
    <definedName name="人10283" localSheetId="3">#REF!</definedName>
    <definedName name="人10283A" localSheetId="3">#REF!</definedName>
    <definedName name="人10309" localSheetId="3">#REF!</definedName>
    <definedName name="人10310" localSheetId="3">#REF!</definedName>
    <definedName name="人10311" localSheetId="3">#REF!</definedName>
    <definedName name="人10313" localSheetId="3">#REF!</definedName>
    <definedName name="人10330" localSheetId="3">#REF!</definedName>
    <definedName name="人10332" localSheetId="3">#REF!</definedName>
    <definedName name="人10334" localSheetId="3">#REF!</definedName>
    <definedName name="人10339" localSheetId="3">#REF!</definedName>
    <definedName name="人10345" localSheetId="3">#REF!</definedName>
    <definedName name="人10346" localSheetId="3">#REF!</definedName>
    <definedName name="人10360" localSheetId="3">#REF!</definedName>
    <definedName name="人10361" localSheetId="3">#REF!</definedName>
    <definedName name="人10365" localSheetId="3">#REF!</definedName>
    <definedName name="人10366" localSheetId="3">#REF!</definedName>
    <definedName name="人10367" localSheetId="3">#REF!</definedName>
    <definedName name="人10464" localSheetId="3">#REF!</definedName>
    <definedName name="人10465" localSheetId="3">#REF!</definedName>
    <definedName name="人10469" localSheetId="3">#REF!</definedName>
    <definedName name="人10469A" localSheetId="3">#REF!</definedName>
    <definedName name="人10473" localSheetId="3">#REF!</definedName>
    <definedName name="人10474" localSheetId="3">#REF!</definedName>
    <definedName name="人12001" localSheetId="3">#REF!</definedName>
    <definedName name="人12074" localSheetId="3">#REF!</definedName>
    <definedName name="人12075" localSheetId="3">#REF!</definedName>
    <definedName name="人2_19_3" localSheetId="3">#REF!</definedName>
    <definedName name="人2_19_4" localSheetId="3">#REF!</definedName>
    <definedName name="人20484" localSheetId="3">#REF!</definedName>
    <definedName name="人20485" localSheetId="3">#REF!</definedName>
    <definedName name="人20488" localSheetId="3">#REF!</definedName>
    <definedName name="人30001" localSheetId="3">#REF!</definedName>
    <definedName name="人30002" localSheetId="3">#REF!</definedName>
    <definedName name="人30004" localSheetId="3">#REF!</definedName>
    <definedName name="人30011" localSheetId="3">#REF!</definedName>
    <definedName name="人30016" localSheetId="3">#REF!</definedName>
    <definedName name="人30018" localSheetId="3">#REF!</definedName>
    <definedName name="人30019" localSheetId="3">#REF!</definedName>
    <definedName name="人30020" localSheetId="3">#REF!</definedName>
    <definedName name="人30021" localSheetId="3">#REF!</definedName>
    <definedName name="人30022" localSheetId="3">#REF!</definedName>
    <definedName name="人30023" localSheetId="3">#REF!</definedName>
    <definedName name="人30024" localSheetId="3">#REF!</definedName>
    <definedName name="人30025" localSheetId="3">#REF!</definedName>
    <definedName name="人30026" localSheetId="3">#REF!</definedName>
    <definedName name="人30027" localSheetId="3">#REF!</definedName>
    <definedName name="人30028" localSheetId="3">#REF!</definedName>
    <definedName name="人30048" localSheetId="3">#REF!</definedName>
    <definedName name="人30048、30051" localSheetId="3">#REF!</definedName>
    <definedName name="人30049" localSheetId="3">#REF!</definedName>
    <definedName name="人30064" localSheetId="3">#REF!</definedName>
    <definedName name="人30075" localSheetId="3">#REF!</definedName>
    <definedName name="人40001" localSheetId="3">#REF!</definedName>
    <definedName name="人40003" localSheetId="3">#REF!</definedName>
    <definedName name="人40006" localSheetId="3">#REF!</definedName>
    <definedName name="人40030" localSheetId="3">#REF!</definedName>
    <definedName name="人40031" localSheetId="3">#REF!</definedName>
    <definedName name="人40045" localSheetId="3">#REF!</definedName>
    <definedName name="人40045A" localSheetId="3">#REF!</definedName>
    <definedName name="人40058" localSheetId="3">#REF!</definedName>
    <definedName name="人40058A" localSheetId="3">#REF!</definedName>
    <definedName name="人40061" localSheetId="3">#REF!</definedName>
    <definedName name="人40062" localSheetId="3">#REF!</definedName>
    <definedName name="人40065" localSheetId="3">#REF!</definedName>
    <definedName name="人40067" localSheetId="3">#REF!</definedName>
    <definedName name="人40067A" localSheetId="3">#REF!</definedName>
    <definedName name="人40068" localSheetId="3">#REF!</definedName>
    <definedName name="人40069" localSheetId="3">#REF!</definedName>
    <definedName name="人40070" localSheetId="3">#REF!</definedName>
    <definedName name="人40072" localSheetId="3">#REF!</definedName>
    <definedName name="人40074" localSheetId="3">#REF!</definedName>
    <definedName name="人40075" localSheetId="3">#REF!</definedName>
    <definedName name="人40076" localSheetId="3">#REF!</definedName>
    <definedName name="人40079" localSheetId="3">#REF!</definedName>
    <definedName name="人40090" localSheetId="3">#REF!</definedName>
    <definedName name="人40096" localSheetId="3">#REF!</definedName>
    <definedName name="人40101" localSheetId="3">#REF!</definedName>
    <definedName name="人40101A" localSheetId="3">#REF!</definedName>
    <definedName name="人40101B" localSheetId="3">#REF!</definedName>
    <definedName name="人40109" localSheetId="3">#REF!</definedName>
    <definedName name="人40110" localSheetId="3">#REF!</definedName>
    <definedName name="人40111" localSheetId="3">#REF!</definedName>
    <definedName name="人40112" localSheetId="3">#REF!</definedName>
    <definedName name="人40113" localSheetId="3">#REF!</definedName>
    <definedName name="人40114" localSheetId="3">#REF!</definedName>
    <definedName name="人40115" localSheetId="3">#REF!</definedName>
    <definedName name="人40116" localSheetId="3">#REF!</definedName>
    <definedName name="人40117" localSheetId="3">#REF!</definedName>
    <definedName name="人40118" localSheetId="3">#REF!</definedName>
    <definedName name="人40120" localSheetId="3">#REF!</definedName>
    <definedName name="人40124" localSheetId="3">#REF!</definedName>
    <definedName name="人40125" localSheetId="3">#REF!</definedName>
    <definedName name="人40133" localSheetId="3">#REF!</definedName>
    <definedName name="人40134" localSheetId="3">#REF!</definedName>
    <definedName name="人40143" localSheetId="3">#REF!</definedName>
    <definedName name="人40159A" localSheetId="3">#REF!</definedName>
    <definedName name="人40159B" localSheetId="3">#REF!</definedName>
    <definedName name="人40159C" localSheetId="3">#REF!</definedName>
    <definedName name="人40213" localSheetId="3">#REF!</definedName>
    <definedName name="人40224" localSheetId="3">#REF!</definedName>
    <definedName name="人40260" localSheetId="3">#REF!</definedName>
    <definedName name="人40263" localSheetId="3">#REF!</definedName>
    <definedName name="人40271" localSheetId="3">#REF!</definedName>
    <definedName name="人40286" localSheetId="3">#REF!</definedName>
    <definedName name="人40287" localSheetId="3">#REF!</definedName>
    <definedName name="人40288" localSheetId="3">#REF!</definedName>
    <definedName name="人40289" localSheetId="3">#REF!</definedName>
    <definedName name="人40289A" localSheetId="3">#REF!</definedName>
    <definedName name="人40306" localSheetId="3">#REF!</definedName>
    <definedName name="人40306A" localSheetId="3">#REF!</definedName>
    <definedName name="人40306B" localSheetId="3">#REF!</definedName>
    <definedName name="人50003" localSheetId="3">#REF!</definedName>
    <definedName name="人50004" localSheetId="3">#REF!</definedName>
    <definedName name="人50005" localSheetId="3">#REF!</definedName>
    <definedName name="人50006" localSheetId="3">#REF!</definedName>
    <definedName name="人50045" localSheetId="3">#REF!</definedName>
    <definedName name="人50046" localSheetId="3">#REF!</definedName>
    <definedName name="人50049" localSheetId="3">#REF!</definedName>
    <definedName name="人50050" localSheetId="3">#REF!</definedName>
    <definedName name="人50115" localSheetId="3">#REF!</definedName>
    <definedName name="人70001" localSheetId="3">#REF!</definedName>
    <definedName name="人70014" localSheetId="3">#REF!</definedName>
    <definedName name="人70015" localSheetId="3">#REF!</definedName>
    <definedName name="人70017" localSheetId="3">#REF!</definedName>
    <definedName name="人70194" localSheetId="3">#REF!</definedName>
    <definedName name="人70195" localSheetId="3">#REF!</definedName>
    <definedName name="人70196" localSheetId="3">#REF!</definedName>
    <definedName name="人80019" localSheetId="3">#REF!</definedName>
    <definedName name="人80019换" localSheetId="3">#REF!</definedName>
    <definedName name="人80019换A" localSheetId="3">#REF!</definedName>
    <definedName name="人80020" localSheetId="3">#REF!</definedName>
    <definedName name="人90014" localSheetId="3">#REF!</definedName>
    <definedName name="人90017" localSheetId="3">#REF!</definedName>
    <definedName name="人90017A" localSheetId="3">#REF!</definedName>
    <definedName name="人90018" localSheetId="3">#REF!</definedName>
    <definedName name="人90019" localSheetId="3">#REF!</definedName>
    <definedName name="人90085" localSheetId="3">#REF!</definedName>
    <definedName name="人90086" localSheetId="3">#REF!</definedName>
    <definedName name="人90087" localSheetId="3">#REF!</definedName>
    <definedName name="人90087A" localSheetId="3">#REF!</definedName>
    <definedName name="人90136" localSheetId="3">#REF!</definedName>
    <definedName name="人90147" localSheetId="3">#REF!</definedName>
    <definedName name="人90189" localSheetId="3">#REF!</definedName>
    <definedName name="人补1" localSheetId="3">#REF!</definedName>
    <definedName name="人补1A" localSheetId="3">#REF!</definedName>
    <definedName name="人补2" localSheetId="3">#REF!</definedName>
    <definedName name="人补3" localSheetId="3">#REF!</definedName>
    <definedName name="人补4" localSheetId="3">#REF!</definedName>
    <definedName name="人补5" localSheetId="3">#REF!</definedName>
    <definedName name="人参40006" localSheetId="3">#REF!</definedName>
    <definedName name="人参60432" localSheetId="3">#REF!</definedName>
    <definedName name="人建11_25换" localSheetId="3">#REF!</definedName>
    <definedName name="人建4_10换" localSheetId="3">#REF!</definedName>
    <definedName name="软管接头" localSheetId="3">#REF!</definedName>
    <definedName name="洒水汽车6000L以内" localSheetId="3">#REF!</definedName>
    <definedName name="三盘三通φ225×200×355" localSheetId="3">#REF!</definedName>
    <definedName name="三盘三通φ250×200×200" localSheetId="3">#REF!</definedName>
    <definedName name="三盘三通φ315×160×250" localSheetId="3">#REF!</definedName>
    <definedName name="三盘三通φ315×200×225" localSheetId="3">#REF!</definedName>
    <definedName name="三盘三通φ315×200×250" localSheetId="3">#REF!</definedName>
    <definedName name="三盘三通φ315×200×315" localSheetId="3">#REF!</definedName>
    <definedName name="三盘三通φ355×160×225" localSheetId="3">#REF!</definedName>
    <definedName name="三盘三通φ355×160×315" localSheetId="3">#REF!</definedName>
    <definedName name="三盘三通φ355×200×225" localSheetId="3">#REF!</definedName>
    <definedName name="三盘三通φ355×200×315" localSheetId="3">#REF!</definedName>
    <definedName name="三盘三通φ355×200×400" localSheetId="3">#REF!</definedName>
    <definedName name="三盘三通φ355×400×355" localSheetId="3">#REF!</definedName>
    <definedName name="三盘三通φ400×200×225" localSheetId="3">#REF!</definedName>
    <definedName name="三盘三通φ400×200×355" localSheetId="3">#REF!</definedName>
    <definedName name="三盘三通φ400×500×400" localSheetId="3">#REF!</definedName>
    <definedName name="三盘三通φ500×500×500" localSheetId="3">#REF!</definedName>
    <definedName name="三盘三通φ80×80×80" localSheetId="3">#REF!</definedName>
    <definedName name="三通φ160×180×160" localSheetId="3">#REF!</definedName>
    <definedName name="三通φ180×180×160" localSheetId="3">#REF!</definedName>
    <definedName name="三通φ180×180×90" localSheetId="3">#REF!</definedName>
    <definedName name="沙枣树" localSheetId="3">#REF!</definedName>
    <definedName name="砂浆" localSheetId="3">#REF!</definedName>
    <definedName name="砂浆M10" localSheetId="3">#REF!</definedName>
    <definedName name="砂浆M5" localSheetId="3">#REF!</definedName>
    <definedName name="砂浆M7.5" localSheetId="3">#REF!</definedName>
    <definedName name="杉木门0.3_0.3" localSheetId="3">#REF!</definedName>
    <definedName name="设备费" localSheetId="3">#REF!</definedName>
    <definedName name="设备购置费" localSheetId="3">#REF!</definedName>
    <definedName name="石灰" localSheetId="3">#REF!</definedName>
    <definedName name="石屑" localSheetId="3">#REF!</definedName>
    <definedName name="竖管" localSheetId="3">#REF!</definedName>
    <definedName name="竖管80_150" localSheetId="3">#REF!</definedName>
    <definedName name="竖管φ80×150" localSheetId="3">#REF!</definedName>
    <definedName name="双承PVC塑管φ110×3.2×9000" localSheetId="3">#REF!</definedName>
    <definedName name="双承PVC塑管φ125×3.7×9000" localSheetId="3">#REF!</definedName>
    <definedName name="双承PVC塑管φ160×4.7×9000" localSheetId="3">#REF!</definedName>
    <definedName name="双承PVC塑管φ200×5.9×10000" localSheetId="3">#REF!</definedName>
    <definedName name="双承PVC塑管φ200×5.9×9000" localSheetId="3">#REF!</definedName>
    <definedName name="双承PVC塑管φ225×6.6×10000" localSheetId="3">#REF!</definedName>
    <definedName name="双承PVC塑管φ250×7.3×10000" localSheetId="3">#REF!</definedName>
    <definedName name="双承PVC塑管φ315×9.2×10000" localSheetId="3">#REF!</definedName>
    <definedName name="双承PVC塑管φ355×10.4×10000" localSheetId="3">#REF!</definedName>
    <definedName name="双承PVC塑管φ400×11.7×10000" localSheetId="3">#REF!</definedName>
    <definedName name="双承PVC塑管φ500×14.6×10000" localSheetId="3">#REF!</definedName>
    <definedName name="双承PVC塑管φ90×2.8×9000" localSheetId="3">#REF!</definedName>
    <definedName name="双法兰短管" localSheetId="3">#REF!</definedName>
    <definedName name="双法兰空气阀" localSheetId="3">#REF!</definedName>
    <definedName name="双面刨床" localSheetId="3">#REF!</definedName>
    <definedName name="双盘短管φ315×600" localSheetId="3">#REF!</definedName>
    <definedName name="双盘短管φ315×600、45" localSheetId="3">#REF!</definedName>
    <definedName name="双盘短管φ400×600" localSheetId="3">#REF!</definedName>
    <definedName name="双盘短管φ400×600、30" localSheetId="3">#REF!</definedName>
    <definedName name="双盘短管φ500×600" localSheetId="3">#REF!</definedName>
    <definedName name="双盘弯头φ200×200" localSheetId="3">#REF!</definedName>
    <definedName name="双盘弯头φ225×160" localSheetId="3">#REF!</definedName>
    <definedName name="双盘弯头φ225×200" localSheetId="3">#REF!</definedName>
    <definedName name="双盘弯头φ250×160" localSheetId="3">#REF!</definedName>
    <definedName name="双盘弯头φ250×200" localSheetId="3">#REF!</definedName>
    <definedName name="水" localSheetId="3">#REF!</definedName>
    <definedName name="水泵机组250QJ100_270_15" localSheetId="3">#REF!</definedName>
    <definedName name="水泵机组250QJ80_320_16" localSheetId="3">#REF!</definedName>
    <definedName name="水泵机组IS80_50_250" localSheetId="3">#REF!</definedName>
    <definedName name="水表" localSheetId="3">#REF!</definedName>
    <definedName name="水泥" localSheetId="3">#REF!</definedName>
    <definedName name="水泥32.5" localSheetId="3">#REF!</definedName>
    <definedName name="水泥电杆￠190_12m" localSheetId="3">#REF!</definedName>
    <definedName name="四盘四通φ315×200×400×355" localSheetId="3">#REF!</definedName>
    <definedName name="四盘四通φ400×355×355×200" localSheetId="3">#REF!</definedName>
    <definedName name="四盘四通φ400×500×200×400" localSheetId="3">#REF!</definedName>
    <definedName name="四通φ180×90×180×90" localSheetId="3">#REF!</definedName>
    <definedName name="碎石" localSheetId="3">#REF!</definedName>
    <definedName name="碎石30mm" localSheetId="3">#REF!</definedName>
    <definedName name="碎石40mm" localSheetId="3">#REF!</definedName>
    <definedName name="碎石50mm" localSheetId="3">#REF!</definedName>
    <definedName name="塔式起重机10t" localSheetId="3">#REF!</definedName>
    <definedName name="塔式起重机6t" localSheetId="3">#REF!</definedName>
    <definedName name="摊铺机TX150" localSheetId="3">#REF!</definedName>
    <definedName name="田间道路" localSheetId="3">#REF!</definedName>
    <definedName name="铁垫块" localSheetId="3">#REF!</definedName>
    <definedName name="铁钉" localSheetId="3">#REF!</definedName>
    <definedName name="铁横担_∠63×6×1500" localSheetId="3">#REF!</definedName>
    <definedName name="铁横担_∠8×8×1700" localSheetId="3">#REF!</definedName>
    <definedName name="铁横担∠8×8×1700" localSheetId="3">#REF!</definedName>
    <definedName name="铁件" localSheetId="3">#REF!</definedName>
    <definedName name="铁丝" localSheetId="3">#REF!</definedName>
    <definedName name="铁丝_综合" localSheetId="3">#REF!</definedName>
    <definedName name="铁丝10" localSheetId="3">#REF!</definedName>
    <definedName name="铁丝12" localSheetId="3">#REF!</definedName>
    <definedName name="铁丝14" localSheetId="3">#REF!</definedName>
    <definedName name="铁丝16" localSheetId="3">#REF!</definedName>
    <definedName name="铁丝20" localSheetId="3">#REF!</definedName>
    <definedName name="铁丝22" localSheetId="3">#REF!</definedName>
    <definedName name="铁丝8" localSheetId="3">#REF!</definedName>
    <definedName name="砼C10" localSheetId="3">#REF!</definedName>
    <definedName name="砼C15" localSheetId="3">#REF!</definedName>
    <definedName name="砼C20" localSheetId="3">#REF!</definedName>
    <definedName name="砼C25" localSheetId="3">#REF!</definedName>
    <definedName name="砼拌制" localSheetId="3">#REF!</definedName>
    <definedName name="砼运输" localSheetId="3">#REF!</definedName>
    <definedName name="铜电焊条" localSheetId="3">#REF!</definedName>
    <definedName name="土地平整" localSheetId="3">#REF!</definedName>
    <definedName name="推土机103kw" localSheetId="3">#REF!</definedName>
    <definedName name="推土机55kw" localSheetId="3">#REF!</definedName>
    <definedName name="推土机59kw" localSheetId="3">#REF!</definedName>
    <definedName name="推土机74kw" localSheetId="3">#REF!</definedName>
    <definedName name="推土机88kw" localSheetId="3">#REF!</definedName>
    <definedName name="推土机89kw" localSheetId="3">#REF!</definedName>
    <definedName name="拖拉机55kw" localSheetId="3">#REF!</definedName>
    <definedName name="拖拉机59kw" localSheetId="3">#REF!</definedName>
    <definedName name="拖拉机74kw" localSheetId="3">#REF!</definedName>
    <definedName name="挖掘机1m3" localSheetId="3">#REF!</definedName>
    <definedName name="蛙式打夯机2.8k" localSheetId="3">#REF!</definedName>
    <definedName name="蛙式打夯机2.8kw" localSheetId="3">#REF!</definedName>
    <definedName name="弯头Dg120" localSheetId="3">#REF!</definedName>
    <definedName name="弯头Dg160" localSheetId="3">#REF!</definedName>
    <definedName name="弯头Dg180" localSheetId="3">#REF!</definedName>
    <definedName name="弯头Dg90" localSheetId="3">#REF!</definedName>
    <definedName name="弯头φ110" localSheetId="3">#REF!</definedName>
    <definedName name="弯头φ120_90度" localSheetId="3">#REF!</definedName>
    <definedName name="弯头φ140_90度" localSheetId="3">#REF!</definedName>
    <definedName name="弯头φ160" localSheetId="3">#REF!</definedName>
    <definedName name="弯头φ160_90度" localSheetId="3">#REF!</definedName>
    <definedName name="弯头φ180" localSheetId="3">#REF!</definedName>
    <definedName name="弯头φ90" localSheetId="3">#REF!</definedName>
    <definedName name="碗头挂板W_7B" localSheetId="3">#REF!</definedName>
    <definedName name="桅杆起重机10t" localSheetId="3">#REF!</definedName>
    <definedName name="线夹" localSheetId="3">#REF!</definedName>
    <definedName name="橡胶石棉板" localSheetId="3">#REF!</definedName>
    <definedName name="橡胶止水带" localSheetId="3">#REF!</definedName>
    <definedName name="橡胶止水圈_1000" localSheetId="3">#REF!</definedName>
    <definedName name="橡胶止水圈_600" localSheetId="3">#REF!</definedName>
    <definedName name="楔形线夹_NX_2" localSheetId="3">#REF!</definedName>
    <definedName name="楔形线夹NX_1" localSheetId="3">#REF!</definedName>
    <definedName name="楔形线夹NX_2" localSheetId="3">#REF!</definedName>
    <definedName name="泄水阀" localSheetId="3">#REF!</definedName>
    <definedName name="泄水阀φ120" localSheetId="3">#REF!</definedName>
    <definedName name="泄水阀φ140" localSheetId="3">#REF!</definedName>
    <definedName name="泄水阀φ160" localSheetId="3">#REF!</definedName>
    <definedName name="新疆杨" localSheetId="3">#REF!</definedName>
    <definedName name="型钢" localSheetId="3">#REF!</definedName>
    <definedName name="型钢剪断机13kw" localSheetId="3">#REF!</definedName>
    <definedName name="悬式瓷瓶XP_7" localSheetId="3">#REF!</definedName>
    <definedName name="悬式绝缘子_X_4.5" localSheetId="3">#REF!</definedName>
    <definedName name="悬式绝缘子X_4.5" localSheetId="3">#REF!</definedName>
    <definedName name="压力表" localSheetId="3">#REF!</definedName>
    <definedName name="压力表0.6MPa" localSheetId="3">#REF!</definedName>
    <definedName name="压力表弯管φ16" localSheetId="3">#REF!</definedName>
    <definedName name="羊脚碾5_7t" localSheetId="3">#REF!</definedName>
    <definedName name="羊脚碾8_12t" localSheetId="3">#REF!</definedName>
    <definedName name="杨树" localSheetId="3">#REF!</definedName>
    <definedName name="氧气" localSheetId="3">#REF!</definedName>
    <definedName name="摇臂钻床φ20_35" localSheetId="3">#REF!</definedName>
    <definedName name="业主管理费" localSheetId="3">#REF!</definedName>
    <definedName name="乙二胺" localSheetId="3">#REF!</definedName>
    <definedName name="乙类" localSheetId="3">#REF!</definedName>
    <definedName name="乙炔气" localSheetId="3">#REF!</definedName>
    <definedName name="油毛毡" localSheetId="3">#REF!</definedName>
    <definedName name="油漆" localSheetId="3">#REF!</definedName>
    <definedName name="油压滑模设备" localSheetId="3">#REF!</definedName>
    <definedName name="油毡" localSheetId="3">#REF!</definedName>
    <definedName name="预埋铁件" localSheetId="3">#REF!</definedName>
    <definedName name="圆盘锯" localSheetId="3">#REF!</definedName>
    <definedName name="载重汽车10t" localSheetId="3">#REF!</definedName>
    <definedName name="载重汽车5t" localSheetId="3">#REF!</definedName>
    <definedName name="闸阀" localSheetId="3">#REF!</definedName>
    <definedName name="闸阀110" localSheetId="3">#REF!</definedName>
    <definedName name="闸阀Dg120" localSheetId="3">#REF!</definedName>
    <definedName name="闸阀Dg160" localSheetId="3">#REF!</definedName>
    <definedName name="闸阀Dg180" localSheetId="3">#REF!</definedName>
    <definedName name="闸阀Dg90" localSheetId="3">#REF!</definedName>
    <definedName name="闸阀φ120" localSheetId="3">#REF!</definedName>
    <definedName name="闸阀φ140" localSheetId="3">#REF!</definedName>
    <definedName name="闸阀φ160" localSheetId="3">#REF!</definedName>
    <definedName name="闸阀φ180" localSheetId="3">#REF!</definedName>
    <definedName name="闸阀φ200" localSheetId="3">#REF!</definedName>
    <definedName name="闸阀φ225" localSheetId="3">#REF!</definedName>
    <definedName name="闸阀φ250" localSheetId="3">#REF!</definedName>
    <definedName name="闸阀φ315" localSheetId="3">#REF!</definedName>
    <definedName name="闸阀φ355" localSheetId="3">#REF!</definedName>
    <definedName name="闸阀φ400" localSheetId="3">#REF!</definedName>
    <definedName name="闸阀φ500" localSheetId="3">#REF!</definedName>
    <definedName name="闸阀φ80" localSheetId="3">#REF!</definedName>
    <definedName name="闸阀φ90" localSheetId="3">#REF!</definedName>
    <definedName name="粘土" localSheetId="3">#REF!</definedName>
    <definedName name="粘土球" localSheetId="3">#REF!</definedName>
    <definedName name="针式瓶P_20T" localSheetId="3">#REF!</definedName>
    <definedName name="支架φ33×1500" localSheetId="3">#REF!</definedName>
    <definedName name="直角挂板Z_7" localSheetId="3">#REF!</definedName>
    <definedName name="直接工程费路" localSheetId="3">#REF!</definedName>
    <definedName name="直接工程费农" localSheetId="3">#REF!</definedName>
    <definedName name="直接工程费他" localSheetId="3">#REF!</definedName>
    <definedName name="直接工程费土" localSheetId="3">#REF!</definedName>
    <definedName name="止回阀φ120" localSheetId="3">#REF!</definedName>
    <definedName name="止回阀φ140" localSheetId="3">#REF!</definedName>
    <definedName name="止回阀φ160" localSheetId="3">#REF!</definedName>
    <definedName name="中" localSheetId="3">#REF!</definedName>
    <definedName name="中粗砂" localSheetId="3">#REF!</definedName>
    <definedName name="铸铁闸门0.6" localSheetId="3">#REF!</definedName>
    <definedName name="铸铁闸门0.8" localSheetId="3">#REF!</definedName>
    <definedName name="铸铁闸门2.0" localSheetId="3">#REF!</definedName>
    <definedName name="砖" localSheetId="3">#REF!</definedName>
    <definedName name="紫铜片厚15mm" localSheetId="3">#REF!</definedName>
    <definedName name="自卸汽车5t" localSheetId="3">#REF!</definedName>
    <definedName name="自卸汽车8t" localSheetId="3">#REF!</definedName>
    <definedName name="自行式平地机118kw" localSheetId="3">#REF!</definedName>
    <definedName name="自行式平地机120kw以内" localSheetId="3">#REF!</definedName>
    <definedName name="组合钢模板" localSheetId="3">#REF!</definedName>
    <definedName name="_1_机投产年" localSheetId="3">#REF!</definedName>
    <definedName name="aaa" localSheetId="3">#REF!</definedName>
    <definedName name="aaaa" localSheetId="3">#REF!</definedName>
    <definedName name="表1" localSheetId="3">#REF!</definedName>
    <definedName name="___b2" localSheetId="3">#REF!</definedName>
    <definedName name="bb" localSheetId="3">#REF!</definedName>
    <definedName name="_bdx1" localSheetId="3">#REF!</definedName>
    <definedName name="_bdx2" localSheetId="3">#REF!</definedName>
    <definedName name="_bdx3" localSheetId="3">#REF!</definedName>
    <definedName name="bl" localSheetId="3">#REF!</definedName>
    <definedName name="CRF" localSheetId="3">#REF!</definedName>
    <definedName name="Ctdef" localSheetId="3">#REF!</definedName>
    <definedName name="CWF" localSheetId="3">#REF!</definedName>
    <definedName name="DATA" localSheetId="3">#REF!</definedName>
    <definedName name="Database" localSheetId="3" hidden="1">#REF!</definedName>
    <definedName name="DHL" localSheetId="3">#REF!</definedName>
    <definedName name="DJ" localSheetId="3">#REF!</definedName>
    <definedName name="dwie" localSheetId="3">#REF!</definedName>
    <definedName name="dxgg1" localSheetId="3">#REF!</definedName>
    <definedName name="dxgg2" localSheetId="3">#REF!</definedName>
    <definedName name="dxgg3" localSheetId="3">#REF!</definedName>
    <definedName name="gf" localSheetId="3">#REF!</definedName>
    <definedName name="GNLX" localSheetId="3">#REF!</definedName>
    <definedName name="GNYF" localSheetId="3">#REF!</definedName>
    <definedName name="GNZS" localSheetId="3">#REF!</definedName>
    <definedName name="GS" localSheetId="3">#REF!</definedName>
    <definedName name="GWLX" localSheetId="3">#REF!</definedName>
    <definedName name="GWZS" localSheetId="3">#REF!</definedName>
    <definedName name="gz" localSheetId="3">#REF!</definedName>
    <definedName name="hhjg1" localSheetId="3">#REF!</definedName>
    <definedName name="hhjg2" localSheetId="3">#REF!</definedName>
    <definedName name="hhjg3" localSheetId="3">#REF!</definedName>
    <definedName name="HU" localSheetId="3">#REF!</definedName>
    <definedName name="jjf" localSheetId="3">#REF!</definedName>
    <definedName name="jttz" localSheetId="3">#REF!</definedName>
    <definedName name="jx" localSheetId="3">#REF!</definedName>
    <definedName name="kjjg1" localSheetId="3">#REF!</definedName>
    <definedName name="kjjg2" localSheetId="3">#REF!</definedName>
    <definedName name="kjjg3" localSheetId="3">#REF!</definedName>
    <definedName name="kkjg1" localSheetId="3">#REF!</definedName>
    <definedName name="KKZ" localSheetId="3">#REF!</definedName>
    <definedName name="kl" localSheetId="3">#REF!</definedName>
    <definedName name="LGJQ3" localSheetId="3">#REF!</definedName>
    <definedName name="LGJQ4" localSheetId="3">#REF!</definedName>
    <definedName name="LGJQ6" localSheetId="3">#REF!</definedName>
    <definedName name="LGJQT" localSheetId="3">#REF!</definedName>
    <definedName name="LGJQT14" localSheetId="3">#REF!</definedName>
    <definedName name="ll" localSheetId="3">IF(ISERROR(VLOOKUP([16]预算书!$B1,'2积石镇'!DATA,4,FALSE)),"",VLOOKUP([16]预算书!$B1,'2积石镇'!DATA,4,FALSE))</definedName>
    <definedName name="LV" localSheetId="3">#REF!</definedName>
    <definedName name="LX" localSheetId="3">#REF!</definedName>
    <definedName name="Macro10" localSheetId="3">#REF!</definedName>
    <definedName name="Macro11" localSheetId="3">#REF!</definedName>
    <definedName name="Macro12" localSheetId="3">#REF!</definedName>
    <definedName name="Macro13" localSheetId="3">#REF!</definedName>
    <definedName name="Macro14" localSheetId="3">#REF!</definedName>
    <definedName name="Macro15" localSheetId="3">#REF!</definedName>
    <definedName name="Macro16" localSheetId="3">#REF!</definedName>
    <definedName name="Macro17" localSheetId="3">#REF!</definedName>
    <definedName name="Macro18" localSheetId="3">#REF!</definedName>
    <definedName name="Macro19" localSheetId="3">#REF!</definedName>
    <definedName name="Macro2" localSheetId="3">#REF!</definedName>
    <definedName name="Macro20" localSheetId="3">#REF!</definedName>
    <definedName name="Macro21" localSheetId="3">#REF!</definedName>
    <definedName name="Macro22" localSheetId="3">#REF!</definedName>
    <definedName name="Macro23" localSheetId="3">#REF!</definedName>
    <definedName name="Macro24" localSheetId="3">#REF!</definedName>
    <definedName name="Macro3" localSheetId="3">#REF!</definedName>
    <definedName name="Macro31" localSheetId="3">#REF!</definedName>
    <definedName name="Macro4" localSheetId="3">#REF!</definedName>
    <definedName name="Macro5" localSheetId="3">#REF!</definedName>
    <definedName name="Macro6" localSheetId="3">#REF!</definedName>
    <definedName name="Macro7" localSheetId="3">#REF!</definedName>
    <definedName name="Macro8" localSheetId="3">#REF!</definedName>
    <definedName name="Macro9" localSheetId="3">#REF!</definedName>
    <definedName name="mingcheng" localSheetId="3">#REF!</definedName>
    <definedName name="mo" localSheetId="3">#REF!</definedName>
    <definedName name="Prin" localSheetId="3">#REF!</definedName>
    <definedName name="Rcjk" localSheetId="3">#REF!</definedName>
    <definedName name="Recorder" localSheetId="3" hidden="1">#REF!</definedName>
    <definedName name="sj" localSheetId="3">#REF!</definedName>
    <definedName name="SXF" localSheetId="3">#REF!</definedName>
    <definedName name="TB" localSheetId="3">#REF!</definedName>
    <definedName name="tgzw1" localSheetId="3">#REF!</definedName>
    <definedName name="tgzw2" localSheetId="3">#REF!</definedName>
    <definedName name="tgzw3" localSheetId="3">#REF!</definedName>
    <definedName name="wr" localSheetId="3">#REF!</definedName>
    <definedName name="xc" localSheetId="3">#REF!</definedName>
    <definedName name="_XP16" localSheetId="3">#REF!</definedName>
    <definedName name="_XP7" localSheetId="3">#REF!</definedName>
    <definedName name="XSA1" localSheetId="3">#REF!</definedName>
    <definedName name="XSA2" localSheetId="3">#REF!</definedName>
    <definedName name="XSA3" localSheetId="3">#REF!</definedName>
    <definedName name="XSB1" localSheetId="3">#REF!</definedName>
    <definedName name="XSB2" localSheetId="3">#REF!</definedName>
    <definedName name="XSB3" localSheetId="3">#REF!</definedName>
    <definedName name="XSC" localSheetId="3">#REF!</definedName>
    <definedName name="XSD1" localSheetId="3">#REF!</definedName>
    <definedName name="XSD2" localSheetId="3">#REF!</definedName>
    <definedName name="XSE" localSheetId="3">#REF!</definedName>
    <definedName name="XSF" localSheetId="3">#REF!</definedName>
    <definedName name="XSG" localSheetId="3">#REF!</definedName>
    <definedName name="XSH" localSheetId="3">#REF!</definedName>
    <definedName name="XSI" localSheetId="3">#REF!</definedName>
    <definedName name="XSI1" localSheetId="3">#REF!</definedName>
    <definedName name="XSJ" localSheetId="3">#REF!</definedName>
    <definedName name="XSK" localSheetId="3">#REF!</definedName>
    <definedName name="xsk1" localSheetId="3">#REF!</definedName>
    <definedName name="XSL" localSheetId="3">#REF!</definedName>
    <definedName name="xsl1" localSheetId="3">#REF!</definedName>
    <definedName name="XSM" localSheetId="3">#REF!</definedName>
    <definedName name="XSN" localSheetId="3">#REF!</definedName>
    <definedName name="XSO" localSheetId="3">#REF!</definedName>
    <definedName name="XSP" localSheetId="3">#REF!</definedName>
    <definedName name="XSP1" localSheetId="3">#REF!</definedName>
    <definedName name="YZF" localSheetId="3">#REF!</definedName>
    <definedName name="_ZC1" localSheetId="3">#REF!</definedName>
    <definedName name="zcf1" localSheetId="3">#REF!</definedName>
    <definedName name="zcf2" localSheetId="3">#REF!</definedName>
    <definedName name="zcf3" localSheetId="3">#REF!</definedName>
    <definedName name="ZCXS" localSheetId="3">#REF!</definedName>
    <definedName name="zgzw1" localSheetId="3">#REF!</definedName>
    <definedName name="zgzw2" localSheetId="3">#REF!</definedName>
    <definedName name="zgzw3" localSheetId="3">#REF!</definedName>
    <definedName name="ZS" localSheetId="3">#REF!</definedName>
    <definedName name="_ZS22" localSheetId="3">#REF!</definedName>
    <definedName name="zx" localSheetId="3">#REF!</definedName>
    <definedName name="ZZS" localSheetId="3">#REF!</definedName>
    <definedName name="安装工程部分汇总表" localSheetId="3">#REF!</definedName>
    <definedName name="安装工程概算表" localSheetId="3">#REF!</definedName>
    <definedName name="编制水平年" localSheetId="3">#REF!</definedName>
    <definedName name="表三校审" localSheetId="3">#REF!</definedName>
    <definedName name="材料表" localSheetId="3">#REF!</definedName>
    <definedName name="材料表1" localSheetId="3">#REF!</definedName>
    <definedName name="材料表2" localSheetId="3">#REF!</definedName>
    <definedName name="材料系数" localSheetId="3">#REF!</definedName>
    <definedName name="除灰系统" localSheetId="3">#REF!</definedName>
    <definedName name="单3" localSheetId="3">IF(ISERROR(VLOOKUP([16]预算书!$B1,'2积石镇'!DATA,8,FALSE)),"",VLOOKUP([16]预算书!$B1,'2积石镇'!DATA,8,FALSE))</definedName>
    <definedName name="单表1.1.1.1" localSheetId="3">#REF!</definedName>
    <definedName name="单表1.1.1.10" localSheetId="3">#REF!</definedName>
    <definedName name="单表1.1.1.11" localSheetId="3">#REF!</definedName>
    <definedName name="单表1.1.1.12" localSheetId="3">#REF!</definedName>
    <definedName name="单表1.1.1.13" localSheetId="3">#REF!</definedName>
    <definedName name="单表1.1.1.14" localSheetId="3">#REF!</definedName>
    <definedName name="单表1.1.1.15" localSheetId="3">#REF!</definedName>
    <definedName name="单表1.1.1.16" localSheetId="3">#REF!</definedName>
    <definedName name="单表1.1.1.17" localSheetId="3">#REF!</definedName>
    <definedName name="单表1.1.1.18" localSheetId="3">#REF!</definedName>
    <definedName name="单表1.1.1.19" localSheetId="3">#REF!</definedName>
    <definedName name="单表1.1.1.2" localSheetId="3">#REF!</definedName>
    <definedName name="单表1.1.1.20" localSheetId="3">#REF!</definedName>
    <definedName name="单表1.1.1.21" localSheetId="3">#REF!</definedName>
    <definedName name="单表1.1.1.22" localSheetId="3">#REF!</definedName>
    <definedName name="单表1.1.1.23" localSheetId="3">#REF!</definedName>
    <definedName name="单表1.1.1.24" localSheetId="3">#REF!</definedName>
    <definedName name="单表1.1.1.25" localSheetId="3">#REF!</definedName>
    <definedName name="单表1.1.1.26" localSheetId="3">#REF!</definedName>
    <definedName name="单表1.1.1.27" localSheetId="3">#REF!</definedName>
    <definedName name="单表1.1.1.28" localSheetId="3">#REF!</definedName>
    <definedName name="单表1.1.1.29" localSheetId="3">#REF!</definedName>
    <definedName name="单表1.1.1.3" localSheetId="3">#REF!</definedName>
    <definedName name="单表1.1.1.30" localSheetId="3">#REF!</definedName>
    <definedName name="单表1.1.1.31" localSheetId="3">#REF!</definedName>
    <definedName name="单表1.1.1.4" localSheetId="3">#REF!</definedName>
    <definedName name="单表1.1.1.5" localSheetId="3">#REF!</definedName>
    <definedName name="单表1.1.1.6" localSheetId="3">#REF!</definedName>
    <definedName name="单表1.1.1.7" localSheetId="3">#REF!</definedName>
    <definedName name="单表1.1.1.8" localSheetId="3">#REF!</definedName>
    <definedName name="单表1.1.1.9" localSheetId="3">#REF!</definedName>
    <definedName name="单表1.1.2.1" localSheetId="3">#REF!</definedName>
    <definedName name="单表1.1.2.2" localSheetId="3">#REF!</definedName>
    <definedName name="单表1.1.2.3" localSheetId="3">#REF!</definedName>
    <definedName name="单表1.1.2.4" localSheetId="3">#REF!</definedName>
    <definedName name="单表1.1.2.5" localSheetId="3">#REF!</definedName>
    <definedName name="单表1.1.2.6" localSheetId="3">#REF!</definedName>
    <definedName name="单表1.1.2.7" localSheetId="3">#REF!</definedName>
    <definedName name="单表1.1.2.8" localSheetId="3">#REF!</definedName>
    <definedName name="单表1.1.3.1" localSheetId="3">#REF!</definedName>
    <definedName name="单表1.1.3.10" localSheetId="3">#REF!</definedName>
    <definedName name="单表1.1.3.11" localSheetId="3">#REF!</definedName>
    <definedName name="单表1.1.3.12" localSheetId="3">#REF!</definedName>
    <definedName name="单表1.1.3.13" localSheetId="3">#REF!</definedName>
    <definedName name="单表1.1.3.14" localSheetId="3">#REF!</definedName>
    <definedName name="单表1.1.3.15" localSheetId="3">#REF!</definedName>
    <definedName name="单表1.1.3.16" localSheetId="3">#REF!</definedName>
    <definedName name="单表1.1.3.17" localSheetId="3">#REF!</definedName>
    <definedName name="单表1.1.3.18" localSheetId="3">#REF!</definedName>
    <definedName name="单表1.1.3.19" localSheetId="3">#REF!</definedName>
    <definedName name="单表1.1.3.2" localSheetId="3">#REF!</definedName>
    <definedName name="单表1.1.3.20" localSheetId="3">#REF!</definedName>
    <definedName name="单表1.1.3.21" localSheetId="3">#REF!</definedName>
    <definedName name="单表1.1.3.22" localSheetId="3">#REF!</definedName>
    <definedName name="单表1.1.3.3" localSheetId="3">#REF!</definedName>
    <definedName name="单表1.1.3.4" localSheetId="3">#REF!</definedName>
    <definedName name="单表1.1.3.5" localSheetId="3">#REF!</definedName>
    <definedName name="单表1.1.3.6" localSheetId="3">#REF!</definedName>
    <definedName name="单表1.1.3.7" localSheetId="3">#REF!</definedName>
    <definedName name="单表1.1.3.8" localSheetId="3">#REF!</definedName>
    <definedName name="单表1.1.3.9" localSheetId="3">#REF!</definedName>
    <definedName name="单表1.1.4.1" localSheetId="3">#REF!</definedName>
    <definedName name="单表1.1.4.10" localSheetId="3">#REF!</definedName>
    <definedName name="单表1.1.4.11" localSheetId="3">#REF!</definedName>
    <definedName name="单表1.1.4.12" localSheetId="3">#REF!</definedName>
    <definedName name="单表1.1.4.13" localSheetId="3">#REF!</definedName>
    <definedName name="单表1.1.4.14" localSheetId="3">#REF!</definedName>
    <definedName name="单表1.1.4.15" localSheetId="3">#REF!</definedName>
    <definedName name="单表1.1.4.16" localSheetId="3">#REF!</definedName>
    <definedName name="单表1.1.4.2" localSheetId="3">#REF!</definedName>
    <definedName name="单表1.1.4.3" localSheetId="3">#REF!</definedName>
    <definedName name="单表1.1.4.4" localSheetId="3">#REF!</definedName>
    <definedName name="单表1.1.4.5" localSheetId="3">#REF!</definedName>
    <definedName name="单表1.1.4.6" localSheetId="3">#REF!</definedName>
    <definedName name="单表1.1.4.7" localSheetId="3">#REF!</definedName>
    <definedName name="单表1.1.4.8" localSheetId="3">#REF!</definedName>
    <definedName name="单表1.1.4.9" localSheetId="3">#REF!</definedName>
    <definedName name="单表1.1.5.1" localSheetId="3">#REF!</definedName>
    <definedName name="单表1.1.5.10" localSheetId="3">#REF!</definedName>
    <definedName name="单表1.1.5.11" localSheetId="3">#REF!</definedName>
    <definedName name="单表1.1.5.12" localSheetId="3">#REF!</definedName>
    <definedName name="单表1.1.5.13" localSheetId="3">#REF!</definedName>
    <definedName name="单表1.1.5.14" localSheetId="3">#REF!</definedName>
    <definedName name="单表1.1.5.15" localSheetId="3">#REF!</definedName>
    <definedName name="单表1.1.5.16" localSheetId="3">#REF!</definedName>
    <definedName name="单表1.1.5.2" localSheetId="3">#REF!</definedName>
    <definedName name="单表1.1.5.3" localSheetId="3">#REF!</definedName>
    <definedName name="单表1.1.5.4" localSheetId="3">#REF!</definedName>
    <definedName name="单表1.1.5.5" localSheetId="3">#REF!</definedName>
    <definedName name="单表1.1.5.6" localSheetId="3">#REF!</definedName>
    <definedName name="单表1.1.5.7" localSheetId="3">#REF!</definedName>
    <definedName name="单表1.1.5.7.1" localSheetId="3">#REF!</definedName>
    <definedName name="单表1.1.5.8" localSheetId="3">#REF!</definedName>
    <definedName name="单表1.1.5.9" localSheetId="3">#REF!</definedName>
    <definedName name="单表1.1.6.1" localSheetId="3">#REF!</definedName>
    <definedName name="单表1.1.6.2" localSheetId="3">#REF!</definedName>
    <definedName name="单表1.1.6.3" localSheetId="3">#REF!</definedName>
    <definedName name="单表1.1.6.4" localSheetId="3">#REF!</definedName>
    <definedName name="单表1.1.6.5" localSheetId="3">#REF!</definedName>
    <definedName name="单表1.1.6.5.1" localSheetId="3">#REF!</definedName>
    <definedName name="单表1.1.6.6" localSheetId="3">#REF!</definedName>
    <definedName name="单表1.1.6.7" localSheetId="3">#REF!</definedName>
    <definedName name="单表1.1.6.8" localSheetId="3">#REF!</definedName>
    <definedName name="单表1.1.6.9" localSheetId="3">#REF!</definedName>
    <definedName name="单表1.1.7.1" localSheetId="3">#REF!</definedName>
    <definedName name="单表1.1.7.2" localSheetId="3">#REF!</definedName>
    <definedName name="单表1.1.7.3" localSheetId="3">#REF!</definedName>
    <definedName name="单表1.1.7.4" localSheetId="3">#REF!</definedName>
    <definedName name="单表1.1.7.5" localSheetId="3">#REF!</definedName>
    <definedName name="单表1.1.7.6" localSheetId="3">#REF!</definedName>
    <definedName name="单表1.1.7.7" localSheetId="3">#REF!</definedName>
    <definedName name="单表1.1.7.8" localSheetId="3">#REF!</definedName>
    <definedName name="单表1.1.8.1" localSheetId="3">#REF!</definedName>
    <definedName name="单表1.1.8.10" localSheetId="3">#REF!</definedName>
    <definedName name="单表1.1.8.11" localSheetId="3">#REF!</definedName>
    <definedName name="单表1.1.8.12.1" localSheetId="3">#REF!</definedName>
    <definedName name="单表1.1.8.12.2" localSheetId="3">#REF!</definedName>
    <definedName name="单表1.1.8.12.3" localSheetId="3">#REF!</definedName>
    <definedName name="单表1.1.8.13" localSheetId="3">#REF!</definedName>
    <definedName name="单表1.1.8.2" localSheetId="3">#REF!</definedName>
    <definedName name="单表1.1.8.3" localSheetId="3">#REF!</definedName>
    <definedName name="单表1.1.8.4" localSheetId="3">#REF!</definedName>
    <definedName name="单表1.1.8.5" localSheetId="3">#REF!</definedName>
    <definedName name="单表1.1.8.6" localSheetId="3">#REF!</definedName>
    <definedName name="单表1.1.8.7" localSheetId="3">#REF!</definedName>
    <definedName name="单表1.1.8.8" localSheetId="3">#REF!</definedName>
    <definedName name="单表1.1.8.9" localSheetId="3">#REF!</definedName>
    <definedName name="单表1.1.9.1" localSheetId="3">#REF!</definedName>
    <definedName name="单表1.1.9.2" localSheetId="3">#REF!</definedName>
    <definedName name="单表1.1.9.3" localSheetId="3">#REF!</definedName>
    <definedName name="单表1.1.9.4" localSheetId="3">#REF!</definedName>
    <definedName name="单表1.1.9.5" localSheetId="3">#REF!</definedName>
    <definedName name="单表1.1.9.6" localSheetId="3">#REF!</definedName>
    <definedName name="单表1.2.1.1" localSheetId="3">#REF!</definedName>
    <definedName name="单表1.2.1.2" localSheetId="3">#REF!</definedName>
    <definedName name="单表1.2.1.3" localSheetId="3">#REF!</definedName>
    <definedName name="单表1.2.1.4" localSheetId="3">#REF!</definedName>
    <definedName name="单表1.2.1.5" localSheetId="3">#REF!</definedName>
    <definedName name="单表1.2.2.1" localSheetId="3">#REF!</definedName>
    <definedName name="单表1.2.2.2" localSheetId="3">#REF!</definedName>
    <definedName name="单表1.2.2.3" localSheetId="3">#REF!</definedName>
    <definedName name="单表1.2.2.4" localSheetId="3">#REF!</definedName>
    <definedName name="单表1.2.2.5" localSheetId="3">#REF!</definedName>
    <definedName name="单表1.2.2.6" localSheetId="3">#REF!</definedName>
    <definedName name="单表1.2.2.7" localSheetId="3">#REF!</definedName>
    <definedName name="单表1.2.2.8" localSheetId="3">#REF!</definedName>
    <definedName name="单表1.2.2.9" localSheetId="3">#REF!</definedName>
    <definedName name="单表1.2.3.1" localSheetId="3">#REF!</definedName>
    <definedName name="单表1.2.3.2" localSheetId="3">#REF!</definedName>
    <definedName name="单表1.2.3.3" localSheetId="3">#REF!</definedName>
    <definedName name="单表1.2.3.4" localSheetId="3">#REF!</definedName>
    <definedName name="单表1.2.4.1.1" localSheetId="3">#REF!</definedName>
    <definedName name="单表1.2.4.1.2" localSheetId="3">#REF!</definedName>
    <definedName name="单表1.2.4.1.3" localSheetId="3">#REF!</definedName>
    <definedName name="单表1.2.4.2.1" localSheetId="3">#REF!</definedName>
    <definedName name="单表1.2.4.2.2" localSheetId="3">#REF!</definedName>
    <definedName name="单表1.2.4.3.1" localSheetId="3">#REF!</definedName>
    <definedName name="单表1.2.4.3.2" localSheetId="3">#REF!</definedName>
    <definedName name="单表1.2.4.3.3" localSheetId="3">#REF!</definedName>
    <definedName name="单表1.2.4.3.4" localSheetId="3">#REF!</definedName>
    <definedName name="单表1.2.4.3.5" localSheetId="3">#REF!</definedName>
    <definedName name="单表1.2.4.4.1" localSheetId="3">#REF!</definedName>
    <definedName name="单表1.2.4.4.2" localSheetId="3">#REF!</definedName>
    <definedName name="单表1.2.4.4.3" localSheetId="3">#REF!</definedName>
    <definedName name="单表1.2.4.4.4" localSheetId="3">#REF!</definedName>
    <definedName name="单表1.2.4.4.5" localSheetId="3">#REF!</definedName>
    <definedName name="单表1.2.4.4.6" localSheetId="3">#REF!</definedName>
    <definedName name="单表1.2.5.1.1" localSheetId="3">#REF!</definedName>
    <definedName name="单表1.2.5.1.2" localSheetId="3">#REF!</definedName>
    <definedName name="单表1.2.5.2.1" localSheetId="3">#REF!</definedName>
    <definedName name="单表1.2.5.2.2" localSheetId="3">#REF!</definedName>
    <definedName name="单表1.2.5.2.3" localSheetId="3">#REF!</definedName>
    <definedName name="单表1.2.5.2.4" localSheetId="3">#REF!</definedName>
    <definedName name="单表1.2.5.2.5" localSheetId="3">#REF!</definedName>
    <definedName name="单价1.1.2.3" localSheetId="3">#REF!</definedName>
    <definedName name="单价1.1.2.8" localSheetId="3">#REF!</definedName>
    <definedName name="单价1.1.3.1" localSheetId="3">#REF!</definedName>
    <definedName name="单价1.1.3.10" localSheetId="3">#REF!</definedName>
    <definedName name="单价1.1.3.2" localSheetId="3">#REF!</definedName>
    <definedName name="单价1.1.3.3" localSheetId="3">#REF!</definedName>
    <definedName name="单价1.1.3.5" localSheetId="3">#REF!</definedName>
    <definedName name="单价1.1.3.6" localSheetId="3">#REF!</definedName>
    <definedName name="单价1.1.3.7" localSheetId="3">#REF!</definedName>
    <definedName name="单价1.1.3.9" localSheetId="3">#REF!</definedName>
    <definedName name="单价表1.1.1.1" localSheetId="3">#REF!</definedName>
    <definedName name="单位" localSheetId="3">IF(ISERROR(VLOOKUP([16]预算书!$B1,'2积石镇'!DATA,3,FALSE)),"",VLOOKUP([16]预算书!$B1,'2积石镇'!DATA,3,FALSE))</definedName>
    <definedName name="当年价差" localSheetId="3">#REF!</definedName>
    <definedName name="当年注册资本金" localSheetId="3">#REF!</definedName>
    <definedName name="附属" localSheetId="3">#REF!</definedName>
    <definedName name="工资" localSheetId="3">IF(ISERROR(VLOOKUP([16]预算书!$B1,'2积石镇'!DATA,4,FALSE)),"",VLOOKUP([16]预算书!$B1,'2积石镇'!DATA,4,FALSE))</definedName>
    <definedName name="合计" localSheetId="3">#REF!</definedName>
    <definedName name="灰场" localSheetId="3">#REF!</definedName>
    <definedName name="机械表" localSheetId="3">#REF!</definedName>
    <definedName name="机械费" localSheetId="3">IF(ISERROR(VLOOKUP([16]预算书!$B1,'2积石镇'!DATA,6,FALSE)),"",VLOOKUP([16]预算书!$B1,'2积石镇'!DATA,6,FALSE))</definedName>
    <definedName name="机械系数_钢筋" localSheetId="3">#REF!</definedName>
    <definedName name="机械系数_基础处理" localSheetId="3">#REF!</definedName>
    <definedName name="机械系数_其它" localSheetId="3">#REF!</definedName>
    <definedName name="机械系数_石方" localSheetId="3">#REF!</definedName>
    <definedName name="机械系数_砼工程" localSheetId="3">#REF!</definedName>
    <definedName name="机械系数_土方" localSheetId="3">#REF!</definedName>
    <definedName name="其它融资" localSheetId="3">#REF!</definedName>
    <definedName name="其它直接费_安装" localSheetId="3">#REF!</definedName>
    <definedName name="其它直接费_钢筋" localSheetId="3">#REF!</definedName>
    <definedName name="其它直接费_基础处理" localSheetId="3">#REF!</definedName>
    <definedName name="其它直接费_其它" localSheetId="3">#REF!</definedName>
    <definedName name="其它直接费_石方" localSheetId="3">#REF!</definedName>
    <definedName name="其它直接费_砼工程" localSheetId="3">#REF!</definedName>
    <definedName name="其它直接费_土方" localSheetId="3">#REF!</definedName>
    <definedName name="其它注资" localSheetId="3">#REF!</definedName>
    <definedName name="其它注资比例" localSheetId="3">#REF!</definedName>
    <definedName name="燃煤系统" localSheetId="3">#REF!</definedName>
    <definedName name="燃油系统" localSheetId="3">#REF!</definedName>
    <definedName name="人材" localSheetId="3">#REF!</definedName>
    <definedName name="人工系数_安装" localSheetId="3">#REF!</definedName>
    <definedName name="人工系数_钢筋" localSheetId="3">#REF!</definedName>
    <definedName name="人工系数_基础处理" localSheetId="3">#REF!</definedName>
    <definedName name="人工系数_其它" localSheetId="3">#REF!</definedName>
    <definedName name="人工系数_石方" localSheetId="3">#REF!</definedName>
    <definedName name="人工系数_砼工程" localSheetId="3">#REF!</definedName>
    <definedName name="人工系数_土方" localSheetId="3">#REF!</definedName>
    <definedName name="人工系数_土建" localSheetId="3">#REF!</definedName>
    <definedName name="融资" localSheetId="3">#REF!</definedName>
    <definedName name="设备" localSheetId="3">#REF!</definedName>
    <definedName name="省局融资" localSheetId="3">#REF!</definedName>
    <definedName name="省局注资" localSheetId="3">#REF!</definedName>
    <definedName name="省局注资比例" localSheetId="3">#REF!</definedName>
    <definedName name="施工进度_年份" localSheetId="3">#REF!</definedName>
    <definedName name="税金" localSheetId="3">#REF!</definedName>
    <definedName name="砼30" localSheetId="3">#REF!</definedName>
    <definedName name="砼30二级配" localSheetId="3">#REF!</definedName>
    <definedName name="投资比例" localSheetId="3">#REF!</definedName>
    <definedName name="项目名称" localSheetId="3">IF(ISERROR(VLOOKUP([16]预算书!$B1,'2积石镇'!DATA,2,FALSE)),"",VLOOKUP([16]预算书!$B1,'2积石镇'!DATA,2,FALSE))</definedName>
    <definedName name="序号" localSheetId="3">IF(ISERROR(VLOOKUP([16]预算书!$B1,'2积石镇'!DATA,8,FALSE)),"",VLOOKUP([16]预算书!$B1,'2积石镇'!DATA,8,FALSE))</definedName>
    <definedName name="烟囱" localSheetId="3">#REF!</definedName>
    <definedName name="淹没" localSheetId="3">#REF!</definedName>
    <definedName name="主1" localSheetId="3">#REF!</definedName>
    <definedName name="_??????" localSheetId="3">#REF!</definedName>
    <definedName name="___jd1" localSheetId="3">#REF!</definedName>
    <definedName name="___jd5" localSheetId="3">#REF!</definedName>
    <definedName name="___jj1" localSheetId="3">#REF!</definedName>
    <definedName name="_jd1" localSheetId="3">#REF!</definedName>
    <definedName name="_jd5" localSheetId="3">#REF!</definedName>
    <definedName name="_jj1" localSheetId="3">#REF!</definedName>
    <definedName name="ab" localSheetId="3">#REF!</definedName>
    <definedName name="dd" localSheetId="3">#REF!</definedName>
    <definedName name="ff" localSheetId="3">#REF!</definedName>
    <definedName name="gg" localSheetId="3">#REF!</definedName>
    <definedName name="__jd1" localSheetId="3">#REF!</definedName>
    <definedName name="__jd5" localSheetId="3">#REF!</definedName>
    <definedName name="jj" localSheetId="3">#REF!</definedName>
    <definedName name="__jj1" localSheetId="3">#REF!</definedName>
    <definedName name="kk" localSheetId="3">#REF!</definedName>
    <definedName name="nn" localSheetId="3">#REF!</definedName>
    <definedName name="ss" localSheetId="3">#REF!</definedName>
    <definedName name="SUM_D147_D150" localSheetId="3">#REF!</definedName>
    <definedName name="SUM_D157_D162" localSheetId="3">#REF!</definedName>
    <definedName name="tde" localSheetId="3">#REF!</definedName>
    <definedName name="zz" localSheetId="3">#REF!</definedName>
    <definedName name="测量费" localSheetId="3">#REF!</definedName>
    <definedName name="工_程_量_表" localSheetId="3">#REF!</definedName>
    <definedName name="工程量表1" localSheetId="3">#REF!</definedName>
    <definedName name="估" localSheetId="3">#REF!</definedName>
    <definedName name="估1" localSheetId="3">#REF!</definedName>
    <definedName name="生产列1" localSheetId="3">#REF!</definedName>
    <definedName name="生产列11" localSheetId="3">#REF!</definedName>
    <definedName name="生产列15" localSheetId="3">#REF!</definedName>
    <definedName name="生产列16" localSheetId="3">#REF!</definedName>
    <definedName name="生产列17" localSheetId="3">#REF!</definedName>
    <definedName name="生产列19" localSheetId="3">#REF!</definedName>
    <definedName name="生产列2" localSheetId="3">#REF!</definedName>
    <definedName name="生产列20" localSheetId="3">#REF!</definedName>
    <definedName name="生产列3" localSheetId="3">#REF!</definedName>
    <definedName name="生产列4" localSheetId="3">#REF!</definedName>
    <definedName name="生产列5" localSheetId="3">#REF!</definedName>
    <definedName name="生产列6" localSheetId="3">#REF!</definedName>
    <definedName name="生产列7" localSheetId="3">#REF!</definedName>
    <definedName name="生产列8" localSheetId="3">#REF!</definedName>
    <definedName name="生产列9" localSheetId="3">#REF!</definedName>
    <definedName name="生产期" localSheetId="3">#REF!</definedName>
    <definedName name="生产期1" localSheetId="3">#REF!</definedName>
    <definedName name="生产期11" localSheetId="3">#REF!</definedName>
    <definedName name="生产期15" localSheetId="3">#REF!</definedName>
    <definedName name="生产期16" localSheetId="3">#REF!</definedName>
    <definedName name="生产期17" localSheetId="3">#REF!</definedName>
    <definedName name="生产期19" localSheetId="3">#REF!</definedName>
    <definedName name="生产期2" localSheetId="3">#REF!</definedName>
    <definedName name="生产期20" localSheetId="3">#REF!</definedName>
    <definedName name="生产期3" localSheetId="3">#REF!</definedName>
    <definedName name="生产期4" localSheetId="3">#REF!</definedName>
    <definedName name="生产期5" localSheetId="3">#REF!</definedName>
    <definedName name="生产期6" localSheetId="3">#REF!</definedName>
    <definedName name="生产期7" localSheetId="3">#REF!</definedName>
    <definedName name="生产期8" localSheetId="3">#REF!</definedName>
    <definedName name="生产期9" localSheetId="3">#REF!</definedName>
    <definedName name="司徒荣" localSheetId="3">#REF!</definedName>
    <definedName name="总概算" localSheetId="3">#REF!</definedName>
    <definedName name="_120度弯头φ120" localSheetId="4">#REF!</definedName>
    <definedName name="_120度弯头φ140" localSheetId="4">#REF!</definedName>
    <definedName name="_120度弯头φ160" localSheetId="4">#REF!</definedName>
    <definedName name="_2m3装载机" localSheetId="4">#REF!</definedName>
    <definedName name="_32.5水泥" localSheetId="4">#REF!</definedName>
    <definedName name="_xlnm._FilterDatabase" localSheetId="4" hidden="1">#REF!</definedName>
    <definedName name="￠160PVC管_0.6pa" localSheetId="4">#REF!</definedName>
    <definedName name="￠180PVC管_0.6pa" localSheetId="4">#REF!</definedName>
    <definedName name="￠90PVC管_0.6pa" localSheetId="4">#REF!</definedName>
    <definedName name="IS80_50_250" localSheetId="4">#REF!</definedName>
    <definedName name="_xlnm.Print_Area" localSheetId="4" hidden="1">#REF!</definedName>
    <definedName name="_xlnm.Print_Titles" localSheetId="4">'3清水乡'!$1:$4</definedName>
    <definedName name="PVC变径短管1.5寸" localSheetId="4">#REF!</definedName>
    <definedName name="PVC堵头φ40" localSheetId="4">#REF!</definedName>
    <definedName name="PVC活节φ1.5寸" localSheetId="4">#REF!</definedName>
    <definedName name="PVC连丝1.5寸" localSheetId="4">#REF!</definedName>
    <definedName name="PVC球阀1.5寸" localSheetId="4">#REF!</definedName>
    <definedName name="PVC三通φ16×16×16" localSheetId="4">#REF!</definedName>
    <definedName name="PVC三通φ40×1.5×40" localSheetId="4">#REF!</definedName>
    <definedName name="PVC塑管φ40" localSheetId="4">#REF!</definedName>
    <definedName name="PVC直通φ16" localSheetId="4">#REF!</definedName>
    <definedName name="QJ30_240_12_200" localSheetId="4">#REF!</definedName>
    <definedName name="QJ50_120_12_250" localSheetId="4">#REF!</definedName>
    <definedName name="UT线夹_NUT_2" localSheetId="4">#REF!</definedName>
    <definedName name="UT线夹NUT_2" localSheetId="4">#REF!</definedName>
    <definedName name="UT型线夹NUT_1" localSheetId="4">#REF!</definedName>
    <definedName name="U型抱箍U16_200" localSheetId="4">#REF!</definedName>
    <definedName name="U型挂环U_16" localSheetId="4">#REF!</definedName>
    <definedName name="U型挂环U_7" localSheetId="4">#REF!</definedName>
    <definedName name="φ10PVC管" localSheetId="4">#REF!</definedName>
    <definedName name="φ225沉淀管" localSheetId="4">#REF!</definedName>
    <definedName name="φ225滤水管" localSheetId="4">#REF!</definedName>
    <definedName name="φ310铸铁管" localSheetId="4">#REF!</definedName>
    <definedName name="φ350铸铁管" localSheetId="4">#REF!</definedName>
    <definedName name="安全阀Dg120" localSheetId="4">#REF!</definedName>
    <definedName name="安全阀Dg90" localSheetId="4">#REF!</definedName>
    <definedName name="柏树" localSheetId="4">#REF!</definedName>
    <definedName name="避雷器HY5WS_17_50" localSheetId="4">#REF!</definedName>
    <definedName name="编织袋" localSheetId="4">#REF!</definedName>
    <definedName name="扁钢" localSheetId="4">#REF!</definedName>
    <definedName name="变径三通Dg180×90" localSheetId="4">#REF!</definedName>
    <definedName name="变径三通φ110×80×90" localSheetId="4">#REF!</definedName>
    <definedName name="变径三通φ125×80×110" localSheetId="4">#REF!</definedName>
    <definedName name="变径三通φ160×80×110" localSheetId="4">#REF!</definedName>
    <definedName name="变径三通φ160×80×125" localSheetId="4">#REF!</definedName>
    <definedName name="变径三通φ200×80×160" localSheetId="4">#REF!</definedName>
    <definedName name="变频机组8.5kvA" localSheetId="4">#REF!</definedName>
    <definedName name="变压器160KVA" localSheetId="4">#REF!</definedName>
    <definedName name="变压器80KVA" localSheetId="4">#REF!</definedName>
    <definedName name="并沟线夹_BJ_2" localSheetId="4">#REF!</definedName>
    <definedName name="并沟线夹BJ_2" localSheetId="4">#REF!</definedName>
    <definedName name="玻璃" localSheetId="4">#REF!</definedName>
    <definedName name="不可预见费" localSheetId="4">#REF!</definedName>
    <definedName name="材" localSheetId="4">#REF!</definedName>
    <definedName name="材100004" localSheetId="4">#REF!</definedName>
    <definedName name="材10001" localSheetId="4">#REF!</definedName>
    <definedName name="材10002" localSheetId="4">#REF!</definedName>
    <definedName name="材10003" localSheetId="4">#REF!</definedName>
    <definedName name="材10008" localSheetId="4">#REF!</definedName>
    <definedName name="材10018" localSheetId="4">#REF!</definedName>
    <definedName name="材10019" localSheetId="4">#REF!</definedName>
    <definedName name="材10020" localSheetId="4">#REF!</definedName>
    <definedName name="材10021" localSheetId="4">#REF!</definedName>
    <definedName name="材10023" localSheetId="4">#REF!</definedName>
    <definedName name="材10035" localSheetId="4">#REF!</definedName>
    <definedName name="材10045" localSheetId="4">#REF!</definedName>
    <definedName name="材10047" localSheetId="4">#REF!</definedName>
    <definedName name="材10049" localSheetId="4">#REF!</definedName>
    <definedName name="材10052" localSheetId="4">#REF!</definedName>
    <definedName name="材10054" localSheetId="4">#REF!</definedName>
    <definedName name="材10056" localSheetId="4">#REF!</definedName>
    <definedName name="材10066" localSheetId="4">#REF!</definedName>
    <definedName name="材10071" localSheetId="4">#REF!</definedName>
    <definedName name="材10075" localSheetId="4">#REF!</definedName>
    <definedName name="材10090" localSheetId="4">#REF!</definedName>
    <definedName name="材10095" localSheetId="4">#REF!</definedName>
    <definedName name="材10114" localSheetId="4">#REF!</definedName>
    <definedName name="材10116" localSheetId="4">#REF!</definedName>
    <definedName name="材10118" localSheetId="4">#REF!</definedName>
    <definedName name="材10204" localSheetId="4">#REF!</definedName>
    <definedName name="材10218" localSheetId="4">#REF!</definedName>
    <definedName name="材10219" localSheetId="4">#REF!</definedName>
    <definedName name="材10220" localSheetId="4">#REF!</definedName>
    <definedName name="材10221" localSheetId="4">#REF!</definedName>
    <definedName name="材10222" localSheetId="4">#REF!</definedName>
    <definedName name="材10223" localSheetId="4">#REF!</definedName>
    <definedName name="材10269" localSheetId="4">#REF!</definedName>
    <definedName name="材10270" localSheetId="4">#REF!</definedName>
    <definedName name="材10271" localSheetId="4">#REF!</definedName>
    <definedName name="材10272" localSheetId="4">#REF!</definedName>
    <definedName name="材10273" localSheetId="4">#REF!</definedName>
    <definedName name="材10275" localSheetId="4">#REF!</definedName>
    <definedName name="材10277" localSheetId="4">#REF!</definedName>
    <definedName name="材10278" localSheetId="4">#REF!</definedName>
    <definedName name="材10279" localSheetId="4">#REF!</definedName>
    <definedName name="材10279A" localSheetId="4">#REF!</definedName>
    <definedName name="材10280" localSheetId="4">#REF!</definedName>
    <definedName name="材10280A" localSheetId="4">#REF!</definedName>
    <definedName name="材10281" localSheetId="4">#REF!</definedName>
    <definedName name="材10281A" localSheetId="4">#REF!</definedName>
    <definedName name="材10282" localSheetId="4">#REF!</definedName>
    <definedName name="材10282A" localSheetId="4">#REF!</definedName>
    <definedName name="材10283" localSheetId="4">#REF!</definedName>
    <definedName name="材10283A" localSheetId="4">#REF!</definedName>
    <definedName name="材10309" localSheetId="4">#REF!</definedName>
    <definedName name="材10310" localSheetId="4">#REF!</definedName>
    <definedName name="材10311" localSheetId="4">#REF!</definedName>
    <definedName name="材10313" localSheetId="4">#REF!</definedName>
    <definedName name="材10330" localSheetId="4">#REF!</definedName>
    <definedName name="材10332" localSheetId="4">#REF!</definedName>
    <definedName name="材10334" localSheetId="4">#REF!</definedName>
    <definedName name="材10339" localSheetId="4">#REF!</definedName>
    <definedName name="材10345" localSheetId="4">#REF!</definedName>
    <definedName name="材10346" localSheetId="4">#REF!</definedName>
    <definedName name="材10360" localSheetId="4">#REF!</definedName>
    <definedName name="材10361" localSheetId="4">#REF!</definedName>
    <definedName name="材10365" localSheetId="4">#REF!</definedName>
    <definedName name="材10366" localSheetId="4">#REF!</definedName>
    <definedName name="材10367" localSheetId="4">#REF!</definedName>
    <definedName name="材10464" localSheetId="4">#REF!</definedName>
    <definedName name="材10465" localSheetId="4">#REF!</definedName>
    <definedName name="材10469" localSheetId="4">#REF!</definedName>
    <definedName name="材10469A" localSheetId="4">#REF!</definedName>
    <definedName name="材10473" localSheetId="4">#REF!</definedName>
    <definedName name="材10474" localSheetId="4">#REF!</definedName>
    <definedName name="材12001" localSheetId="4">#REF!</definedName>
    <definedName name="材12074" localSheetId="4">#REF!</definedName>
    <definedName name="材12075" localSheetId="4">#REF!</definedName>
    <definedName name="材2_19_3" localSheetId="4">#REF!</definedName>
    <definedName name="材2_19_4" localSheetId="4">#REF!</definedName>
    <definedName name="材20484" localSheetId="4">#REF!</definedName>
    <definedName name="材20485" localSheetId="4">#REF!</definedName>
    <definedName name="材20488" localSheetId="4">#REF!</definedName>
    <definedName name="材30001" localSheetId="4">#REF!</definedName>
    <definedName name="材30002" localSheetId="4">#REF!</definedName>
    <definedName name="材30004" localSheetId="4">#REF!</definedName>
    <definedName name="材30011" localSheetId="4">#REF!</definedName>
    <definedName name="材30016" localSheetId="4">#REF!</definedName>
    <definedName name="材30018" localSheetId="4">#REF!</definedName>
    <definedName name="材30019" localSheetId="4">#REF!</definedName>
    <definedName name="材30020" localSheetId="4">#REF!</definedName>
    <definedName name="材30021" localSheetId="4">#REF!</definedName>
    <definedName name="材30022" localSheetId="4">#REF!</definedName>
    <definedName name="材30023" localSheetId="4">#REF!</definedName>
    <definedName name="材30024" localSheetId="4">#REF!</definedName>
    <definedName name="材30025" localSheetId="4">#REF!</definedName>
    <definedName name="材30026" localSheetId="4">#REF!</definedName>
    <definedName name="材30027" localSheetId="4">#REF!</definedName>
    <definedName name="材30028" localSheetId="4">#REF!</definedName>
    <definedName name="材30038" localSheetId="4">#REF!</definedName>
    <definedName name="材30048" localSheetId="4">#REF!</definedName>
    <definedName name="材30048、30051" localSheetId="4">#REF!</definedName>
    <definedName name="材30049" localSheetId="4">#REF!</definedName>
    <definedName name="材30064" localSheetId="4">#REF!</definedName>
    <definedName name="材30075" localSheetId="4">#REF!</definedName>
    <definedName name="材40001" localSheetId="4">#REF!</definedName>
    <definedName name="材40003" localSheetId="4">#REF!</definedName>
    <definedName name="材40006" localSheetId="4">#REF!</definedName>
    <definedName name="材40030" localSheetId="4">#REF!</definedName>
    <definedName name="材40031" localSheetId="4">#REF!</definedName>
    <definedName name="材40045" localSheetId="4">#REF!</definedName>
    <definedName name="材40045A" localSheetId="4">#REF!</definedName>
    <definedName name="材40058" localSheetId="4">#REF!</definedName>
    <definedName name="材40058A" localSheetId="4">#REF!</definedName>
    <definedName name="材40061" localSheetId="4">#REF!</definedName>
    <definedName name="材40062" localSheetId="4">#REF!</definedName>
    <definedName name="材40065" localSheetId="4">#REF!</definedName>
    <definedName name="材40067" localSheetId="4">#REF!</definedName>
    <definedName name="材40067A" localSheetId="4">#REF!</definedName>
    <definedName name="材40068" localSheetId="4">#REF!</definedName>
    <definedName name="材40069" localSheetId="4">#REF!</definedName>
    <definedName name="材40070" localSheetId="4">#REF!</definedName>
    <definedName name="材40072" localSheetId="4">#REF!</definedName>
    <definedName name="材40074" localSheetId="4">#REF!</definedName>
    <definedName name="材40075" localSheetId="4">#REF!</definedName>
    <definedName name="材40076" localSheetId="4">#REF!</definedName>
    <definedName name="材40079" localSheetId="4">#REF!</definedName>
    <definedName name="材40090" localSheetId="4">#REF!</definedName>
    <definedName name="材40096" localSheetId="4">#REF!</definedName>
    <definedName name="材40101" localSheetId="4">#REF!</definedName>
    <definedName name="材40101A" localSheetId="4">#REF!</definedName>
    <definedName name="材40101B" localSheetId="4">#REF!</definedName>
    <definedName name="材40109" localSheetId="4">#REF!</definedName>
    <definedName name="材40110" localSheetId="4">#REF!</definedName>
    <definedName name="材40111" localSheetId="4">#REF!</definedName>
    <definedName name="材40112" localSheetId="4">#REF!</definedName>
    <definedName name="材40113" localSheetId="4">#REF!</definedName>
    <definedName name="材40114" localSheetId="4">#REF!</definedName>
    <definedName name="材40115" localSheetId="4">#REF!</definedName>
    <definedName name="材40116" localSheetId="4">#REF!</definedName>
    <definedName name="材40117" localSheetId="4">#REF!</definedName>
    <definedName name="材40118" localSheetId="4">#REF!</definedName>
    <definedName name="材40120" localSheetId="4">#REF!</definedName>
    <definedName name="材40124" localSheetId="4">#REF!</definedName>
    <definedName name="材40125" localSheetId="4">#REF!</definedName>
    <definedName name="材40133" localSheetId="4">#REF!</definedName>
    <definedName name="材40134" localSheetId="4">#REF!</definedName>
    <definedName name="材40143" localSheetId="4">#REF!</definedName>
    <definedName name="材40159A" localSheetId="4">#REF!</definedName>
    <definedName name="材40159B" localSheetId="4">#REF!</definedName>
    <definedName name="材40159C" localSheetId="4">#REF!</definedName>
    <definedName name="材40213" localSheetId="4">#REF!</definedName>
    <definedName name="材40224" localSheetId="4">#REF!</definedName>
    <definedName name="材40260" localSheetId="4">#REF!</definedName>
    <definedName name="材40263" localSheetId="4">#REF!</definedName>
    <definedName name="材40271" localSheetId="4">#REF!</definedName>
    <definedName name="材40286" localSheetId="4">#REF!</definedName>
    <definedName name="材40287" localSheetId="4">#REF!</definedName>
    <definedName name="材40288" localSheetId="4">#REF!</definedName>
    <definedName name="材40289" localSheetId="4">#REF!</definedName>
    <definedName name="材40289A" localSheetId="4">#REF!</definedName>
    <definedName name="材40306" localSheetId="4">#REF!</definedName>
    <definedName name="材40306A" localSheetId="4">#REF!</definedName>
    <definedName name="材40306B" localSheetId="4">#REF!</definedName>
    <definedName name="材50003" localSheetId="4">#REF!</definedName>
    <definedName name="材50004" localSheetId="4">#REF!</definedName>
    <definedName name="材50005" localSheetId="4">#REF!</definedName>
    <definedName name="材50006" localSheetId="4">#REF!</definedName>
    <definedName name="材50045" localSheetId="4">#REF!</definedName>
    <definedName name="材50046" localSheetId="4">#REF!</definedName>
    <definedName name="材50049" localSheetId="4">#REF!</definedName>
    <definedName name="材50050" localSheetId="4">#REF!</definedName>
    <definedName name="材70001" localSheetId="4">#REF!</definedName>
    <definedName name="材70014" localSheetId="4">#REF!</definedName>
    <definedName name="材70015" localSheetId="4">#REF!</definedName>
    <definedName name="材70017" localSheetId="4">#REF!</definedName>
    <definedName name="材70194" localSheetId="4">#REF!</definedName>
    <definedName name="材70195" localSheetId="4">#REF!</definedName>
    <definedName name="材70196" localSheetId="4">#REF!</definedName>
    <definedName name="材80019" localSheetId="4">#REF!</definedName>
    <definedName name="材80019换" localSheetId="4">#REF!</definedName>
    <definedName name="材80019换A" localSheetId="4">#REF!</definedName>
    <definedName name="材80020" localSheetId="4">#REF!</definedName>
    <definedName name="材90014" localSheetId="4">#REF!</definedName>
    <definedName name="材90017" localSheetId="4">#REF!</definedName>
    <definedName name="材90017A" localSheetId="4">#REF!</definedName>
    <definedName name="材90018" localSheetId="4">#REF!</definedName>
    <definedName name="材90019" localSheetId="4">#REF!</definedName>
    <definedName name="材90085" localSheetId="4">#REF!</definedName>
    <definedName name="材90086" localSheetId="4">#REF!</definedName>
    <definedName name="材90087" localSheetId="4">#REF!</definedName>
    <definedName name="材90087A" localSheetId="4">#REF!</definedName>
    <definedName name="材90136" localSheetId="4">#REF!</definedName>
    <definedName name="材90147" localSheetId="4">#REF!</definedName>
    <definedName name="材90189" localSheetId="4">#REF!</definedName>
    <definedName name="材补1" localSheetId="4">#REF!</definedName>
    <definedName name="材补1A" localSheetId="4">#REF!</definedName>
    <definedName name="材补2" localSheetId="4">#REF!</definedName>
    <definedName name="材补3" localSheetId="4">#REF!</definedName>
    <definedName name="材补5" localSheetId="4">#REF!</definedName>
    <definedName name="材参40006" localSheetId="4">#REF!</definedName>
    <definedName name="材参60432" localSheetId="4">#REF!</definedName>
    <definedName name="材建11_25换" localSheetId="4">#REF!</definedName>
    <definedName name="材建4_10换" localSheetId="4">#REF!</definedName>
    <definedName name="材井" localSheetId="4">#REF!</definedName>
    <definedName name="插入式振动器1.1kw" localSheetId="4">#REF!</definedName>
    <definedName name="插入式振动器1.5kw" localSheetId="4">#REF!</definedName>
    <definedName name="插入式振动器2.2kw" localSheetId="4">#REF!</definedName>
    <definedName name="插座φ33" localSheetId="4">#REF!</definedName>
    <definedName name="拆迁补偿费" localSheetId="4">#REF!</definedName>
    <definedName name="柴油1" localSheetId="4">#REF!</definedName>
    <definedName name="柴油2" localSheetId="4">#REF!</definedName>
    <definedName name="铲运机2.75m3" localSheetId="4">#REF!</definedName>
    <definedName name="长" localSheetId="4">#REF!</definedName>
    <definedName name="冲击钻机CZ_22型" localSheetId="4">#REF!</definedName>
    <definedName name="初" localSheetId="4">#REF!</definedName>
    <definedName name="瓷横担_S210" localSheetId="4">#REF!</definedName>
    <definedName name="瓷横担S210" localSheetId="4">#REF!</definedName>
    <definedName name="瓷瓶" localSheetId="4">#REF!</definedName>
    <definedName name="粗砂" localSheetId="4">#REF!</definedName>
    <definedName name="措施费路" localSheetId="4">#REF!</definedName>
    <definedName name="措施费农" localSheetId="4">#REF!</definedName>
    <definedName name="措施费他" localSheetId="4">#REF!</definedName>
    <definedName name="措施费土" localSheetId="4">#REF!</definedName>
    <definedName name="单承PVC塑管φ110×3.2×9000" localSheetId="4">#REF!</definedName>
    <definedName name="单承PVC塑管φ125×3.7×9000" localSheetId="4">#REF!</definedName>
    <definedName name="单承PVC塑管φ160×4.7×9000" localSheetId="4">#REF!</definedName>
    <definedName name="单承PVC塑管φ200×5.9×10000" localSheetId="4">#REF!</definedName>
    <definedName name="单承PVC塑管φ200×5.9×9000" localSheetId="4">#REF!</definedName>
    <definedName name="单承PVC塑管φ225×6.6×10000" localSheetId="4">#REF!</definedName>
    <definedName name="单承PVC塑管φ250×7.3×10000" localSheetId="4">#REF!</definedName>
    <definedName name="单承PVC塑管φ315×9.2×10000" localSheetId="4">#REF!</definedName>
    <definedName name="单承PVC塑管φ355×10.4×10000" localSheetId="4">#REF!</definedName>
    <definedName name="单承PVC塑管φ400×11.7×10000" localSheetId="4">#REF!</definedName>
    <definedName name="单承PVC塑管φ500×14.6×10000" localSheetId="4">#REF!</definedName>
    <definedName name="单承PVC塑管φ90×2.8×9000" localSheetId="4">#REF!</definedName>
    <definedName name="单价" localSheetId="4">#REF!</definedName>
    <definedName name="单盘插头" localSheetId="4">#REF!</definedName>
    <definedName name="单盘插头110" localSheetId="4">#REF!</definedName>
    <definedName name="单盘插头φ110" localSheetId="4">#REF!</definedName>
    <definedName name="单盘插头φ160" localSheetId="4">#REF!</definedName>
    <definedName name="单盘插头φ200" localSheetId="4">#REF!</definedName>
    <definedName name="单盘插头φ225" localSheetId="4">#REF!</definedName>
    <definedName name="单盘插头φ250" localSheetId="4">#REF!</definedName>
    <definedName name="单盘插头φ315" localSheetId="4">#REF!</definedName>
    <definedName name="单盘插头φ355" localSheetId="4">#REF!</definedName>
    <definedName name="单盘插头φ400" localSheetId="4">#REF!</definedName>
    <definedName name="单盘插头φ500" localSheetId="4">#REF!</definedName>
    <definedName name="单盘铝承头φ76" localSheetId="4">#REF!</definedName>
    <definedName name="单盘三通φ110×80×110" localSheetId="4">#REF!</definedName>
    <definedName name="单盘三通φ125×80×125" localSheetId="4">#REF!</definedName>
    <definedName name="单盘三通φ160×80×160" localSheetId="4">#REF!</definedName>
    <definedName name="单盘三通φ200×80×200" localSheetId="4">#REF!</definedName>
    <definedName name="导线" localSheetId="4">#REF!</definedName>
    <definedName name="导线_BLX_16" localSheetId="4">#REF!</definedName>
    <definedName name="导线_LGJ" localSheetId="4">#REF!</definedName>
    <definedName name="导线BLX_16" localSheetId="4">#REF!</definedName>
    <definedName name="导线L_G_J" localSheetId="4">#REF!</definedName>
    <definedName name="导线LGJ" localSheetId="4">#REF!</definedName>
    <definedName name="导线LGJ_1" localSheetId="4">#REF!</definedName>
    <definedName name="导线LGJ1" localSheetId="4">#REF!</definedName>
    <definedName name="道路工程" localSheetId="4">#REF!</definedName>
    <definedName name="滴灌带φ16" localSheetId="4">#REF!</definedName>
    <definedName name="电" localSheetId="4">#REF!</definedName>
    <definedName name="电动葫芦3t" localSheetId="4">#REF!</definedName>
    <definedName name="电杆" localSheetId="4">#REF!</definedName>
    <definedName name="电杆_10m" localSheetId="4">#REF!</definedName>
    <definedName name="电焊机25kvA" localSheetId="4">#REF!</definedName>
    <definedName name="电焊机30KVA" localSheetId="4">#REF!</definedName>
    <definedName name="电焊机交流20_25KVA" localSheetId="4">#REF!</definedName>
    <definedName name="电焊机交流30KVA" localSheetId="4">#REF!</definedName>
    <definedName name="电焊条" localSheetId="4">#REF!</definedName>
    <definedName name="跌落开关RW11_200_10" localSheetId="4">#REF!</definedName>
    <definedName name="堵头φ76" localSheetId="4">#REF!</definedName>
    <definedName name="镀锌钢绞拉线GJ_50" localSheetId="4">#REF!</definedName>
    <definedName name="镀锌铁丝8" localSheetId="4">#REF!</definedName>
    <definedName name="对焊机150型" localSheetId="4">#REF!</definedName>
    <definedName name="多眼拉板_60_6_300" localSheetId="4">#REF!</definedName>
    <definedName name="多眼拉板_60_6_350" localSheetId="4">#REF!</definedName>
    <definedName name="二丁脂" localSheetId="4">#REF!</definedName>
    <definedName name="二合抱箍抱1_190" localSheetId="4">#REF!</definedName>
    <definedName name="二合抱箍抱2_200" localSheetId="4">#REF!</definedName>
    <definedName name="阀兰阀体" localSheetId="4">#REF!</definedName>
    <definedName name="阀兰阀体80" localSheetId="4">#REF!</definedName>
    <definedName name="阀门φ120" localSheetId="4">#REF!</definedName>
    <definedName name="阀门φ90" localSheetId="4">#REF!</definedName>
    <definedName name="法兰阀体φ80" localSheetId="4">#REF!</definedName>
    <definedName name="法兰螺栓" localSheetId="4">#REF!</definedName>
    <definedName name="法兰盘φ120" localSheetId="4">#REF!</definedName>
    <definedName name="法兰盘φ90" localSheetId="4">#REF!</definedName>
    <definedName name="放空管φ150×1500" localSheetId="4">#REF!</definedName>
    <definedName name="风" localSheetId="4">#REF!</definedName>
    <definedName name="风水枪" localSheetId="4">#REF!</definedName>
    <definedName name="封井泥球" localSheetId="4">#REF!</definedName>
    <definedName name="浮力塞" localSheetId="4">#REF!</definedName>
    <definedName name="复合土工膜" localSheetId="4">#REF!</definedName>
    <definedName name="杆顶帽_帽_11" localSheetId="4">#REF!</definedName>
    <definedName name="杆顶帽_帽_3" localSheetId="4">#REF!</definedName>
    <definedName name="钢板" localSheetId="4">#REF!</definedName>
    <definedName name="钢板4mm" localSheetId="4">#REF!</definedName>
    <definedName name="钢材" localSheetId="4">#REF!</definedName>
    <definedName name="钢管" localSheetId="4">#REF!</definedName>
    <definedName name="钢管φ120" localSheetId="4">#REF!</definedName>
    <definedName name="钢管φ140" localSheetId="4">#REF!</definedName>
    <definedName name="钢管φ160" localSheetId="4">#REF!</definedName>
    <definedName name="钢滑模" localSheetId="4">#REF!</definedName>
    <definedName name="钢绞拉线GJ_35" localSheetId="4">#REF!</definedName>
    <definedName name="钢绞线GJ_25" localSheetId="4">#REF!</definedName>
    <definedName name="钢绞线GJ_35" localSheetId="4">#REF!</definedName>
    <definedName name="钢绞线GJ_35kg" localSheetId="4">#REF!</definedName>
    <definedName name="钢筋10以内" localSheetId="4">#REF!</definedName>
    <definedName name="钢筋10以外" localSheetId="4">#REF!</definedName>
    <definedName name="钢筋φ10以内" localSheetId="4">#REF!</definedName>
    <definedName name="钢筋φ10以外" localSheetId="4">#REF!</definedName>
    <definedName name="钢筋φ12" localSheetId="4">#REF!</definedName>
    <definedName name="钢筋φ16" localSheetId="4">#REF!</definedName>
    <definedName name="钢筋φ8" localSheetId="4">#REF!</definedName>
    <definedName name="钢筋调直机14kw" localSheetId="4">#REF!</definedName>
    <definedName name="钢筋切断机20kw" localSheetId="4">#REF!</definedName>
    <definedName name="钢筋砼C20管" localSheetId="4">#REF!</definedName>
    <definedName name="钢筋砼C20管_DN600" localSheetId="4">#REF!</definedName>
    <definedName name="钢筋弯曲机φ6_40" localSheetId="4">#REF!</definedName>
    <definedName name="钢模板" localSheetId="4">#REF!</definedName>
    <definedName name="钢芯铝绞线LGJ_50_8" localSheetId="4">#REF!</definedName>
    <definedName name="高" localSheetId="4">#REF!</definedName>
    <definedName name="给水栓" localSheetId="4">#REF!</definedName>
    <definedName name="给水栓三通Dg160×60" localSheetId="4">#REF!</definedName>
    <definedName name="给水栓三通Dg180×60" localSheetId="4">#REF!</definedName>
    <definedName name="给水栓三通Dg90×60" localSheetId="4">#REF!</definedName>
    <definedName name="工程监理费" localSheetId="4">#REF!</definedName>
    <definedName name="工程胶" localSheetId="4">#REF!</definedName>
    <definedName name="工程施工费" localSheetId="4">#REF!</definedName>
    <definedName name="管件" localSheetId="4">#REF!</definedName>
    <definedName name="管件φ120" localSheetId="4">#REF!</definedName>
    <definedName name="管件φ90" localSheetId="4">#REF!</definedName>
    <definedName name="光轮压路机12_15t" localSheetId="4">#REF!</definedName>
    <definedName name="光轮压路机6_8t" localSheetId="4">#REF!</definedName>
    <definedName name="光轮压路机8_10t" localSheetId="4">#REF!</definedName>
    <definedName name="环氧树脂" localSheetId="4">#REF!</definedName>
    <definedName name="黄油" localSheetId="4">#REF!</definedName>
    <definedName name="灰浆搅拌机" localSheetId="4">#REF!</definedName>
    <definedName name="混凝土拌制" localSheetId="4">#REF!</definedName>
    <definedName name="混凝土泵" localSheetId="4">#REF!</definedName>
    <definedName name="混凝土底盘" localSheetId="4">#REF!</definedName>
    <definedName name="混凝土底盘800×800×800" localSheetId="4">#REF!</definedName>
    <definedName name="混凝土运输" localSheetId="4">#REF!</definedName>
    <definedName name="混凝土柱" localSheetId="4">#REF!</definedName>
    <definedName name="机" localSheetId="4">#REF!</definedName>
    <definedName name="机1_23_1" localSheetId="4">#REF!</definedName>
    <definedName name="机10204" localSheetId="4">#REF!</definedName>
    <definedName name="机10218" localSheetId="4">#REF!</definedName>
    <definedName name="机10219" localSheetId="4">#REF!</definedName>
    <definedName name="机10220" localSheetId="4">#REF!</definedName>
    <definedName name="机10221" localSheetId="4">#REF!</definedName>
    <definedName name="机10222" localSheetId="4">#REF!</definedName>
    <definedName name="机10223" localSheetId="4">#REF!</definedName>
    <definedName name="机10269" localSheetId="4">#REF!</definedName>
    <definedName name="机10270" localSheetId="4">#REF!</definedName>
    <definedName name="机10271" localSheetId="4">#REF!</definedName>
    <definedName name="机10272" localSheetId="4">#REF!</definedName>
    <definedName name="机10273" localSheetId="4">#REF!</definedName>
    <definedName name="机10275" localSheetId="4">#REF!</definedName>
    <definedName name="机10277" localSheetId="4">#REF!</definedName>
    <definedName name="机10278" localSheetId="4">#REF!</definedName>
    <definedName name="机10279" localSheetId="4">#REF!</definedName>
    <definedName name="机10279A" localSheetId="4">#REF!</definedName>
    <definedName name="机10280" localSheetId="4">#REF!</definedName>
    <definedName name="机10280A" localSheetId="4">#REF!</definedName>
    <definedName name="机10281" localSheetId="4">#REF!</definedName>
    <definedName name="机10281A" localSheetId="4">#REF!</definedName>
    <definedName name="机10282" localSheetId="4">#REF!</definedName>
    <definedName name="机10282A" localSheetId="4">#REF!</definedName>
    <definedName name="机10283" localSheetId="4">#REF!</definedName>
    <definedName name="机10283A" localSheetId="4">#REF!</definedName>
    <definedName name="机10309" localSheetId="4">#REF!</definedName>
    <definedName name="机10310" localSheetId="4">#REF!</definedName>
    <definedName name="机10311" localSheetId="4">#REF!</definedName>
    <definedName name="机10313" localSheetId="4">#REF!</definedName>
    <definedName name="机10330" localSheetId="4">#REF!</definedName>
    <definedName name="机10334" localSheetId="4">#REF!</definedName>
    <definedName name="机10339" localSheetId="4">#REF!</definedName>
    <definedName name="机10345" localSheetId="4">#REF!</definedName>
    <definedName name="机10346" localSheetId="4">#REF!</definedName>
    <definedName name="机10360" localSheetId="4">#REF!</definedName>
    <definedName name="机10361" localSheetId="4">#REF!</definedName>
    <definedName name="机10365" localSheetId="4">#REF!</definedName>
    <definedName name="机10366" localSheetId="4">#REF!</definedName>
    <definedName name="机10367" localSheetId="4">#REF!</definedName>
    <definedName name="机10465" localSheetId="4">#REF!</definedName>
    <definedName name="机10469" localSheetId="4">#REF!</definedName>
    <definedName name="机10469A" localSheetId="4">#REF!</definedName>
    <definedName name="机10473" localSheetId="4">#REF!</definedName>
    <definedName name="机10474" localSheetId="4">#REF!</definedName>
    <definedName name="机12001" localSheetId="4">#REF!</definedName>
    <definedName name="机12074" localSheetId="4">#REF!</definedName>
    <definedName name="机12075" localSheetId="4">#REF!</definedName>
    <definedName name="机2_19_3" localSheetId="4">#REF!</definedName>
    <definedName name="机2_19_4" localSheetId="4">#REF!</definedName>
    <definedName name="机20484" localSheetId="4">#REF!</definedName>
    <definedName name="机20485" localSheetId="4">#REF!</definedName>
    <definedName name="机20488" localSheetId="4">#REF!</definedName>
    <definedName name="机30016" localSheetId="4">#REF!</definedName>
    <definedName name="机30021" localSheetId="4">#REF!</definedName>
    <definedName name="机30022" localSheetId="4">#REF!</definedName>
    <definedName name="机30023" localSheetId="4">#REF!</definedName>
    <definedName name="机30025" localSheetId="4">#REF!</definedName>
    <definedName name="机30027" localSheetId="4">#REF!</definedName>
    <definedName name="机30048" localSheetId="4">#REF!</definedName>
    <definedName name="机30048、30051" localSheetId="4">#REF!</definedName>
    <definedName name="机30049" localSheetId="4">#REF!</definedName>
    <definedName name="机40001" localSheetId="4">#REF!</definedName>
    <definedName name="机40003" localSheetId="4">#REF!</definedName>
    <definedName name="机40006" localSheetId="4">#REF!</definedName>
    <definedName name="机40030" localSheetId="4">#REF!</definedName>
    <definedName name="机40031" localSheetId="4">#REF!</definedName>
    <definedName name="机40045" localSheetId="4">#REF!</definedName>
    <definedName name="机40045A" localSheetId="4">#REF!</definedName>
    <definedName name="机40058" localSheetId="4">#REF!</definedName>
    <definedName name="机40058A" localSheetId="4">#REF!</definedName>
    <definedName name="机40061" localSheetId="4">#REF!</definedName>
    <definedName name="机40062" localSheetId="4">#REF!</definedName>
    <definedName name="机40065" localSheetId="4">#REF!</definedName>
    <definedName name="机40067" localSheetId="4">#REF!</definedName>
    <definedName name="机40067A" localSheetId="4">#REF!</definedName>
    <definedName name="机40068" localSheetId="4">#REF!</definedName>
    <definedName name="机40069" localSheetId="4">#REF!</definedName>
    <definedName name="机40070" localSheetId="4">#REF!</definedName>
    <definedName name="机40072" localSheetId="4">#REF!</definedName>
    <definedName name="机40074" localSheetId="4">#REF!</definedName>
    <definedName name="机40075" localSheetId="4">#REF!</definedName>
    <definedName name="机40076" localSheetId="4">#REF!</definedName>
    <definedName name="机40079" localSheetId="4">#REF!</definedName>
    <definedName name="机40090" localSheetId="4">#REF!</definedName>
    <definedName name="机40096" localSheetId="4">#REF!</definedName>
    <definedName name="机40101" localSheetId="4">#REF!</definedName>
    <definedName name="机40101A" localSheetId="4">#REF!</definedName>
    <definedName name="机40101B" localSheetId="4">#REF!</definedName>
    <definedName name="机40109" localSheetId="4">#REF!</definedName>
    <definedName name="机40110" localSheetId="4">#REF!</definedName>
    <definedName name="机40111" localSheetId="4">#REF!</definedName>
    <definedName name="机40112" localSheetId="4">#REF!</definedName>
    <definedName name="机40113" localSheetId="4">#REF!</definedName>
    <definedName name="机40114" localSheetId="4">#REF!</definedName>
    <definedName name="机40115" localSheetId="4">#REF!</definedName>
    <definedName name="机40120" localSheetId="4">#REF!</definedName>
    <definedName name="机40124" localSheetId="4">#REF!</definedName>
    <definedName name="机40125" localSheetId="4">#REF!</definedName>
    <definedName name="机40133" localSheetId="4">#REF!</definedName>
    <definedName name="机40134" localSheetId="4">#REF!</definedName>
    <definedName name="机40143" localSheetId="4">#REF!</definedName>
    <definedName name="机40159A" localSheetId="4">#REF!</definedName>
    <definedName name="机40159B" localSheetId="4">#REF!</definedName>
    <definedName name="机40159C" localSheetId="4">#REF!</definedName>
    <definedName name="机40213" localSheetId="4">#REF!</definedName>
    <definedName name="机40224" localSheetId="4">#REF!</definedName>
    <definedName name="机40260" localSheetId="4">#REF!</definedName>
    <definedName name="机40286" localSheetId="4">#REF!</definedName>
    <definedName name="机40287" localSheetId="4">#REF!</definedName>
    <definedName name="机40288" localSheetId="4">#REF!</definedName>
    <definedName name="机40289" localSheetId="4">#REF!</definedName>
    <definedName name="机40289A" localSheetId="4">#REF!</definedName>
    <definedName name="机40306" localSheetId="4">#REF!</definedName>
    <definedName name="机40306A" localSheetId="4">#REF!</definedName>
    <definedName name="机40306B" localSheetId="4">#REF!</definedName>
    <definedName name="机50003" localSheetId="4">#REF!</definedName>
    <definedName name="机50004" localSheetId="4">#REF!</definedName>
    <definedName name="机50005" localSheetId="4">#REF!</definedName>
    <definedName name="机50006" localSheetId="4">#REF!</definedName>
    <definedName name="机50045" localSheetId="4">#REF!</definedName>
    <definedName name="机50046" localSheetId="4">#REF!</definedName>
    <definedName name="机50049" localSheetId="4">#REF!</definedName>
    <definedName name="机50050" localSheetId="4">#REF!</definedName>
    <definedName name="机70001" localSheetId="4">#REF!</definedName>
    <definedName name="机70014" localSheetId="4">#REF!</definedName>
    <definedName name="机70015" localSheetId="4">#REF!</definedName>
    <definedName name="机70017" localSheetId="4">#REF!</definedName>
    <definedName name="机70194" localSheetId="4">#REF!</definedName>
    <definedName name="机70195" localSheetId="4">#REF!</definedName>
    <definedName name="机70196" localSheetId="4">#REF!</definedName>
    <definedName name="机80019" localSheetId="4">#REF!</definedName>
    <definedName name="机80019换" localSheetId="4">#REF!</definedName>
    <definedName name="机80019换A" localSheetId="4">#REF!</definedName>
    <definedName name="机90014" localSheetId="4">#REF!</definedName>
    <definedName name="机90017" localSheetId="4">#REF!</definedName>
    <definedName name="机90017A" localSheetId="4">#REF!</definedName>
    <definedName name="机90085" localSheetId="4">#REF!</definedName>
    <definedName name="机90086" localSheetId="4">#REF!</definedName>
    <definedName name="机90087" localSheetId="4">#REF!</definedName>
    <definedName name="机90087A" localSheetId="4">#REF!</definedName>
    <definedName name="机90136" localSheetId="4">#REF!</definedName>
    <definedName name="机90147" localSheetId="4">#REF!</definedName>
    <definedName name="机补1" localSheetId="4">#REF!</definedName>
    <definedName name="机补2" localSheetId="4">#REF!</definedName>
    <definedName name="机参40006" localSheetId="4">#REF!</definedName>
    <definedName name="机动翻斗车1t" localSheetId="4">#REF!</definedName>
    <definedName name="机建11_25换" localSheetId="4">#REF!</definedName>
    <definedName name="机建4_10换" localSheetId="4">#REF!</definedName>
    <definedName name="机井" localSheetId="4">#REF!</definedName>
    <definedName name="技工" localSheetId="4">#REF!</definedName>
    <definedName name="甲苯" localSheetId="4">#REF!</definedName>
    <definedName name="甲类" localSheetId="4">#REF!</definedName>
    <definedName name="间接费路" localSheetId="4">#REF!</definedName>
    <definedName name="间接费农" localSheetId="4">#REF!</definedName>
    <definedName name="间接费他" localSheetId="4">#REF!</definedName>
    <definedName name="间接费土" localSheetId="4">#REF!</definedName>
    <definedName name="简易缆索机40t" localSheetId="4">#REF!</definedName>
    <definedName name="碱粉" localSheetId="4">#REF!</definedName>
    <definedName name="胶φ76" localSheetId="4">#REF!</definedName>
    <definedName name="胶轮车" localSheetId="4">#REF!</definedName>
    <definedName name="胶圈φ110" localSheetId="4">#REF!</definedName>
    <definedName name="胶圈φ125" localSheetId="4">#REF!</definedName>
    <definedName name="胶圈φ160" localSheetId="4">#REF!</definedName>
    <definedName name="胶圈φ200" localSheetId="4">#REF!</definedName>
    <definedName name="胶圈φ225" localSheetId="4">#REF!</definedName>
    <definedName name="胶圈φ250" localSheetId="4">#REF!</definedName>
    <definedName name="胶圈φ315" localSheetId="4">#REF!</definedName>
    <definedName name="胶圈φ355" localSheetId="4">#REF!</definedName>
    <definedName name="胶圈φ400" localSheetId="4">#REF!</definedName>
    <definedName name="胶圈φ76" localSheetId="4">#REF!</definedName>
    <definedName name="胶圈φ90" localSheetId="4">#REF!</definedName>
    <definedName name="搅拌机0.25m3" localSheetId="4">#REF!</definedName>
    <definedName name="搅拌机0.4m3" localSheetId="4">#REF!</definedName>
    <definedName name="截阀开关φ90×76" localSheetId="4">#REF!</definedName>
    <definedName name="截止阀开关φ90×76" localSheetId="4">#REF!</definedName>
    <definedName name="锯材" localSheetId="4">#REF!</definedName>
    <definedName name="卷扬机3t" localSheetId="4">#REF!</definedName>
    <definedName name="卷扬机5t" localSheetId="4">#REF!</definedName>
    <definedName name="竣工验收费" localSheetId="4">#REF!</definedName>
    <definedName name="竣工验收费预算表" localSheetId="4">#REF!</definedName>
    <definedName name="卡扣件" localSheetId="4">#REF!</definedName>
    <definedName name="卡子φ110" localSheetId="4">#REF!</definedName>
    <definedName name="卡子φ125" localSheetId="4">#REF!</definedName>
    <definedName name="卡子φ160" localSheetId="4">#REF!</definedName>
    <definedName name="卡子φ200" localSheetId="4">#REF!</definedName>
    <definedName name="卡子φ225" localSheetId="4">#REF!</definedName>
    <definedName name="卡子φ250" localSheetId="4">#REF!</definedName>
    <definedName name="卡子φ315" localSheetId="4">#REF!</definedName>
    <definedName name="卡子φ355" localSheetId="4">#REF!</definedName>
    <definedName name="卡子φ400" localSheetId="4">#REF!</definedName>
    <definedName name="卡子φ500" localSheetId="4">#REF!</definedName>
    <definedName name="卡子φ90" localSheetId="4">#REF!</definedName>
    <definedName name="空气阀φ120" localSheetId="4">#REF!</definedName>
    <definedName name="空气阀φ140" localSheetId="4">#REF!</definedName>
    <definedName name="空气阀φ160" localSheetId="4">#REF!</definedName>
    <definedName name="块石" localSheetId="4">#REF!</definedName>
    <definedName name="拉线板_60_12" localSheetId="4">#REF!</definedName>
    <definedName name="拉线棒￠16_2500" localSheetId="4">#REF!</definedName>
    <definedName name="拉线盘_LP_6_混凝土" localSheetId="4">#REF!</definedName>
    <definedName name="拉线盘_LP_6混凝土" localSheetId="4">#REF!</definedName>
    <definedName name="拉线盘_LP_8混凝土" localSheetId="4">#REF!</definedName>
    <definedName name="拉线盘0.3_0.6" localSheetId="4">#REF!</definedName>
    <definedName name="拉线盘LP_6混凝土" localSheetId="4">#REF!</definedName>
    <definedName name="拉线盘LP_8混凝土" localSheetId="4">#REF!</definedName>
    <definedName name="立管φ33×1000" localSheetId="4">#REF!</definedName>
    <definedName name="沥青" localSheetId="4">#REF!</definedName>
    <definedName name="砾料" localSheetId="4">#REF!</definedName>
    <definedName name="砾石" localSheetId="4">#REF!</definedName>
    <definedName name="砾石30mm" localSheetId="4">#REF!</definedName>
    <definedName name="砾石40mm" localSheetId="4">#REF!</definedName>
    <definedName name="砾石50mm" localSheetId="4">#REF!</definedName>
    <definedName name="联板LV_1214" localSheetId="4">#REF!</definedName>
    <definedName name="零星卡具" localSheetId="4">#REF!</definedName>
    <definedName name="滤料" localSheetId="4">#REF!</definedName>
    <definedName name="滤网" localSheetId="4">#REF!</definedName>
    <definedName name="铝包带" localSheetId="4">#REF!</definedName>
    <definedName name="铝包带10" localSheetId="4">#REF!</definedName>
    <definedName name="铝三通φ76×1.2×6000" localSheetId="4">#REF!</definedName>
    <definedName name="铝三通φ76×1.2×9000" localSheetId="4">#REF!</definedName>
    <definedName name="铝直管φ76×1.2×6000" localSheetId="4">#REF!</definedName>
    <definedName name="履带起重机15t" localSheetId="4">#REF!</definedName>
    <definedName name="卵石" localSheetId="4">#REF!</definedName>
    <definedName name="螺杆" localSheetId="4">#REF!</definedName>
    <definedName name="螺杆16_60" localSheetId="4">#REF!</definedName>
    <definedName name="螺杆φ16×60" localSheetId="4">#REF!</definedName>
    <definedName name="螺杆卡子" localSheetId="4">#REF!</definedName>
    <definedName name="螺杆卡子5_30" localSheetId="4">#REF!</definedName>
    <definedName name="螺杆卡子φ5×30" localSheetId="4">#REF!</definedName>
    <definedName name="螺杆式启闭机1T" localSheetId="4">#REF!</definedName>
    <definedName name="螺杆式启闭机3T" localSheetId="4">#REF!</definedName>
    <definedName name="螺栓" localSheetId="4">#REF!</definedName>
    <definedName name="螺栓、铁件" localSheetId="4">#REF!</definedName>
    <definedName name="螺栓φ18×80" localSheetId="4">#REF!</definedName>
    <definedName name="螺栓φ20×80" localSheetId="4">#REF!</definedName>
    <definedName name="螺丝￠16_300" localSheetId="4">#REF!</definedName>
    <definedName name="螺丝￠16_80" localSheetId="4">#REF!</definedName>
    <definedName name="螺丝￠18_300" localSheetId="4">#REF!</definedName>
    <definedName name="螺丝￠18_80" localSheetId="4">#REF!</definedName>
    <definedName name="麻絮" localSheetId="4">#REF!</definedName>
    <definedName name="毛石" localSheetId="4">#REF!</definedName>
    <definedName name="煤" localSheetId="4">#REF!</definedName>
    <definedName name="门窗用木材" localSheetId="4">#REF!</definedName>
    <definedName name="门式起重机10t" localSheetId="4">#REF!</definedName>
    <definedName name="棉纱头" localSheetId="4">#REF!</definedName>
    <definedName name="模板用木材" localSheetId="4">#REF!</definedName>
    <definedName name="木材" localSheetId="4">#REF!</definedName>
    <definedName name="木结构木材" localSheetId="4">#REF!</definedName>
    <definedName name="内燃压路机12_15t" localSheetId="4">#REF!</definedName>
    <definedName name="内燃压路机6_8t" localSheetId="4">#REF!</definedName>
    <definedName name="耐张线夹_NLD_2" localSheetId="4">#REF!</definedName>
    <definedName name="耐张线夹NLD_1" localSheetId="4">#REF!</definedName>
    <definedName name="耐张线夹NLD_2" localSheetId="4">#REF!</definedName>
    <definedName name="泥浆泵3PN" localSheetId="4">#REF!</definedName>
    <definedName name="泥浆搅拌机" localSheetId="4">#REF!</definedName>
    <definedName name="逆止阀" localSheetId="4">#REF!</definedName>
    <definedName name="农田水利" localSheetId="4">#REF!</definedName>
    <definedName name="排气阀" localSheetId="4">#REF!</definedName>
    <definedName name="刨毛机" localSheetId="4">#REF!</definedName>
    <definedName name="配电柜" localSheetId="4">#REF!</definedName>
    <definedName name="喷头6.5_3.1" localSheetId="4">#REF!</definedName>
    <definedName name="平板式振动器2.2kw" localSheetId="4">#REF!</definedName>
    <definedName name="平胶垫" localSheetId="4">#REF!</definedName>
    <definedName name="平胶垫90_3" localSheetId="4">#REF!</definedName>
    <definedName name="平胶垫φ200" localSheetId="4">#REF!</definedName>
    <definedName name="平胶垫φ225" localSheetId="4">#REF!</definedName>
    <definedName name="平胶垫φ250" localSheetId="4">#REF!</definedName>
    <definedName name="平胶垫φ315" localSheetId="4">#REF!</definedName>
    <definedName name="平胶垫φ355" localSheetId="4">#REF!</definedName>
    <definedName name="平胶垫φ400" localSheetId="4">#REF!</definedName>
    <definedName name="平胶垫φ90×3" localSheetId="4">#REF!</definedName>
    <definedName name="普工" localSheetId="4">#REF!</definedName>
    <definedName name="其他费用" localSheetId="4">#REF!</definedName>
    <definedName name="其他工程" localSheetId="4">#REF!</definedName>
    <definedName name="其它工程" localSheetId="4">#REF!</definedName>
    <definedName name="汽车起重机25t" localSheetId="4">#REF!</definedName>
    <definedName name="汽车起重机5t" localSheetId="4">#REF!</definedName>
    <definedName name="汽油" localSheetId="4">#REF!</definedName>
    <definedName name="汽油1" localSheetId="4">#REF!</definedName>
    <definedName name="汽油2" localSheetId="4">#REF!</definedName>
    <definedName name="铅丝8" localSheetId="4">#REF!</definedName>
    <definedName name="前期工作费" localSheetId="4">#REF!</definedName>
    <definedName name="球头挂环QP_7" localSheetId="4">#REF!</definedName>
    <definedName name="人" localSheetId="4">#REF!</definedName>
    <definedName name="人1_23_1" localSheetId="4">#REF!</definedName>
    <definedName name="人100004" localSheetId="4">#REF!</definedName>
    <definedName name="人10001" localSheetId="4">#REF!</definedName>
    <definedName name="人10002" localSheetId="4">#REF!</definedName>
    <definedName name="人10003" localSheetId="4">#REF!</definedName>
    <definedName name="人10008" localSheetId="4">#REF!</definedName>
    <definedName name="人10018" localSheetId="4">#REF!</definedName>
    <definedName name="人10019" localSheetId="4">#REF!</definedName>
    <definedName name="人10020" localSheetId="4">#REF!</definedName>
    <definedName name="人10021" localSheetId="4">#REF!</definedName>
    <definedName name="人10023" localSheetId="4">#REF!</definedName>
    <definedName name="人10035" localSheetId="4">#REF!</definedName>
    <definedName name="人10045" localSheetId="4">#REF!</definedName>
    <definedName name="人10047" localSheetId="4">#REF!</definedName>
    <definedName name="人10049" localSheetId="4">#REF!</definedName>
    <definedName name="人10052" localSheetId="4">#REF!</definedName>
    <definedName name="人10054" localSheetId="4">#REF!</definedName>
    <definedName name="人10056" localSheetId="4">#REF!</definedName>
    <definedName name="人10066" localSheetId="4">#REF!</definedName>
    <definedName name="人10071" localSheetId="4">#REF!</definedName>
    <definedName name="人10075" localSheetId="4">#REF!</definedName>
    <definedName name="人10090" localSheetId="4">#REF!</definedName>
    <definedName name="人10095" localSheetId="4">#REF!</definedName>
    <definedName name="人10114" localSheetId="4">#REF!</definedName>
    <definedName name="人10116" localSheetId="4">#REF!</definedName>
    <definedName name="人10118" localSheetId="4">#REF!</definedName>
    <definedName name="人10204" localSheetId="4">#REF!</definedName>
    <definedName name="人10218" localSheetId="4">#REF!</definedName>
    <definedName name="人10219" localSheetId="4">#REF!</definedName>
    <definedName name="人10220" localSheetId="4">#REF!</definedName>
    <definedName name="人10221" localSheetId="4">#REF!</definedName>
    <definedName name="人10222" localSheetId="4">#REF!</definedName>
    <definedName name="人10223" localSheetId="4">#REF!</definedName>
    <definedName name="人10269" localSheetId="4">#REF!</definedName>
    <definedName name="人10270" localSheetId="4">#REF!</definedName>
    <definedName name="人10271" localSheetId="4">#REF!</definedName>
    <definedName name="人10272" localSheetId="4">#REF!</definedName>
    <definedName name="人10273" localSheetId="4">#REF!</definedName>
    <definedName name="人10275" localSheetId="4">#REF!</definedName>
    <definedName name="人10277" localSheetId="4">#REF!</definedName>
    <definedName name="人10278" localSheetId="4">#REF!</definedName>
    <definedName name="人10279" localSheetId="4">#REF!</definedName>
    <definedName name="人10279A" localSheetId="4">#REF!</definedName>
    <definedName name="人10280" localSheetId="4">#REF!</definedName>
    <definedName name="人10280A" localSheetId="4">#REF!</definedName>
    <definedName name="人10281" localSheetId="4">#REF!</definedName>
    <definedName name="人10281A" localSheetId="4">#REF!</definedName>
    <definedName name="人10282" localSheetId="4">#REF!</definedName>
    <definedName name="人10282A" localSheetId="4">#REF!</definedName>
    <definedName name="人10283" localSheetId="4">#REF!</definedName>
    <definedName name="人10283A" localSheetId="4">#REF!</definedName>
    <definedName name="人10309" localSheetId="4">#REF!</definedName>
    <definedName name="人10310" localSheetId="4">#REF!</definedName>
    <definedName name="人10311" localSheetId="4">#REF!</definedName>
    <definedName name="人10313" localSheetId="4">#REF!</definedName>
    <definedName name="人10330" localSheetId="4">#REF!</definedName>
    <definedName name="人10332" localSheetId="4">#REF!</definedName>
    <definedName name="人10334" localSheetId="4">#REF!</definedName>
    <definedName name="人10339" localSheetId="4">#REF!</definedName>
    <definedName name="人10345" localSheetId="4">#REF!</definedName>
    <definedName name="人10346" localSheetId="4">#REF!</definedName>
    <definedName name="人10360" localSheetId="4">#REF!</definedName>
    <definedName name="人10361" localSheetId="4">#REF!</definedName>
    <definedName name="人10365" localSheetId="4">#REF!</definedName>
    <definedName name="人10366" localSheetId="4">#REF!</definedName>
    <definedName name="人10367" localSheetId="4">#REF!</definedName>
    <definedName name="人10464" localSheetId="4">#REF!</definedName>
    <definedName name="人10465" localSheetId="4">#REF!</definedName>
    <definedName name="人10469" localSheetId="4">#REF!</definedName>
    <definedName name="人10469A" localSheetId="4">#REF!</definedName>
    <definedName name="人10473" localSheetId="4">#REF!</definedName>
    <definedName name="人10474" localSheetId="4">#REF!</definedName>
    <definedName name="人12001" localSheetId="4">#REF!</definedName>
    <definedName name="人12074" localSheetId="4">#REF!</definedName>
    <definedName name="人12075" localSheetId="4">#REF!</definedName>
    <definedName name="人2_19_3" localSheetId="4">#REF!</definedName>
    <definedName name="人2_19_4" localSheetId="4">#REF!</definedName>
    <definedName name="人20484" localSheetId="4">#REF!</definedName>
    <definedName name="人20485" localSheetId="4">#REF!</definedName>
    <definedName name="人20488" localSheetId="4">#REF!</definedName>
    <definedName name="人30001" localSheetId="4">#REF!</definedName>
    <definedName name="人30002" localSheetId="4">#REF!</definedName>
    <definedName name="人30004" localSheetId="4">#REF!</definedName>
    <definedName name="人30011" localSheetId="4">#REF!</definedName>
    <definedName name="人30016" localSheetId="4">#REF!</definedName>
    <definedName name="人30018" localSheetId="4">#REF!</definedName>
    <definedName name="人30019" localSheetId="4">#REF!</definedName>
    <definedName name="人30020" localSheetId="4">#REF!</definedName>
    <definedName name="人30021" localSheetId="4">#REF!</definedName>
    <definedName name="人30022" localSheetId="4">#REF!</definedName>
    <definedName name="人30023" localSheetId="4">#REF!</definedName>
    <definedName name="人30024" localSheetId="4">#REF!</definedName>
    <definedName name="人30025" localSheetId="4">#REF!</definedName>
    <definedName name="人30026" localSheetId="4">#REF!</definedName>
    <definedName name="人30027" localSheetId="4">#REF!</definedName>
    <definedName name="人30028" localSheetId="4">#REF!</definedName>
    <definedName name="人30048" localSheetId="4">#REF!</definedName>
    <definedName name="人30048、30051" localSheetId="4">#REF!</definedName>
    <definedName name="人30049" localSheetId="4">#REF!</definedName>
    <definedName name="人30064" localSheetId="4">#REF!</definedName>
    <definedName name="人30075" localSheetId="4">#REF!</definedName>
    <definedName name="人40001" localSheetId="4">#REF!</definedName>
    <definedName name="人40003" localSheetId="4">#REF!</definedName>
    <definedName name="人40006" localSheetId="4">#REF!</definedName>
    <definedName name="人40030" localSheetId="4">#REF!</definedName>
    <definedName name="人40031" localSheetId="4">#REF!</definedName>
    <definedName name="人40045" localSheetId="4">#REF!</definedName>
    <definedName name="人40045A" localSheetId="4">#REF!</definedName>
    <definedName name="人40058" localSheetId="4">#REF!</definedName>
    <definedName name="人40058A" localSheetId="4">#REF!</definedName>
    <definedName name="人40061" localSheetId="4">#REF!</definedName>
    <definedName name="人40062" localSheetId="4">#REF!</definedName>
    <definedName name="人40065" localSheetId="4">#REF!</definedName>
    <definedName name="人40067" localSheetId="4">#REF!</definedName>
    <definedName name="人40067A" localSheetId="4">#REF!</definedName>
    <definedName name="人40068" localSheetId="4">#REF!</definedName>
    <definedName name="人40069" localSheetId="4">#REF!</definedName>
    <definedName name="人40070" localSheetId="4">#REF!</definedName>
    <definedName name="人40072" localSheetId="4">#REF!</definedName>
    <definedName name="人40074" localSheetId="4">#REF!</definedName>
    <definedName name="人40075" localSheetId="4">#REF!</definedName>
    <definedName name="人40076" localSheetId="4">#REF!</definedName>
    <definedName name="人40079" localSheetId="4">#REF!</definedName>
    <definedName name="人40090" localSheetId="4">#REF!</definedName>
    <definedName name="人40096" localSheetId="4">#REF!</definedName>
    <definedName name="人40101" localSheetId="4">#REF!</definedName>
    <definedName name="人40101A" localSheetId="4">#REF!</definedName>
    <definedName name="人40101B" localSheetId="4">#REF!</definedName>
    <definedName name="人40109" localSheetId="4">#REF!</definedName>
    <definedName name="人40110" localSheetId="4">#REF!</definedName>
    <definedName name="人40111" localSheetId="4">#REF!</definedName>
    <definedName name="人40112" localSheetId="4">#REF!</definedName>
    <definedName name="人40113" localSheetId="4">#REF!</definedName>
    <definedName name="人40114" localSheetId="4">#REF!</definedName>
    <definedName name="人40115" localSheetId="4">#REF!</definedName>
    <definedName name="人40116" localSheetId="4">#REF!</definedName>
    <definedName name="人40117" localSheetId="4">#REF!</definedName>
    <definedName name="人40118" localSheetId="4">#REF!</definedName>
    <definedName name="人40120" localSheetId="4">#REF!</definedName>
    <definedName name="人40124" localSheetId="4">#REF!</definedName>
    <definedName name="人40125" localSheetId="4">#REF!</definedName>
    <definedName name="人40133" localSheetId="4">#REF!</definedName>
    <definedName name="人40134" localSheetId="4">#REF!</definedName>
    <definedName name="人40143" localSheetId="4">#REF!</definedName>
    <definedName name="人40159A" localSheetId="4">#REF!</definedName>
    <definedName name="人40159B" localSheetId="4">#REF!</definedName>
    <definedName name="人40159C" localSheetId="4">#REF!</definedName>
    <definedName name="人40213" localSheetId="4">#REF!</definedName>
    <definedName name="人40224" localSheetId="4">#REF!</definedName>
    <definedName name="人40260" localSheetId="4">#REF!</definedName>
    <definedName name="人40263" localSheetId="4">#REF!</definedName>
    <definedName name="人40271" localSheetId="4">#REF!</definedName>
    <definedName name="人40286" localSheetId="4">#REF!</definedName>
    <definedName name="人40287" localSheetId="4">#REF!</definedName>
    <definedName name="人40288" localSheetId="4">#REF!</definedName>
    <definedName name="人40289" localSheetId="4">#REF!</definedName>
    <definedName name="人40289A" localSheetId="4">#REF!</definedName>
    <definedName name="人40306" localSheetId="4">#REF!</definedName>
    <definedName name="人40306A" localSheetId="4">#REF!</definedName>
    <definedName name="人40306B" localSheetId="4">#REF!</definedName>
    <definedName name="人50003" localSheetId="4">#REF!</definedName>
    <definedName name="人50004" localSheetId="4">#REF!</definedName>
    <definedName name="人50005" localSheetId="4">#REF!</definedName>
    <definedName name="人50006" localSheetId="4">#REF!</definedName>
    <definedName name="人50045" localSheetId="4">#REF!</definedName>
    <definedName name="人50046" localSheetId="4">#REF!</definedName>
    <definedName name="人50049" localSheetId="4">#REF!</definedName>
    <definedName name="人50050" localSheetId="4">#REF!</definedName>
    <definedName name="人50115" localSheetId="4">#REF!</definedName>
    <definedName name="人70001" localSheetId="4">#REF!</definedName>
    <definedName name="人70014" localSheetId="4">#REF!</definedName>
    <definedName name="人70015" localSheetId="4">#REF!</definedName>
    <definedName name="人70017" localSheetId="4">#REF!</definedName>
    <definedName name="人70194" localSheetId="4">#REF!</definedName>
    <definedName name="人70195" localSheetId="4">#REF!</definedName>
    <definedName name="人70196" localSheetId="4">#REF!</definedName>
    <definedName name="人80019" localSheetId="4">#REF!</definedName>
    <definedName name="人80019换" localSheetId="4">#REF!</definedName>
    <definedName name="人80019换A" localSheetId="4">#REF!</definedName>
    <definedName name="人80020" localSheetId="4">#REF!</definedName>
    <definedName name="人90014" localSheetId="4">#REF!</definedName>
    <definedName name="人90017" localSheetId="4">#REF!</definedName>
    <definedName name="人90017A" localSheetId="4">#REF!</definedName>
    <definedName name="人90018" localSheetId="4">#REF!</definedName>
    <definedName name="人90019" localSheetId="4">#REF!</definedName>
    <definedName name="人90085" localSheetId="4">#REF!</definedName>
    <definedName name="人90086" localSheetId="4">#REF!</definedName>
    <definedName name="人90087" localSheetId="4">#REF!</definedName>
    <definedName name="人90087A" localSheetId="4">#REF!</definedName>
    <definedName name="人90136" localSheetId="4">#REF!</definedName>
    <definedName name="人90147" localSheetId="4">#REF!</definedName>
    <definedName name="人90189" localSheetId="4">#REF!</definedName>
    <definedName name="人补1" localSheetId="4">#REF!</definedName>
    <definedName name="人补1A" localSheetId="4">#REF!</definedName>
    <definedName name="人补2" localSheetId="4">#REF!</definedName>
    <definedName name="人补3" localSheetId="4">#REF!</definedName>
    <definedName name="人补4" localSheetId="4">#REF!</definedName>
    <definedName name="人补5" localSheetId="4">#REF!</definedName>
    <definedName name="人参40006" localSheetId="4">#REF!</definedName>
    <definedName name="人参60432" localSheetId="4">#REF!</definedName>
    <definedName name="人建11_25换" localSheetId="4">#REF!</definedName>
    <definedName name="人建4_10换" localSheetId="4">#REF!</definedName>
    <definedName name="软管接头" localSheetId="4">#REF!</definedName>
    <definedName name="洒水汽车6000L以内" localSheetId="4">#REF!</definedName>
    <definedName name="三盘三通φ225×200×355" localSheetId="4">#REF!</definedName>
    <definedName name="三盘三通φ250×200×200" localSheetId="4">#REF!</definedName>
    <definedName name="三盘三通φ315×160×250" localSheetId="4">#REF!</definedName>
    <definedName name="三盘三通φ315×200×225" localSheetId="4">#REF!</definedName>
    <definedName name="三盘三通φ315×200×250" localSheetId="4">#REF!</definedName>
    <definedName name="三盘三通φ315×200×315" localSheetId="4">#REF!</definedName>
    <definedName name="三盘三通φ355×160×225" localSheetId="4">#REF!</definedName>
    <definedName name="三盘三通φ355×160×315" localSheetId="4">#REF!</definedName>
    <definedName name="三盘三通φ355×200×225" localSheetId="4">#REF!</definedName>
    <definedName name="三盘三通φ355×200×315" localSheetId="4">#REF!</definedName>
    <definedName name="三盘三通φ355×200×400" localSheetId="4">#REF!</definedName>
    <definedName name="三盘三通φ355×400×355" localSheetId="4">#REF!</definedName>
    <definedName name="三盘三通φ400×200×225" localSheetId="4">#REF!</definedName>
    <definedName name="三盘三通φ400×200×355" localSheetId="4">#REF!</definedName>
    <definedName name="三盘三通φ400×500×400" localSheetId="4">#REF!</definedName>
    <definedName name="三盘三通φ500×500×500" localSheetId="4">#REF!</definedName>
    <definedName name="三盘三通φ80×80×80" localSheetId="4">#REF!</definedName>
    <definedName name="三通φ160×180×160" localSheetId="4">#REF!</definedName>
    <definedName name="三通φ180×180×160" localSheetId="4">#REF!</definedName>
    <definedName name="三通φ180×180×90" localSheetId="4">#REF!</definedName>
    <definedName name="沙枣树" localSheetId="4">#REF!</definedName>
    <definedName name="砂浆" localSheetId="4">#REF!</definedName>
    <definedName name="砂浆M10" localSheetId="4">#REF!</definedName>
    <definedName name="砂浆M5" localSheetId="4">#REF!</definedName>
    <definedName name="砂浆M7.5" localSheetId="4">#REF!</definedName>
    <definedName name="杉木门0.3_0.3" localSheetId="4">#REF!</definedName>
    <definedName name="设备费" localSheetId="4">#REF!</definedName>
    <definedName name="设备购置费" localSheetId="4">#REF!</definedName>
    <definedName name="石灰" localSheetId="4">#REF!</definedName>
    <definedName name="石屑" localSheetId="4">#REF!</definedName>
    <definedName name="竖管" localSheetId="4">#REF!</definedName>
    <definedName name="竖管80_150" localSheetId="4">#REF!</definedName>
    <definedName name="竖管φ80×150" localSheetId="4">#REF!</definedName>
    <definedName name="双承PVC塑管φ110×3.2×9000" localSheetId="4">#REF!</definedName>
    <definedName name="双承PVC塑管φ125×3.7×9000" localSheetId="4">#REF!</definedName>
    <definedName name="双承PVC塑管φ160×4.7×9000" localSheetId="4">#REF!</definedName>
    <definedName name="双承PVC塑管φ200×5.9×10000" localSheetId="4">#REF!</definedName>
    <definedName name="双承PVC塑管φ200×5.9×9000" localSheetId="4">#REF!</definedName>
    <definedName name="双承PVC塑管φ225×6.6×10000" localSheetId="4">#REF!</definedName>
    <definedName name="双承PVC塑管φ250×7.3×10000" localSheetId="4">#REF!</definedName>
    <definedName name="双承PVC塑管φ315×9.2×10000" localSheetId="4">#REF!</definedName>
    <definedName name="双承PVC塑管φ355×10.4×10000" localSheetId="4">#REF!</definedName>
    <definedName name="双承PVC塑管φ400×11.7×10000" localSheetId="4">#REF!</definedName>
    <definedName name="双承PVC塑管φ500×14.6×10000" localSheetId="4">#REF!</definedName>
    <definedName name="双承PVC塑管φ90×2.8×9000" localSheetId="4">#REF!</definedName>
    <definedName name="双法兰短管" localSheetId="4">#REF!</definedName>
    <definedName name="双法兰空气阀" localSheetId="4">#REF!</definedName>
    <definedName name="双面刨床" localSheetId="4">#REF!</definedName>
    <definedName name="双盘短管φ315×600" localSheetId="4">#REF!</definedName>
    <definedName name="双盘短管φ315×600、45" localSheetId="4">#REF!</definedName>
    <definedName name="双盘短管φ400×600" localSheetId="4">#REF!</definedName>
    <definedName name="双盘短管φ400×600、30" localSheetId="4">#REF!</definedName>
    <definedName name="双盘短管φ500×600" localSheetId="4">#REF!</definedName>
    <definedName name="双盘弯头φ200×200" localSheetId="4">#REF!</definedName>
    <definedName name="双盘弯头φ225×160" localSheetId="4">#REF!</definedName>
    <definedName name="双盘弯头φ225×200" localSheetId="4">#REF!</definedName>
    <definedName name="双盘弯头φ250×160" localSheetId="4">#REF!</definedName>
    <definedName name="双盘弯头φ250×200" localSheetId="4">#REF!</definedName>
    <definedName name="水" localSheetId="4">#REF!</definedName>
    <definedName name="水泵机组250QJ100_270_15" localSheetId="4">#REF!</definedName>
    <definedName name="水泵机组250QJ80_320_16" localSheetId="4">#REF!</definedName>
    <definedName name="水泵机组IS80_50_250" localSheetId="4">#REF!</definedName>
    <definedName name="水表" localSheetId="4">#REF!</definedName>
    <definedName name="水泥" localSheetId="4">#REF!</definedName>
    <definedName name="水泥32.5" localSheetId="4">#REF!</definedName>
    <definedName name="水泥电杆￠190_12m" localSheetId="4">#REF!</definedName>
    <definedName name="四盘四通φ315×200×400×355" localSheetId="4">#REF!</definedName>
    <definedName name="四盘四通φ400×355×355×200" localSheetId="4">#REF!</definedName>
    <definedName name="四盘四通φ400×500×200×400" localSheetId="4">#REF!</definedName>
    <definedName name="四通φ180×90×180×90" localSheetId="4">#REF!</definedName>
    <definedName name="碎石" localSheetId="4">#REF!</definedName>
    <definedName name="碎石30mm" localSheetId="4">#REF!</definedName>
    <definedName name="碎石40mm" localSheetId="4">#REF!</definedName>
    <definedName name="碎石50mm" localSheetId="4">#REF!</definedName>
    <definedName name="塔式起重机10t" localSheetId="4">#REF!</definedName>
    <definedName name="塔式起重机6t" localSheetId="4">#REF!</definedName>
    <definedName name="摊铺机TX150" localSheetId="4">#REF!</definedName>
    <definedName name="田间道路" localSheetId="4">#REF!</definedName>
    <definedName name="铁垫块" localSheetId="4">#REF!</definedName>
    <definedName name="铁钉" localSheetId="4">#REF!</definedName>
    <definedName name="铁横担_∠63×6×1500" localSheetId="4">#REF!</definedName>
    <definedName name="铁横担_∠8×8×1700" localSheetId="4">#REF!</definedName>
    <definedName name="铁横担∠8×8×1700" localSheetId="4">#REF!</definedName>
    <definedName name="铁件" localSheetId="4">#REF!</definedName>
    <definedName name="铁丝" localSheetId="4">#REF!</definedName>
    <definedName name="铁丝_综合" localSheetId="4">#REF!</definedName>
    <definedName name="铁丝10" localSheetId="4">#REF!</definedName>
    <definedName name="铁丝12" localSheetId="4">#REF!</definedName>
    <definedName name="铁丝14" localSheetId="4">#REF!</definedName>
    <definedName name="铁丝16" localSheetId="4">#REF!</definedName>
    <definedName name="铁丝20" localSheetId="4">#REF!</definedName>
    <definedName name="铁丝22" localSheetId="4">#REF!</definedName>
    <definedName name="铁丝8" localSheetId="4">#REF!</definedName>
    <definedName name="砼C10" localSheetId="4">#REF!</definedName>
    <definedName name="砼C15" localSheetId="4">#REF!</definedName>
    <definedName name="砼C20" localSheetId="4">#REF!</definedName>
    <definedName name="砼C25" localSheetId="4">#REF!</definedName>
    <definedName name="砼拌制" localSheetId="4">#REF!</definedName>
    <definedName name="砼运输" localSheetId="4">#REF!</definedName>
    <definedName name="铜电焊条" localSheetId="4">#REF!</definedName>
    <definedName name="土地平整" localSheetId="4">#REF!</definedName>
    <definedName name="推土机103kw" localSheetId="4">#REF!</definedName>
    <definedName name="推土机55kw" localSheetId="4">#REF!</definedName>
    <definedName name="推土机59kw" localSheetId="4">#REF!</definedName>
    <definedName name="推土机74kw" localSheetId="4">#REF!</definedName>
    <definedName name="推土机88kw" localSheetId="4">#REF!</definedName>
    <definedName name="推土机89kw" localSheetId="4">#REF!</definedName>
    <definedName name="拖拉机55kw" localSheetId="4">#REF!</definedName>
    <definedName name="拖拉机59kw" localSheetId="4">#REF!</definedName>
    <definedName name="拖拉机74kw" localSheetId="4">#REF!</definedName>
    <definedName name="挖掘机1m3" localSheetId="4">#REF!</definedName>
    <definedName name="蛙式打夯机2.8k" localSheetId="4">#REF!</definedName>
    <definedName name="蛙式打夯机2.8kw" localSheetId="4">#REF!</definedName>
    <definedName name="弯头Dg120" localSheetId="4">#REF!</definedName>
    <definedName name="弯头Dg160" localSheetId="4">#REF!</definedName>
    <definedName name="弯头Dg180" localSheetId="4">#REF!</definedName>
    <definedName name="弯头Dg90" localSheetId="4">#REF!</definedName>
    <definedName name="弯头φ110" localSheetId="4">#REF!</definedName>
    <definedName name="弯头φ120_90度" localSheetId="4">#REF!</definedName>
    <definedName name="弯头φ140_90度" localSheetId="4">#REF!</definedName>
    <definedName name="弯头φ160" localSheetId="4">#REF!</definedName>
    <definedName name="弯头φ160_90度" localSheetId="4">#REF!</definedName>
    <definedName name="弯头φ180" localSheetId="4">#REF!</definedName>
    <definedName name="弯头φ90" localSheetId="4">#REF!</definedName>
    <definedName name="碗头挂板W_7B" localSheetId="4">#REF!</definedName>
    <definedName name="桅杆起重机10t" localSheetId="4">#REF!</definedName>
    <definedName name="线夹" localSheetId="4">#REF!</definedName>
    <definedName name="橡胶石棉板" localSheetId="4">#REF!</definedName>
    <definedName name="橡胶止水带" localSheetId="4">#REF!</definedName>
    <definedName name="橡胶止水圈_1000" localSheetId="4">#REF!</definedName>
    <definedName name="橡胶止水圈_600" localSheetId="4">#REF!</definedName>
    <definedName name="楔形线夹_NX_2" localSheetId="4">#REF!</definedName>
    <definedName name="楔形线夹NX_1" localSheetId="4">#REF!</definedName>
    <definedName name="楔形线夹NX_2" localSheetId="4">#REF!</definedName>
    <definedName name="泄水阀" localSheetId="4">#REF!</definedName>
    <definedName name="泄水阀φ120" localSheetId="4">#REF!</definedName>
    <definedName name="泄水阀φ140" localSheetId="4">#REF!</definedName>
    <definedName name="泄水阀φ160" localSheetId="4">#REF!</definedName>
    <definedName name="新疆杨" localSheetId="4">#REF!</definedName>
    <definedName name="型钢" localSheetId="4">#REF!</definedName>
    <definedName name="型钢剪断机13kw" localSheetId="4">#REF!</definedName>
    <definedName name="悬式瓷瓶XP_7" localSheetId="4">#REF!</definedName>
    <definedName name="悬式绝缘子_X_4.5" localSheetId="4">#REF!</definedName>
    <definedName name="悬式绝缘子X_4.5" localSheetId="4">#REF!</definedName>
    <definedName name="压力表" localSheetId="4">#REF!</definedName>
    <definedName name="压力表0.6MPa" localSheetId="4">#REF!</definedName>
    <definedName name="压力表弯管φ16" localSheetId="4">#REF!</definedName>
    <definedName name="羊脚碾5_7t" localSheetId="4">#REF!</definedName>
    <definedName name="羊脚碾8_12t" localSheetId="4">#REF!</definedName>
    <definedName name="杨树" localSheetId="4">#REF!</definedName>
    <definedName name="氧气" localSheetId="4">#REF!</definedName>
    <definedName name="摇臂钻床φ20_35" localSheetId="4">#REF!</definedName>
    <definedName name="业主管理费" localSheetId="4">#REF!</definedName>
    <definedName name="乙二胺" localSheetId="4">#REF!</definedName>
    <definedName name="乙类" localSheetId="4">#REF!</definedName>
    <definedName name="乙炔气" localSheetId="4">#REF!</definedName>
    <definedName name="油毛毡" localSheetId="4">#REF!</definedName>
    <definedName name="油漆" localSheetId="4">#REF!</definedName>
    <definedName name="油压滑模设备" localSheetId="4">#REF!</definedName>
    <definedName name="油毡" localSheetId="4">#REF!</definedName>
    <definedName name="预埋铁件" localSheetId="4">#REF!</definedName>
    <definedName name="圆盘锯" localSheetId="4">#REF!</definedName>
    <definedName name="载重汽车10t" localSheetId="4">#REF!</definedName>
    <definedName name="载重汽车5t" localSheetId="4">#REF!</definedName>
    <definedName name="闸阀" localSheetId="4">#REF!</definedName>
    <definedName name="闸阀110" localSheetId="4">#REF!</definedName>
    <definedName name="闸阀Dg120" localSheetId="4">#REF!</definedName>
    <definedName name="闸阀Dg160" localSheetId="4">#REF!</definedName>
    <definedName name="闸阀Dg180" localSheetId="4">#REF!</definedName>
    <definedName name="闸阀Dg90" localSheetId="4">#REF!</definedName>
    <definedName name="闸阀φ120" localSheetId="4">#REF!</definedName>
    <definedName name="闸阀φ140" localSheetId="4">#REF!</definedName>
    <definedName name="闸阀φ160" localSheetId="4">#REF!</definedName>
    <definedName name="闸阀φ180" localSheetId="4">#REF!</definedName>
    <definedName name="闸阀φ200" localSheetId="4">#REF!</definedName>
    <definedName name="闸阀φ225" localSheetId="4">#REF!</definedName>
    <definedName name="闸阀φ250" localSheetId="4">#REF!</definedName>
    <definedName name="闸阀φ315" localSheetId="4">#REF!</definedName>
    <definedName name="闸阀φ355" localSheetId="4">#REF!</definedName>
    <definedName name="闸阀φ400" localSheetId="4">#REF!</definedName>
    <definedName name="闸阀φ500" localSheetId="4">#REF!</definedName>
    <definedName name="闸阀φ80" localSheetId="4">#REF!</definedName>
    <definedName name="闸阀φ90" localSheetId="4">#REF!</definedName>
    <definedName name="粘土" localSheetId="4">#REF!</definedName>
    <definedName name="粘土球" localSheetId="4">#REF!</definedName>
    <definedName name="针式瓶P_20T" localSheetId="4">#REF!</definedName>
    <definedName name="支架φ33×1500" localSheetId="4">#REF!</definedName>
    <definedName name="直角挂板Z_7" localSheetId="4">#REF!</definedName>
    <definedName name="直接工程费路" localSheetId="4">#REF!</definedName>
    <definedName name="直接工程费农" localSheetId="4">#REF!</definedName>
    <definedName name="直接工程费他" localSheetId="4">#REF!</definedName>
    <definedName name="直接工程费土" localSheetId="4">#REF!</definedName>
    <definedName name="止回阀φ120" localSheetId="4">#REF!</definedName>
    <definedName name="止回阀φ140" localSheetId="4">#REF!</definedName>
    <definedName name="止回阀φ160" localSheetId="4">#REF!</definedName>
    <definedName name="中" localSheetId="4">#REF!</definedName>
    <definedName name="中粗砂" localSheetId="4">#REF!</definedName>
    <definedName name="铸铁闸门0.6" localSheetId="4">#REF!</definedName>
    <definedName name="铸铁闸门0.8" localSheetId="4">#REF!</definedName>
    <definedName name="铸铁闸门2.0" localSheetId="4">#REF!</definedName>
    <definedName name="砖" localSheetId="4">#REF!</definedName>
    <definedName name="紫铜片厚15mm" localSheetId="4">#REF!</definedName>
    <definedName name="自卸汽车5t" localSheetId="4">#REF!</definedName>
    <definedName name="自卸汽车8t" localSheetId="4">#REF!</definedName>
    <definedName name="自行式平地机118kw" localSheetId="4">#REF!</definedName>
    <definedName name="自行式平地机120kw以内" localSheetId="4">#REF!</definedName>
    <definedName name="组合钢模板" localSheetId="4">#REF!</definedName>
    <definedName name="_1_机投产年" localSheetId="4">#REF!</definedName>
    <definedName name="aaa" localSheetId="4">#REF!</definedName>
    <definedName name="aaaa" localSheetId="4">#REF!</definedName>
    <definedName name="表1" localSheetId="4">#REF!</definedName>
    <definedName name="___b2" localSheetId="4">#REF!</definedName>
    <definedName name="bb" localSheetId="4">#REF!</definedName>
    <definedName name="_bdx1" localSheetId="4">#REF!</definedName>
    <definedName name="_bdx2" localSheetId="4">#REF!</definedName>
    <definedName name="_bdx3" localSheetId="4">#REF!</definedName>
    <definedName name="bl" localSheetId="4">#REF!</definedName>
    <definedName name="CRF" localSheetId="4">#REF!</definedName>
    <definedName name="Ctdef" localSheetId="4">#REF!</definedName>
    <definedName name="CWF" localSheetId="4">#REF!</definedName>
    <definedName name="DATA" localSheetId="4">#REF!</definedName>
    <definedName name="Database" localSheetId="4" hidden="1">#REF!</definedName>
    <definedName name="DHL" localSheetId="4">#REF!</definedName>
    <definedName name="DJ" localSheetId="4">#REF!</definedName>
    <definedName name="dwie" localSheetId="4">#REF!</definedName>
    <definedName name="dxgg1" localSheetId="4">#REF!</definedName>
    <definedName name="dxgg2" localSheetId="4">#REF!</definedName>
    <definedName name="dxgg3" localSheetId="4">#REF!</definedName>
    <definedName name="gf" localSheetId="4">#REF!</definedName>
    <definedName name="GNLX" localSheetId="4">#REF!</definedName>
    <definedName name="GNYF" localSheetId="4">#REF!</definedName>
    <definedName name="GNZS" localSheetId="4">#REF!</definedName>
    <definedName name="GS" localSheetId="4">#REF!</definedName>
    <definedName name="GWLX" localSheetId="4">#REF!</definedName>
    <definedName name="GWZS" localSheetId="4">#REF!</definedName>
    <definedName name="gz" localSheetId="4">#REF!</definedName>
    <definedName name="hhjg1" localSheetId="4">#REF!</definedName>
    <definedName name="hhjg2" localSheetId="4">#REF!</definedName>
    <definedName name="hhjg3" localSheetId="4">#REF!</definedName>
    <definedName name="HU" localSheetId="4">#REF!</definedName>
    <definedName name="jjf" localSheetId="4">#REF!</definedName>
    <definedName name="jttz" localSheetId="4">#REF!</definedName>
    <definedName name="jx" localSheetId="4">#REF!</definedName>
    <definedName name="kjjg1" localSheetId="4">#REF!</definedName>
    <definedName name="kjjg2" localSheetId="4">#REF!</definedName>
    <definedName name="kjjg3" localSheetId="4">#REF!</definedName>
    <definedName name="kkjg1" localSheetId="4">#REF!</definedName>
    <definedName name="KKZ" localSheetId="4">#REF!</definedName>
    <definedName name="kl" localSheetId="4">#REF!</definedName>
    <definedName name="LGJQ3" localSheetId="4">#REF!</definedName>
    <definedName name="LGJQ4" localSheetId="4">#REF!</definedName>
    <definedName name="LGJQ6" localSheetId="4">#REF!</definedName>
    <definedName name="LGJQT" localSheetId="4">#REF!</definedName>
    <definedName name="LGJQT14" localSheetId="4">#REF!</definedName>
    <definedName name="ll" localSheetId="4">IF(ISERROR(VLOOKUP([16]预算书!$B1,'3清水乡'!DATA,4,FALSE)),"",VLOOKUP([16]预算书!$B1,'3清水乡'!DATA,4,FALSE))</definedName>
    <definedName name="LV" localSheetId="4">#REF!</definedName>
    <definedName name="LX" localSheetId="4">#REF!</definedName>
    <definedName name="Macro10" localSheetId="4">#REF!</definedName>
    <definedName name="Macro11" localSheetId="4">#REF!</definedName>
    <definedName name="Macro12" localSheetId="4">#REF!</definedName>
    <definedName name="Macro13" localSheetId="4">#REF!</definedName>
    <definedName name="Macro14" localSheetId="4">#REF!</definedName>
    <definedName name="Macro15" localSheetId="4">#REF!</definedName>
    <definedName name="Macro16" localSheetId="4">#REF!</definedName>
    <definedName name="Macro17" localSheetId="4">#REF!</definedName>
    <definedName name="Macro18" localSheetId="4">#REF!</definedName>
    <definedName name="Macro19" localSheetId="4">#REF!</definedName>
    <definedName name="Macro2" localSheetId="4">#REF!</definedName>
    <definedName name="Macro20" localSheetId="4">#REF!</definedName>
    <definedName name="Macro21" localSheetId="4">#REF!</definedName>
    <definedName name="Macro22" localSheetId="4">#REF!</definedName>
    <definedName name="Macro23" localSheetId="4">#REF!</definedName>
    <definedName name="Macro24" localSheetId="4">#REF!</definedName>
    <definedName name="Macro3" localSheetId="4">#REF!</definedName>
    <definedName name="Macro31" localSheetId="4">#REF!</definedName>
    <definedName name="Macro4" localSheetId="4">#REF!</definedName>
    <definedName name="Macro5" localSheetId="4">#REF!</definedName>
    <definedName name="Macro6" localSheetId="4">#REF!</definedName>
    <definedName name="Macro7" localSheetId="4">#REF!</definedName>
    <definedName name="Macro8" localSheetId="4">#REF!</definedName>
    <definedName name="Macro9" localSheetId="4">#REF!</definedName>
    <definedName name="mingcheng" localSheetId="4">#REF!</definedName>
    <definedName name="mo" localSheetId="4">#REF!</definedName>
    <definedName name="Prin" localSheetId="4">#REF!</definedName>
    <definedName name="Rcjk" localSheetId="4">#REF!</definedName>
    <definedName name="Recorder" localSheetId="4" hidden="1">#REF!</definedName>
    <definedName name="sj" localSheetId="4">#REF!</definedName>
    <definedName name="SXF" localSheetId="4">#REF!</definedName>
    <definedName name="TB" localSheetId="4">#REF!</definedName>
    <definedName name="tgzw1" localSheetId="4">#REF!</definedName>
    <definedName name="tgzw2" localSheetId="4">#REF!</definedName>
    <definedName name="tgzw3" localSheetId="4">#REF!</definedName>
    <definedName name="wr" localSheetId="4">#REF!</definedName>
    <definedName name="xc" localSheetId="4">#REF!</definedName>
    <definedName name="_XP16" localSheetId="4">#REF!</definedName>
    <definedName name="_XP7" localSheetId="4">#REF!</definedName>
    <definedName name="XSA1" localSheetId="4">#REF!</definedName>
    <definedName name="XSA2" localSheetId="4">#REF!</definedName>
    <definedName name="XSA3" localSheetId="4">#REF!</definedName>
    <definedName name="XSB1" localSheetId="4">#REF!</definedName>
    <definedName name="XSB2" localSheetId="4">#REF!</definedName>
    <definedName name="XSB3" localSheetId="4">#REF!</definedName>
    <definedName name="XSC" localSheetId="4">#REF!</definedName>
    <definedName name="XSD1" localSheetId="4">#REF!</definedName>
    <definedName name="XSD2" localSheetId="4">#REF!</definedName>
    <definedName name="XSE" localSheetId="4">#REF!</definedName>
    <definedName name="XSF" localSheetId="4">#REF!</definedName>
    <definedName name="XSG" localSheetId="4">#REF!</definedName>
    <definedName name="XSH" localSheetId="4">#REF!</definedName>
    <definedName name="XSI" localSheetId="4">#REF!</definedName>
    <definedName name="XSI1" localSheetId="4">#REF!</definedName>
    <definedName name="XSJ" localSheetId="4">#REF!</definedName>
    <definedName name="XSK" localSheetId="4">#REF!</definedName>
    <definedName name="xsk1" localSheetId="4">#REF!</definedName>
    <definedName name="XSL" localSheetId="4">#REF!</definedName>
    <definedName name="xsl1" localSheetId="4">#REF!</definedName>
    <definedName name="XSM" localSheetId="4">#REF!</definedName>
    <definedName name="XSN" localSheetId="4">#REF!</definedName>
    <definedName name="XSO" localSheetId="4">#REF!</definedName>
    <definedName name="XSP" localSheetId="4">#REF!</definedName>
    <definedName name="XSP1" localSheetId="4">#REF!</definedName>
    <definedName name="YZF" localSheetId="4">#REF!</definedName>
    <definedName name="_ZC1" localSheetId="4">#REF!</definedName>
    <definedName name="zcf1" localSheetId="4">#REF!</definedName>
    <definedName name="zcf2" localSheetId="4">#REF!</definedName>
    <definedName name="zcf3" localSheetId="4">#REF!</definedName>
    <definedName name="ZCXS" localSheetId="4">#REF!</definedName>
    <definedName name="zgzw1" localSheetId="4">#REF!</definedName>
    <definedName name="zgzw2" localSheetId="4">#REF!</definedName>
    <definedName name="zgzw3" localSheetId="4">#REF!</definedName>
    <definedName name="ZS" localSheetId="4">#REF!</definedName>
    <definedName name="_ZS22" localSheetId="4">#REF!</definedName>
    <definedName name="zx" localSheetId="4">#REF!</definedName>
    <definedName name="ZZS" localSheetId="4">#REF!</definedName>
    <definedName name="安装工程部分汇总表" localSheetId="4">#REF!</definedName>
    <definedName name="安装工程概算表" localSheetId="4">#REF!</definedName>
    <definedName name="编制水平年" localSheetId="4">#REF!</definedName>
    <definedName name="表三校审" localSheetId="4">#REF!</definedName>
    <definedName name="材料表" localSheetId="4">#REF!</definedName>
    <definedName name="材料表1" localSheetId="4">#REF!</definedName>
    <definedName name="材料表2" localSheetId="4">#REF!</definedName>
    <definedName name="材料系数" localSheetId="4">#REF!</definedName>
    <definedName name="除灰系统" localSheetId="4">#REF!</definedName>
    <definedName name="单3" localSheetId="4">IF(ISERROR(VLOOKUP([16]预算书!$B1,'3清水乡'!DATA,8,FALSE)),"",VLOOKUP([16]预算书!$B1,'3清水乡'!DATA,8,FALSE))</definedName>
    <definedName name="单表1.1.1.1" localSheetId="4">#REF!</definedName>
    <definedName name="单表1.1.1.10" localSheetId="4">#REF!</definedName>
    <definedName name="单表1.1.1.11" localSheetId="4">#REF!</definedName>
    <definedName name="单表1.1.1.12" localSheetId="4">#REF!</definedName>
    <definedName name="单表1.1.1.13" localSheetId="4">#REF!</definedName>
    <definedName name="单表1.1.1.14" localSheetId="4">#REF!</definedName>
    <definedName name="单表1.1.1.15" localSheetId="4">#REF!</definedName>
    <definedName name="单表1.1.1.16" localSheetId="4">#REF!</definedName>
    <definedName name="单表1.1.1.17" localSheetId="4">#REF!</definedName>
    <definedName name="单表1.1.1.18" localSheetId="4">#REF!</definedName>
    <definedName name="单表1.1.1.19" localSheetId="4">#REF!</definedName>
    <definedName name="单表1.1.1.2" localSheetId="4">#REF!</definedName>
    <definedName name="单表1.1.1.20" localSheetId="4">#REF!</definedName>
    <definedName name="单表1.1.1.21" localSheetId="4">#REF!</definedName>
    <definedName name="单表1.1.1.22" localSheetId="4">#REF!</definedName>
    <definedName name="单表1.1.1.23" localSheetId="4">#REF!</definedName>
    <definedName name="单表1.1.1.24" localSheetId="4">#REF!</definedName>
    <definedName name="单表1.1.1.25" localSheetId="4">#REF!</definedName>
    <definedName name="单表1.1.1.26" localSheetId="4">#REF!</definedName>
    <definedName name="单表1.1.1.27" localSheetId="4">#REF!</definedName>
    <definedName name="单表1.1.1.28" localSheetId="4">#REF!</definedName>
    <definedName name="单表1.1.1.29" localSheetId="4">#REF!</definedName>
    <definedName name="单表1.1.1.3" localSheetId="4">#REF!</definedName>
    <definedName name="单表1.1.1.30" localSheetId="4">#REF!</definedName>
    <definedName name="单表1.1.1.31" localSheetId="4">#REF!</definedName>
    <definedName name="单表1.1.1.4" localSheetId="4">#REF!</definedName>
    <definedName name="单表1.1.1.5" localSheetId="4">#REF!</definedName>
    <definedName name="单表1.1.1.6" localSheetId="4">#REF!</definedName>
    <definedName name="单表1.1.1.7" localSheetId="4">#REF!</definedName>
    <definedName name="单表1.1.1.8" localSheetId="4">#REF!</definedName>
    <definedName name="单表1.1.1.9" localSheetId="4">#REF!</definedName>
    <definedName name="单表1.1.2.1" localSheetId="4">#REF!</definedName>
    <definedName name="单表1.1.2.2" localSheetId="4">#REF!</definedName>
    <definedName name="单表1.1.2.3" localSheetId="4">#REF!</definedName>
    <definedName name="单表1.1.2.4" localSheetId="4">#REF!</definedName>
    <definedName name="单表1.1.2.5" localSheetId="4">#REF!</definedName>
    <definedName name="单表1.1.2.6" localSheetId="4">#REF!</definedName>
    <definedName name="单表1.1.2.7" localSheetId="4">#REF!</definedName>
    <definedName name="单表1.1.2.8" localSheetId="4">#REF!</definedName>
    <definedName name="单表1.1.3.1" localSheetId="4">#REF!</definedName>
    <definedName name="单表1.1.3.10" localSheetId="4">#REF!</definedName>
    <definedName name="单表1.1.3.11" localSheetId="4">#REF!</definedName>
    <definedName name="单表1.1.3.12" localSheetId="4">#REF!</definedName>
    <definedName name="单表1.1.3.13" localSheetId="4">#REF!</definedName>
    <definedName name="单表1.1.3.14" localSheetId="4">#REF!</definedName>
    <definedName name="单表1.1.3.15" localSheetId="4">#REF!</definedName>
    <definedName name="单表1.1.3.16" localSheetId="4">#REF!</definedName>
    <definedName name="单表1.1.3.17" localSheetId="4">#REF!</definedName>
    <definedName name="单表1.1.3.18" localSheetId="4">#REF!</definedName>
    <definedName name="单表1.1.3.19" localSheetId="4">#REF!</definedName>
    <definedName name="单表1.1.3.2" localSheetId="4">#REF!</definedName>
    <definedName name="单表1.1.3.20" localSheetId="4">#REF!</definedName>
    <definedName name="单表1.1.3.21" localSheetId="4">#REF!</definedName>
    <definedName name="单表1.1.3.22" localSheetId="4">#REF!</definedName>
    <definedName name="单表1.1.3.3" localSheetId="4">#REF!</definedName>
    <definedName name="单表1.1.3.4" localSheetId="4">#REF!</definedName>
    <definedName name="单表1.1.3.5" localSheetId="4">#REF!</definedName>
    <definedName name="单表1.1.3.6" localSheetId="4">#REF!</definedName>
    <definedName name="单表1.1.3.7" localSheetId="4">#REF!</definedName>
    <definedName name="单表1.1.3.8" localSheetId="4">#REF!</definedName>
    <definedName name="单表1.1.3.9" localSheetId="4">#REF!</definedName>
    <definedName name="单表1.1.4.1" localSheetId="4">#REF!</definedName>
    <definedName name="单表1.1.4.10" localSheetId="4">#REF!</definedName>
    <definedName name="单表1.1.4.11" localSheetId="4">#REF!</definedName>
    <definedName name="单表1.1.4.12" localSheetId="4">#REF!</definedName>
    <definedName name="单表1.1.4.13" localSheetId="4">#REF!</definedName>
    <definedName name="单表1.1.4.14" localSheetId="4">#REF!</definedName>
    <definedName name="单表1.1.4.15" localSheetId="4">#REF!</definedName>
    <definedName name="单表1.1.4.16" localSheetId="4">#REF!</definedName>
    <definedName name="单表1.1.4.2" localSheetId="4">#REF!</definedName>
    <definedName name="单表1.1.4.3" localSheetId="4">#REF!</definedName>
    <definedName name="单表1.1.4.4" localSheetId="4">#REF!</definedName>
    <definedName name="单表1.1.4.5" localSheetId="4">#REF!</definedName>
    <definedName name="单表1.1.4.6" localSheetId="4">#REF!</definedName>
    <definedName name="单表1.1.4.7" localSheetId="4">#REF!</definedName>
    <definedName name="单表1.1.4.8" localSheetId="4">#REF!</definedName>
    <definedName name="单表1.1.4.9" localSheetId="4">#REF!</definedName>
    <definedName name="单表1.1.5.1" localSheetId="4">#REF!</definedName>
    <definedName name="单表1.1.5.10" localSheetId="4">#REF!</definedName>
    <definedName name="单表1.1.5.11" localSheetId="4">#REF!</definedName>
    <definedName name="单表1.1.5.12" localSheetId="4">#REF!</definedName>
    <definedName name="单表1.1.5.13" localSheetId="4">#REF!</definedName>
    <definedName name="单表1.1.5.14" localSheetId="4">#REF!</definedName>
    <definedName name="单表1.1.5.15" localSheetId="4">#REF!</definedName>
    <definedName name="单表1.1.5.16" localSheetId="4">#REF!</definedName>
    <definedName name="单表1.1.5.2" localSheetId="4">#REF!</definedName>
    <definedName name="单表1.1.5.3" localSheetId="4">#REF!</definedName>
    <definedName name="单表1.1.5.4" localSheetId="4">#REF!</definedName>
    <definedName name="单表1.1.5.5" localSheetId="4">#REF!</definedName>
    <definedName name="单表1.1.5.6" localSheetId="4">#REF!</definedName>
    <definedName name="单表1.1.5.7" localSheetId="4">#REF!</definedName>
    <definedName name="单表1.1.5.7.1" localSheetId="4">#REF!</definedName>
    <definedName name="单表1.1.5.8" localSheetId="4">#REF!</definedName>
    <definedName name="单表1.1.5.9" localSheetId="4">#REF!</definedName>
    <definedName name="单表1.1.6.1" localSheetId="4">#REF!</definedName>
    <definedName name="单表1.1.6.2" localSheetId="4">#REF!</definedName>
    <definedName name="单表1.1.6.3" localSheetId="4">#REF!</definedName>
    <definedName name="单表1.1.6.4" localSheetId="4">#REF!</definedName>
    <definedName name="单表1.1.6.5" localSheetId="4">#REF!</definedName>
    <definedName name="单表1.1.6.5.1" localSheetId="4">#REF!</definedName>
    <definedName name="单表1.1.6.6" localSheetId="4">#REF!</definedName>
    <definedName name="单表1.1.6.7" localSheetId="4">#REF!</definedName>
    <definedName name="单表1.1.6.8" localSheetId="4">#REF!</definedName>
    <definedName name="单表1.1.6.9" localSheetId="4">#REF!</definedName>
    <definedName name="单表1.1.7.1" localSheetId="4">#REF!</definedName>
    <definedName name="单表1.1.7.2" localSheetId="4">#REF!</definedName>
    <definedName name="单表1.1.7.3" localSheetId="4">#REF!</definedName>
    <definedName name="单表1.1.7.4" localSheetId="4">#REF!</definedName>
    <definedName name="单表1.1.7.5" localSheetId="4">#REF!</definedName>
    <definedName name="单表1.1.7.6" localSheetId="4">#REF!</definedName>
    <definedName name="单表1.1.7.7" localSheetId="4">#REF!</definedName>
    <definedName name="单表1.1.7.8" localSheetId="4">#REF!</definedName>
    <definedName name="单表1.1.8.1" localSheetId="4">#REF!</definedName>
    <definedName name="单表1.1.8.10" localSheetId="4">#REF!</definedName>
    <definedName name="单表1.1.8.11" localSheetId="4">#REF!</definedName>
    <definedName name="单表1.1.8.12.1" localSheetId="4">#REF!</definedName>
    <definedName name="单表1.1.8.12.2" localSheetId="4">#REF!</definedName>
    <definedName name="单表1.1.8.12.3" localSheetId="4">#REF!</definedName>
    <definedName name="单表1.1.8.13" localSheetId="4">#REF!</definedName>
    <definedName name="单表1.1.8.2" localSheetId="4">#REF!</definedName>
    <definedName name="单表1.1.8.3" localSheetId="4">#REF!</definedName>
    <definedName name="单表1.1.8.4" localSheetId="4">#REF!</definedName>
    <definedName name="单表1.1.8.5" localSheetId="4">#REF!</definedName>
    <definedName name="单表1.1.8.6" localSheetId="4">#REF!</definedName>
    <definedName name="单表1.1.8.7" localSheetId="4">#REF!</definedName>
    <definedName name="单表1.1.8.8" localSheetId="4">#REF!</definedName>
    <definedName name="单表1.1.8.9" localSheetId="4">#REF!</definedName>
    <definedName name="单表1.1.9.1" localSheetId="4">#REF!</definedName>
    <definedName name="单表1.1.9.2" localSheetId="4">#REF!</definedName>
    <definedName name="单表1.1.9.3" localSheetId="4">#REF!</definedName>
    <definedName name="单表1.1.9.4" localSheetId="4">#REF!</definedName>
    <definedName name="单表1.1.9.5" localSheetId="4">#REF!</definedName>
    <definedName name="单表1.1.9.6" localSheetId="4">#REF!</definedName>
    <definedName name="单表1.2.1.1" localSheetId="4">#REF!</definedName>
    <definedName name="单表1.2.1.2" localSheetId="4">#REF!</definedName>
    <definedName name="单表1.2.1.3" localSheetId="4">#REF!</definedName>
    <definedName name="单表1.2.1.4" localSheetId="4">#REF!</definedName>
    <definedName name="单表1.2.1.5" localSheetId="4">#REF!</definedName>
    <definedName name="单表1.2.2.1" localSheetId="4">#REF!</definedName>
    <definedName name="单表1.2.2.2" localSheetId="4">#REF!</definedName>
    <definedName name="单表1.2.2.3" localSheetId="4">#REF!</definedName>
    <definedName name="单表1.2.2.4" localSheetId="4">#REF!</definedName>
    <definedName name="单表1.2.2.5" localSheetId="4">#REF!</definedName>
    <definedName name="单表1.2.2.6" localSheetId="4">#REF!</definedName>
    <definedName name="单表1.2.2.7" localSheetId="4">#REF!</definedName>
    <definedName name="单表1.2.2.8" localSheetId="4">#REF!</definedName>
    <definedName name="单表1.2.2.9" localSheetId="4">#REF!</definedName>
    <definedName name="单表1.2.3.1" localSheetId="4">#REF!</definedName>
    <definedName name="单表1.2.3.2" localSheetId="4">#REF!</definedName>
    <definedName name="单表1.2.3.3" localSheetId="4">#REF!</definedName>
    <definedName name="单表1.2.3.4" localSheetId="4">#REF!</definedName>
    <definedName name="单表1.2.4.1.1" localSheetId="4">#REF!</definedName>
    <definedName name="单表1.2.4.1.2" localSheetId="4">#REF!</definedName>
    <definedName name="单表1.2.4.1.3" localSheetId="4">#REF!</definedName>
    <definedName name="单表1.2.4.2.1" localSheetId="4">#REF!</definedName>
    <definedName name="单表1.2.4.2.2" localSheetId="4">#REF!</definedName>
    <definedName name="单表1.2.4.3.1" localSheetId="4">#REF!</definedName>
    <definedName name="单表1.2.4.3.2" localSheetId="4">#REF!</definedName>
    <definedName name="单表1.2.4.3.3" localSheetId="4">#REF!</definedName>
    <definedName name="单表1.2.4.3.4" localSheetId="4">#REF!</definedName>
    <definedName name="单表1.2.4.3.5" localSheetId="4">#REF!</definedName>
    <definedName name="单表1.2.4.4.1" localSheetId="4">#REF!</definedName>
    <definedName name="单表1.2.4.4.2" localSheetId="4">#REF!</definedName>
    <definedName name="单表1.2.4.4.3" localSheetId="4">#REF!</definedName>
    <definedName name="单表1.2.4.4.4" localSheetId="4">#REF!</definedName>
    <definedName name="单表1.2.4.4.5" localSheetId="4">#REF!</definedName>
    <definedName name="单表1.2.4.4.6" localSheetId="4">#REF!</definedName>
    <definedName name="单表1.2.5.1.1" localSheetId="4">#REF!</definedName>
    <definedName name="单表1.2.5.1.2" localSheetId="4">#REF!</definedName>
    <definedName name="单表1.2.5.2.1" localSheetId="4">#REF!</definedName>
    <definedName name="单表1.2.5.2.2" localSheetId="4">#REF!</definedName>
    <definedName name="单表1.2.5.2.3" localSheetId="4">#REF!</definedName>
    <definedName name="单表1.2.5.2.4" localSheetId="4">#REF!</definedName>
    <definedName name="单表1.2.5.2.5" localSheetId="4">#REF!</definedName>
    <definedName name="单价1.1.2.3" localSheetId="4">#REF!</definedName>
    <definedName name="单价1.1.2.8" localSheetId="4">#REF!</definedName>
    <definedName name="单价1.1.3.1" localSheetId="4">#REF!</definedName>
    <definedName name="单价1.1.3.10" localSheetId="4">#REF!</definedName>
    <definedName name="单价1.1.3.2" localSheetId="4">#REF!</definedName>
    <definedName name="单价1.1.3.3" localSheetId="4">#REF!</definedName>
    <definedName name="单价1.1.3.5" localSheetId="4">#REF!</definedName>
    <definedName name="单价1.1.3.6" localSheetId="4">#REF!</definedName>
    <definedName name="单价1.1.3.7" localSheetId="4">#REF!</definedName>
    <definedName name="单价1.1.3.9" localSheetId="4">#REF!</definedName>
    <definedName name="单价表1.1.1.1" localSheetId="4">#REF!</definedName>
    <definedName name="单位" localSheetId="4">IF(ISERROR(VLOOKUP([16]预算书!$B1,'3清水乡'!DATA,3,FALSE)),"",VLOOKUP([16]预算书!$B1,'3清水乡'!DATA,3,FALSE))</definedName>
    <definedName name="当年价差" localSheetId="4">#REF!</definedName>
    <definedName name="当年注册资本金" localSheetId="4">#REF!</definedName>
    <definedName name="附属" localSheetId="4">#REF!</definedName>
    <definedName name="工资" localSheetId="4">IF(ISERROR(VLOOKUP([16]预算书!$B1,'3清水乡'!DATA,4,FALSE)),"",VLOOKUP([16]预算书!$B1,'3清水乡'!DATA,4,FALSE))</definedName>
    <definedName name="合计" localSheetId="4">#REF!</definedName>
    <definedName name="灰场" localSheetId="4">#REF!</definedName>
    <definedName name="机械表" localSheetId="4">#REF!</definedName>
    <definedName name="机械费" localSheetId="4">IF(ISERROR(VLOOKUP([16]预算书!$B1,'3清水乡'!DATA,6,FALSE)),"",VLOOKUP([16]预算书!$B1,'3清水乡'!DATA,6,FALSE))</definedName>
    <definedName name="机械系数_钢筋" localSheetId="4">#REF!</definedName>
    <definedName name="机械系数_基础处理" localSheetId="4">#REF!</definedName>
    <definedName name="机械系数_其它" localSheetId="4">#REF!</definedName>
    <definedName name="机械系数_石方" localSheetId="4">#REF!</definedName>
    <definedName name="机械系数_砼工程" localSheetId="4">#REF!</definedName>
    <definedName name="机械系数_土方" localSheetId="4">#REF!</definedName>
    <definedName name="其它融资" localSheetId="4">#REF!</definedName>
    <definedName name="其它直接费_安装" localSheetId="4">#REF!</definedName>
    <definedName name="其它直接费_钢筋" localSheetId="4">#REF!</definedName>
    <definedName name="其它直接费_基础处理" localSheetId="4">#REF!</definedName>
    <definedName name="其它直接费_其它" localSheetId="4">#REF!</definedName>
    <definedName name="其它直接费_石方" localSheetId="4">#REF!</definedName>
    <definedName name="其它直接费_砼工程" localSheetId="4">#REF!</definedName>
    <definedName name="其它直接费_土方" localSheetId="4">#REF!</definedName>
    <definedName name="其它注资" localSheetId="4">#REF!</definedName>
    <definedName name="其它注资比例" localSheetId="4">#REF!</definedName>
    <definedName name="燃煤系统" localSheetId="4">#REF!</definedName>
    <definedName name="燃油系统" localSheetId="4">#REF!</definedName>
    <definedName name="人材" localSheetId="4">#REF!</definedName>
    <definedName name="人工系数_安装" localSheetId="4">#REF!</definedName>
    <definedName name="人工系数_钢筋" localSheetId="4">#REF!</definedName>
    <definedName name="人工系数_基础处理" localSheetId="4">#REF!</definedName>
    <definedName name="人工系数_其它" localSheetId="4">#REF!</definedName>
    <definedName name="人工系数_石方" localSheetId="4">#REF!</definedName>
    <definedName name="人工系数_砼工程" localSheetId="4">#REF!</definedName>
    <definedName name="人工系数_土方" localSheetId="4">#REF!</definedName>
    <definedName name="人工系数_土建" localSheetId="4">#REF!</definedName>
    <definedName name="融资" localSheetId="4">#REF!</definedName>
    <definedName name="设备" localSheetId="4">#REF!</definedName>
    <definedName name="省局融资" localSheetId="4">#REF!</definedName>
    <definedName name="省局注资" localSheetId="4">#REF!</definedName>
    <definedName name="省局注资比例" localSheetId="4">#REF!</definedName>
    <definedName name="施工进度_年份" localSheetId="4">#REF!</definedName>
    <definedName name="税金" localSheetId="4">#REF!</definedName>
    <definedName name="砼30" localSheetId="4">#REF!</definedName>
    <definedName name="砼30二级配" localSheetId="4">#REF!</definedName>
    <definedName name="投资比例" localSheetId="4">#REF!</definedName>
    <definedName name="项目名称" localSheetId="4">IF(ISERROR(VLOOKUP([16]预算书!$B1,'3清水乡'!DATA,2,FALSE)),"",VLOOKUP([16]预算书!$B1,'3清水乡'!DATA,2,FALSE))</definedName>
    <definedName name="序号" localSheetId="4">IF(ISERROR(VLOOKUP([16]预算书!$B1,'3清水乡'!DATA,8,FALSE)),"",VLOOKUP([16]预算书!$B1,'3清水乡'!DATA,8,FALSE))</definedName>
    <definedName name="烟囱" localSheetId="4">#REF!</definedName>
    <definedName name="淹没" localSheetId="4">#REF!</definedName>
    <definedName name="主1" localSheetId="4">#REF!</definedName>
    <definedName name="_??????" localSheetId="4">#REF!</definedName>
    <definedName name="___jd1" localSheetId="4">#REF!</definedName>
    <definedName name="___jd5" localSheetId="4">#REF!</definedName>
    <definedName name="___jj1" localSheetId="4">#REF!</definedName>
    <definedName name="_jd1" localSheetId="4">#REF!</definedName>
    <definedName name="_jd5" localSheetId="4">#REF!</definedName>
    <definedName name="_jj1" localSheetId="4">#REF!</definedName>
    <definedName name="ab" localSheetId="4">#REF!</definedName>
    <definedName name="dd" localSheetId="4">#REF!</definedName>
    <definedName name="ff" localSheetId="4">#REF!</definedName>
    <definedName name="gg" localSheetId="4">#REF!</definedName>
    <definedName name="__jd1" localSheetId="4">#REF!</definedName>
    <definedName name="__jd5" localSheetId="4">#REF!</definedName>
    <definedName name="jj" localSheetId="4">#REF!</definedName>
    <definedName name="__jj1" localSheetId="4">#REF!</definedName>
    <definedName name="kk" localSheetId="4">#REF!</definedName>
    <definedName name="nn" localSheetId="4">#REF!</definedName>
    <definedName name="ss" localSheetId="4">#REF!</definedName>
    <definedName name="SUM_D147_D150" localSheetId="4">#REF!</definedName>
    <definedName name="SUM_D157_D162" localSheetId="4">#REF!</definedName>
    <definedName name="tde" localSheetId="4">#REF!</definedName>
    <definedName name="zz" localSheetId="4">#REF!</definedName>
    <definedName name="测量费" localSheetId="4">#REF!</definedName>
    <definedName name="工_程_量_表" localSheetId="4">#REF!</definedName>
    <definedName name="工程量表1" localSheetId="4">#REF!</definedName>
    <definedName name="估" localSheetId="4">#REF!</definedName>
    <definedName name="估1" localSheetId="4">#REF!</definedName>
    <definedName name="生产列1" localSheetId="4">#REF!</definedName>
    <definedName name="生产列11" localSheetId="4">#REF!</definedName>
    <definedName name="生产列15" localSheetId="4">#REF!</definedName>
    <definedName name="生产列16" localSheetId="4">#REF!</definedName>
    <definedName name="生产列17" localSheetId="4">#REF!</definedName>
    <definedName name="生产列19" localSheetId="4">#REF!</definedName>
    <definedName name="生产列2" localSheetId="4">#REF!</definedName>
    <definedName name="生产列20" localSheetId="4">#REF!</definedName>
    <definedName name="生产列3" localSheetId="4">#REF!</definedName>
    <definedName name="生产列4" localSheetId="4">#REF!</definedName>
    <definedName name="生产列5" localSheetId="4">#REF!</definedName>
    <definedName name="生产列6" localSheetId="4">#REF!</definedName>
    <definedName name="生产列7" localSheetId="4">#REF!</definedName>
    <definedName name="生产列8" localSheetId="4">#REF!</definedName>
    <definedName name="生产列9" localSheetId="4">#REF!</definedName>
    <definedName name="生产期" localSheetId="4">#REF!</definedName>
    <definedName name="生产期1" localSheetId="4">#REF!</definedName>
    <definedName name="生产期11" localSheetId="4">#REF!</definedName>
    <definedName name="生产期15" localSheetId="4">#REF!</definedName>
    <definedName name="生产期16" localSheetId="4">#REF!</definedName>
    <definedName name="生产期17" localSheetId="4">#REF!</definedName>
    <definedName name="生产期19" localSheetId="4">#REF!</definedName>
    <definedName name="生产期2" localSheetId="4">#REF!</definedName>
    <definedName name="生产期20" localSheetId="4">#REF!</definedName>
    <definedName name="生产期3" localSheetId="4">#REF!</definedName>
    <definedName name="生产期4" localSheetId="4">#REF!</definedName>
    <definedName name="生产期5" localSheetId="4">#REF!</definedName>
    <definedName name="生产期6" localSheetId="4">#REF!</definedName>
    <definedName name="生产期7" localSheetId="4">#REF!</definedName>
    <definedName name="生产期8" localSheetId="4">#REF!</definedName>
    <definedName name="生产期9" localSheetId="4">#REF!</definedName>
    <definedName name="司徒荣" localSheetId="4">#REF!</definedName>
    <definedName name="总概算" localSheetId="4">#REF!</definedName>
    <definedName name="_120度弯头φ120" localSheetId="5">#REF!</definedName>
    <definedName name="_120度弯头φ140" localSheetId="5">#REF!</definedName>
    <definedName name="_120度弯头φ160" localSheetId="5">#REF!</definedName>
    <definedName name="_2m3装载机" localSheetId="5">#REF!</definedName>
    <definedName name="_32.5水泥" localSheetId="5">#REF!</definedName>
    <definedName name="_xlnm._FilterDatabase" localSheetId="5" hidden="1">#REF!</definedName>
    <definedName name="￠160PVC管_0.6pa" localSheetId="5">#REF!</definedName>
    <definedName name="￠180PVC管_0.6pa" localSheetId="5">#REF!</definedName>
    <definedName name="￠90PVC管_0.6pa" localSheetId="5">#REF!</definedName>
    <definedName name="IS80_50_250" localSheetId="5">#REF!</definedName>
    <definedName name="_xlnm.Print_Area" localSheetId="5" hidden="1">#REF!</definedName>
    <definedName name="_xlnm.Print_Titles" localSheetId="5" hidden="1">#REF!</definedName>
    <definedName name="PVC变径短管1.5寸" localSheetId="5">#REF!</definedName>
    <definedName name="PVC堵头φ40" localSheetId="5">#REF!</definedName>
    <definedName name="PVC活节φ1.5寸" localSheetId="5">#REF!</definedName>
    <definedName name="PVC连丝1.5寸" localSheetId="5">#REF!</definedName>
    <definedName name="PVC球阀1.5寸" localSheetId="5">#REF!</definedName>
    <definedName name="PVC三通φ16×16×16" localSheetId="5">#REF!</definedName>
    <definedName name="PVC三通φ40×1.5×40" localSheetId="5">#REF!</definedName>
    <definedName name="PVC塑管φ40" localSheetId="5">#REF!</definedName>
    <definedName name="PVC直通φ16" localSheetId="5">#REF!</definedName>
    <definedName name="QJ30_240_12_200" localSheetId="5">#REF!</definedName>
    <definedName name="QJ50_120_12_250" localSheetId="5">#REF!</definedName>
    <definedName name="UT线夹_NUT_2" localSheetId="5">#REF!</definedName>
    <definedName name="UT线夹NUT_2" localSheetId="5">#REF!</definedName>
    <definedName name="UT型线夹NUT_1" localSheetId="5">#REF!</definedName>
    <definedName name="U型抱箍U16_200" localSheetId="5">#REF!</definedName>
    <definedName name="U型挂环U_16" localSheetId="5">#REF!</definedName>
    <definedName name="U型挂环U_7" localSheetId="5">#REF!</definedName>
    <definedName name="φ10PVC管" localSheetId="5">#REF!</definedName>
    <definedName name="φ225沉淀管" localSheetId="5">#REF!</definedName>
    <definedName name="φ225滤水管" localSheetId="5">#REF!</definedName>
    <definedName name="φ310铸铁管" localSheetId="5">#REF!</definedName>
    <definedName name="φ350铸铁管" localSheetId="5">#REF!</definedName>
    <definedName name="安全阀Dg120" localSheetId="5">#REF!</definedName>
    <definedName name="安全阀Dg90" localSheetId="5">#REF!</definedName>
    <definedName name="柏树" localSheetId="5">#REF!</definedName>
    <definedName name="避雷器HY5WS_17_50" localSheetId="5">#REF!</definedName>
    <definedName name="编织袋" localSheetId="5">#REF!</definedName>
    <definedName name="扁钢" localSheetId="5">#REF!</definedName>
    <definedName name="变径三通Dg180×90" localSheetId="5">#REF!</definedName>
    <definedName name="变径三通φ110×80×90" localSheetId="5">#REF!</definedName>
    <definedName name="变径三通φ125×80×110" localSheetId="5">#REF!</definedName>
    <definedName name="变径三通φ160×80×110" localSheetId="5">#REF!</definedName>
    <definedName name="变径三通φ160×80×125" localSheetId="5">#REF!</definedName>
    <definedName name="变径三通φ200×80×160" localSheetId="5">#REF!</definedName>
    <definedName name="变频机组8.5kvA" localSheetId="5">#REF!</definedName>
    <definedName name="变压器160KVA" localSheetId="5">#REF!</definedName>
    <definedName name="变压器80KVA" localSheetId="5">#REF!</definedName>
    <definedName name="并沟线夹_BJ_2" localSheetId="5">#REF!</definedName>
    <definedName name="并沟线夹BJ_2" localSheetId="5">#REF!</definedName>
    <definedName name="玻璃" localSheetId="5">#REF!</definedName>
    <definedName name="不可预见费" localSheetId="5">#REF!</definedName>
    <definedName name="材" localSheetId="5">#REF!</definedName>
    <definedName name="材100004" localSheetId="5">#REF!</definedName>
    <definedName name="材10001" localSheetId="5">#REF!</definedName>
    <definedName name="材10002" localSheetId="5">#REF!</definedName>
    <definedName name="材10003" localSheetId="5">#REF!</definedName>
    <definedName name="材10008" localSheetId="5">#REF!</definedName>
    <definedName name="材10018" localSheetId="5">#REF!</definedName>
    <definedName name="材10019" localSheetId="5">#REF!</definedName>
    <definedName name="材10020" localSheetId="5">#REF!</definedName>
    <definedName name="材10021" localSheetId="5">#REF!</definedName>
    <definedName name="材10023" localSheetId="5">#REF!</definedName>
    <definedName name="材10035" localSheetId="5">#REF!</definedName>
    <definedName name="材10045" localSheetId="5">#REF!</definedName>
    <definedName name="材10047" localSheetId="5">#REF!</definedName>
    <definedName name="材10049" localSheetId="5">#REF!</definedName>
    <definedName name="材10052" localSheetId="5">#REF!</definedName>
    <definedName name="材10054" localSheetId="5">#REF!</definedName>
    <definedName name="材10056" localSheetId="5">#REF!</definedName>
    <definedName name="材10066" localSheetId="5">#REF!</definedName>
    <definedName name="材10071" localSheetId="5">#REF!</definedName>
    <definedName name="材10075" localSheetId="5">#REF!</definedName>
    <definedName name="材10090" localSheetId="5">#REF!</definedName>
    <definedName name="材10095" localSheetId="5">#REF!</definedName>
    <definedName name="材10114" localSheetId="5">#REF!</definedName>
    <definedName name="材10116" localSheetId="5">#REF!</definedName>
    <definedName name="材10118" localSheetId="5">#REF!</definedName>
    <definedName name="材10204" localSheetId="5">#REF!</definedName>
    <definedName name="材10218" localSheetId="5">#REF!</definedName>
    <definedName name="材10219" localSheetId="5">#REF!</definedName>
    <definedName name="材10220" localSheetId="5">#REF!</definedName>
    <definedName name="材10221" localSheetId="5">#REF!</definedName>
    <definedName name="材10222" localSheetId="5">#REF!</definedName>
    <definedName name="材10223" localSheetId="5">#REF!</definedName>
    <definedName name="材10269" localSheetId="5">#REF!</definedName>
    <definedName name="材10270" localSheetId="5">#REF!</definedName>
    <definedName name="材10271" localSheetId="5">#REF!</definedName>
    <definedName name="材10272" localSheetId="5">#REF!</definedName>
    <definedName name="材10273" localSheetId="5">#REF!</definedName>
    <definedName name="材10275" localSheetId="5">#REF!</definedName>
    <definedName name="材10277" localSheetId="5">#REF!</definedName>
    <definedName name="材10278" localSheetId="5">#REF!</definedName>
    <definedName name="材10279" localSheetId="5">#REF!</definedName>
    <definedName name="材10279A" localSheetId="5">#REF!</definedName>
    <definedName name="材10280" localSheetId="5">#REF!</definedName>
    <definedName name="材10280A" localSheetId="5">#REF!</definedName>
    <definedName name="材10281" localSheetId="5">#REF!</definedName>
    <definedName name="材10281A" localSheetId="5">#REF!</definedName>
    <definedName name="材10282" localSheetId="5">#REF!</definedName>
    <definedName name="材10282A" localSheetId="5">#REF!</definedName>
    <definedName name="材10283" localSheetId="5">#REF!</definedName>
    <definedName name="材10283A" localSheetId="5">#REF!</definedName>
    <definedName name="材10309" localSheetId="5">#REF!</definedName>
    <definedName name="材10310" localSheetId="5">#REF!</definedName>
    <definedName name="材10311" localSheetId="5">#REF!</definedName>
    <definedName name="材10313" localSheetId="5">#REF!</definedName>
    <definedName name="材10330" localSheetId="5">#REF!</definedName>
    <definedName name="材10332" localSheetId="5">#REF!</definedName>
    <definedName name="材10334" localSheetId="5">#REF!</definedName>
    <definedName name="材10339" localSheetId="5">#REF!</definedName>
    <definedName name="材10345" localSheetId="5">#REF!</definedName>
    <definedName name="材10346" localSheetId="5">#REF!</definedName>
    <definedName name="材10360" localSheetId="5">#REF!</definedName>
    <definedName name="材10361" localSheetId="5">#REF!</definedName>
    <definedName name="材10365" localSheetId="5">#REF!</definedName>
    <definedName name="材10366" localSheetId="5">#REF!</definedName>
    <definedName name="材10367" localSheetId="5">#REF!</definedName>
    <definedName name="材10464" localSheetId="5">#REF!</definedName>
    <definedName name="材10465" localSheetId="5">#REF!</definedName>
    <definedName name="材10469" localSheetId="5">#REF!</definedName>
    <definedName name="材10469A" localSheetId="5">#REF!</definedName>
    <definedName name="材10473" localSheetId="5">#REF!</definedName>
    <definedName name="材10474" localSheetId="5">#REF!</definedName>
    <definedName name="材12001" localSheetId="5">#REF!</definedName>
    <definedName name="材12074" localSheetId="5">#REF!</definedName>
    <definedName name="材12075" localSheetId="5">#REF!</definedName>
    <definedName name="材2_19_3" localSheetId="5">#REF!</definedName>
    <definedName name="材2_19_4" localSheetId="5">#REF!</definedName>
    <definedName name="材20484" localSheetId="5">#REF!</definedName>
    <definedName name="材20485" localSheetId="5">#REF!</definedName>
    <definedName name="材20488" localSheetId="5">#REF!</definedName>
    <definedName name="材30001" localSheetId="5">#REF!</definedName>
    <definedName name="材30002" localSheetId="5">#REF!</definedName>
    <definedName name="材30004" localSheetId="5">#REF!</definedName>
    <definedName name="材30011" localSheetId="5">#REF!</definedName>
    <definedName name="材30016" localSheetId="5">#REF!</definedName>
    <definedName name="材30018" localSheetId="5">#REF!</definedName>
    <definedName name="材30019" localSheetId="5">#REF!</definedName>
    <definedName name="材30020" localSheetId="5">#REF!</definedName>
    <definedName name="材30021" localSheetId="5">#REF!</definedName>
    <definedName name="材30022" localSheetId="5">#REF!</definedName>
    <definedName name="材30023" localSheetId="5">#REF!</definedName>
    <definedName name="材30024" localSheetId="5">#REF!</definedName>
    <definedName name="材30025" localSheetId="5">#REF!</definedName>
    <definedName name="材30026" localSheetId="5">#REF!</definedName>
    <definedName name="材30027" localSheetId="5">#REF!</definedName>
    <definedName name="材30028" localSheetId="5">#REF!</definedName>
    <definedName name="材30038" localSheetId="5">#REF!</definedName>
    <definedName name="材30048" localSheetId="5">#REF!</definedName>
    <definedName name="材30048、30051" localSheetId="5">#REF!</definedName>
    <definedName name="材30049" localSheetId="5">#REF!</definedName>
    <definedName name="材30064" localSheetId="5">#REF!</definedName>
    <definedName name="材30075" localSheetId="5">#REF!</definedName>
    <definedName name="材40001" localSheetId="5">#REF!</definedName>
    <definedName name="材40003" localSheetId="5">#REF!</definedName>
    <definedName name="材40006" localSheetId="5">#REF!</definedName>
    <definedName name="材40030" localSheetId="5">#REF!</definedName>
    <definedName name="材40031" localSheetId="5">#REF!</definedName>
    <definedName name="材40045" localSheetId="5">#REF!</definedName>
    <definedName name="材40045A" localSheetId="5">#REF!</definedName>
    <definedName name="材40058" localSheetId="5">#REF!</definedName>
    <definedName name="材40058A" localSheetId="5">#REF!</definedName>
    <definedName name="材40061" localSheetId="5">#REF!</definedName>
    <definedName name="材40062" localSheetId="5">#REF!</definedName>
    <definedName name="材40065" localSheetId="5">#REF!</definedName>
    <definedName name="材40067" localSheetId="5">#REF!</definedName>
    <definedName name="材40067A" localSheetId="5">#REF!</definedName>
    <definedName name="材40068" localSheetId="5">#REF!</definedName>
    <definedName name="材40069" localSheetId="5">#REF!</definedName>
    <definedName name="材40070" localSheetId="5">#REF!</definedName>
    <definedName name="材40072" localSheetId="5">#REF!</definedName>
    <definedName name="材40074" localSheetId="5">#REF!</definedName>
    <definedName name="材40075" localSheetId="5">#REF!</definedName>
    <definedName name="材40076" localSheetId="5">#REF!</definedName>
    <definedName name="材40079" localSheetId="5">#REF!</definedName>
    <definedName name="材40090" localSheetId="5">#REF!</definedName>
    <definedName name="材40096" localSheetId="5">#REF!</definedName>
    <definedName name="材40101" localSheetId="5">#REF!</definedName>
    <definedName name="材40101A" localSheetId="5">#REF!</definedName>
    <definedName name="材40101B" localSheetId="5">#REF!</definedName>
    <definedName name="材40109" localSheetId="5">#REF!</definedName>
    <definedName name="材40110" localSheetId="5">#REF!</definedName>
    <definedName name="材40111" localSheetId="5">#REF!</definedName>
    <definedName name="材40112" localSheetId="5">#REF!</definedName>
    <definedName name="材40113" localSheetId="5">#REF!</definedName>
    <definedName name="材40114" localSheetId="5">#REF!</definedName>
    <definedName name="材40115" localSheetId="5">#REF!</definedName>
    <definedName name="材40116" localSheetId="5">#REF!</definedName>
    <definedName name="材40117" localSheetId="5">#REF!</definedName>
    <definedName name="材40118" localSheetId="5">#REF!</definedName>
    <definedName name="材40120" localSheetId="5">#REF!</definedName>
    <definedName name="材40124" localSheetId="5">#REF!</definedName>
    <definedName name="材40125" localSheetId="5">#REF!</definedName>
    <definedName name="材40133" localSheetId="5">#REF!</definedName>
    <definedName name="材40134" localSheetId="5">#REF!</definedName>
    <definedName name="材40143" localSheetId="5">#REF!</definedName>
    <definedName name="材40159A" localSheetId="5">#REF!</definedName>
    <definedName name="材40159B" localSheetId="5">#REF!</definedName>
    <definedName name="材40159C" localSheetId="5">#REF!</definedName>
    <definedName name="材40213" localSheetId="5">#REF!</definedName>
    <definedName name="材40224" localSheetId="5">#REF!</definedName>
    <definedName name="材40260" localSheetId="5">#REF!</definedName>
    <definedName name="材40263" localSheetId="5">#REF!</definedName>
    <definedName name="材40271" localSheetId="5">#REF!</definedName>
    <definedName name="材40286" localSheetId="5">#REF!</definedName>
    <definedName name="材40287" localSheetId="5">#REF!</definedName>
    <definedName name="材40288" localSheetId="5">#REF!</definedName>
    <definedName name="材40289" localSheetId="5">#REF!</definedName>
    <definedName name="材40289A" localSheetId="5">#REF!</definedName>
    <definedName name="材40306" localSheetId="5">#REF!</definedName>
    <definedName name="材40306A" localSheetId="5">#REF!</definedName>
    <definedName name="材40306B" localSheetId="5">#REF!</definedName>
    <definedName name="材50003" localSheetId="5">#REF!</definedName>
    <definedName name="材50004" localSheetId="5">#REF!</definedName>
    <definedName name="材50005" localSheetId="5">#REF!</definedName>
    <definedName name="材50006" localSheetId="5">#REF!</definedName>
    <definedName name="材50045" localSheetId="5">#REF!</definedName>
    <definedName name="材50046" localSheetId="5">#REF!</definedName>
    <definedName name="材50049" localSheetId="5">#REF!</definedName>
    <definedName name="材50050" localSheetId="5">#REF!</definedName>
    <definedName name="材70001" localSheetId="5">#REF!</definedName>
    <definedName name="材70014" localSheetId="5">#REF!</definedName>
    <definedName name="材70015" localSheetId="5">#REF!</definedName>
    <definedName name="材70017" localSheetId="5">#REF!</definedName>
    <definedName name="材70194" localSheetId="5">#REF!</definedName>
    <definedName name="材70195" localSheetId="5">#REF!</definedName>
    <definedName name="材70196" localSheetId="5">#REF!</definedName>
    <definedName name="材80019" localSheetId="5">#REF!</definedName>
    <definedName name="材80019换" localSheetId="5">#REF!</definedName>
    <definedName name="材80019换A" localSheetId="5">#REF!</definedName>
    <definedName name="材80020" localSheetId="5">#REF!</definedName>
    <definedName name="材90014" localSheetId="5">#REF!</definedName>
    <definedName name="材90017" localSheetId="5">#REF!</definedName>
    <definedName name="材90017A" localSheetId="5">#REF!</definedName>
    <definedName name="材90018" localSheetId="5">#REF!</definedName>
    <definedName name="材90019" localSheetId="5">#REF!</definedName>
    <definedName name="材90085" localSheetId="5">#REF!</definedName>
    <definedName name="材90086" localSheetId="5">#REF!</definedName>
    <definedName name="材90087" localSheetId="5">#REF!</definedName>
    <definedName name="材90087A" localSheetId="5">#REF!</definedName>
    <definedName name="材90136" localSheetId="5">#REF!</definedName>
    <definedName name="材90147" localSheetId="5">#REF!</definedName>
    <definedName name="材90189" localSheetId="5">#REF!</definedName>
    <definedName name="材补1" localSheetId="5">#REF!</definedName>
    <definedName name="材补1A" localSheetId="5">#REF!</definedName>
    <definedName name="材补2" localSheetId="5">#REF!</definedName>
    <definedName name="材补3" localSheetId="5">#REF!</definedName>
    <definedName name="材补5" localSheetId="5">#REF!</definedName>
    <definedName name="材参40006" localSheetId="5">#REF!</definedName>
    <definedName name="材参60432" localSheetId="5">#REF!</definedName>
    <definedName name="材建11_25换" localSheetId="5">#REF!</definedName>
    <definedName name="材建4_10换" localSheetId="5">#REF!</definedName>
    <definedName name="材井" localSheetId="5">#REF!</definedName>
    <definedName name="插入式振动器1.1kw" localSheetId="5">#REF!</definedName>
    <definedName name="插入式振动器1.5kw" localSheetId="5">#REF!</definedName>
    <definedName name="插入式振动器2.2kw" localSheetId="5">#REF!</definedName>
    <definedName name="插座φ33" localSheetId="5">#REF!</definedName>
    <definedName name="拆迁补偿费" localSheetId="5">#REF!</definedName>
    <definedName name="柴油1" localSheetId="5">#REF!</definedName>
    <definedName name="柴油2" localSheetId="5">#REF!</definedName>
    <definedName name="铲运机2.75m3" localSheetId="5">#REF!</definedName>
    <definedName name="长" localSheetId="5">#REF!</definedName>
    <definedName name="冲击钻机CZ_22型" localSheetId="5">#REF!</definedName>
    <definedName name="初" localSheetId="5">#REF!</definedName>
    <definedName name="瓷横担_S210" localSheetId="5">#REF!</definedName>
    <definedName name="瓷横担S210" localSheetId="5">#REF!</definedName>
    <definedName name="瓷瓶" localSheetId="5">#REF!</definedName>
    <definedName name="粗砂" localSheetId="5">#REF!</definedName>
    <definedName name="措施费路" localSheetId="5">#REF!</definedName>
    <definedName name="措施费农" localSheetId="5">#REF!</definedName>
    <definedName name="措施费他" localSheetId="5">#REF!</definedName>
    <definedName name="措施费土" localSheetId="5">#REF!</definedName>
    <definedName name="单承PVC塑管φ110×3.2×9000" localSheetId="5">#REF!</definedName>
    <definedName name="单承PVC塑管φ125×3.7×9000" localSheetId="5">#REF!</definedName>
    <definedName name="单承PVC塑管φ160×4.7×9000" localSheetId="5">#REF!</definedName>
    <definedName name="单承PVC塑管φ200×5.9×10000" localSheetId="5">#REF!</definedName>
    <definedName name="单承PVC塑管φ200×5.9×9000" localSheetId="5">#REF!</definedName>
    <definedName name="单承PVC塑管φ225×6.6×10000" localSheetId="5">#REF!</definedName>
    <definedName name="单承PVC塑管φ250×7.3×10000" localSheetId="5">#REF!</definedName>
    <definedName name="单承PVC塑管φ315×9.2×10000" localSheetId="5">#REF!</definedName>
    <definedName name="单承PVC塑管φ355×10.4×10000" localSheetId="5">#REF!</definedName>
    <definedName name="单承PVC塑管φ400×11.7×10000" localSheetId="5">#REF!</definedName>
    <definedName name="单承PVC塑管φ500×14.6×10000" localSheetId="5">#REF!</definedName>
    <definedName name="单承PVC塑管φ90×2.8×9000" localSheetId="5">#REF!</definedName>
    <definedName name="单价" localSheetId="5">#REF!</definedName>
    <definedName name="单盘插头" localSheetId="5">#REF!</definedName>
    <definedName name="单盘插头110" localSheetId="5">#REF!</definedName>
    <definedName name="单盘插头φ110" localSheetId="5">#REF!</definedName>
    <definedName name="单盘插头φ160" localSheetId="5">#REF!</definedName>
    <definedName name="单盘插头φ200" localSheetId="5">#REF!</definedName>
    <definedName name="单盘插头φ225" localSheetId="5">#REF!</definedName>
    <definedName name="单盘插头φ250" localSheetId="5">#REF!</definedName>
    <definedName name="单盘插头φ315" localSheetId="5">#REF!</definedName>
    <definedName name="单盘插头φ355" localSheetId="5">#REF!</definedName>
    <definedName name="单盘插头φ400" localSheetId="5">#REF!</definedName>
    <definedName name="单盘插头φ500" localSheetId="5">#REF!</definedName>
    <definedName name="单盘铝承头φ76" localSheetId="5">#REF!</definedName>
    <definedName name="单盘三通φ110×80×110" localSheetId="5">#REF!</definedName>
    <definedName name="单盘三通φ125×80×125" localSheetId="5">#REF!</definedName>
    <definedName name="单盘三通φ160×80×160" localSheetId="5">#REF!</definedName>
    <definedName name="单盘三通φ200×80×200" localSheetId="5">#REF!</definedName>
    <definedName name="导线" localSheetId="5">#REF!</definedName>
    <definedName name="导线_BLX_16" localSheetId="5">#REF!</definedName>
    <definedName name="导线_LGJ" localSheetId="5">#REF!</definedName>
    <definedName name="导线BLX_16" localSheetId="5">#REF!</definedName>
    <definedName name="导线L_G_J" localSheetId="5">#REF!</definedName>
    <definedName name="导线LGJ" localSheetId="5">#REF!</definedName>
    <definedName name="导线LGJ_1" localSheetId="5">#REF!</definedName>
    <definedName name="导线LGJ1" localSheetId="5">#REF!</definedName>
    <definedName name="道路工程" localSheetId="5">#REF!</definedName>
    <definedName name="滴灌带φ16" localSheetId="5">#REF!</definedName>
    <definedName name="电" localSheetId="5">#REF!</definedName>
    <definedName name="电动葫芦3t" localSheetId="5">#REF!</definedName>
    <definedName name="电杆" localSheetId="5">#REF!</definedName>
    <definedName name="电杆_10m" localSheetId="5">#REF!</definedName>
    <definedName name="电焊机25kvA" localSheetId="5">#REF!</definedName>
    <definedName name="电焊机30KVA" localSheetId="5">#REF!</definedName>
    <definedName name="电焊机交流20_25KVA" localSheetId="5">#REF!</definedName>
    <definedName name="电焊机交流30KVA" localSheetId="5">#REF!</definedName>
    <definedName name="电焊条" localSheetId="5">#REF!</definedName>
    <definedName name="跌落开关RW11_200_10" localSheetId="5">#REF!</definedName>
    <definedName name="堵头φ76" localSheetId="5">#REF!</definedName>
    <definedName name="镀锌钢绞拉线GJ_50" localSheetId="5">#REF!</definedName>
    <definedName name="镀锌铁丝8" localSheetId="5">#REF!</definedName>
    <definedName name="对焊机150型" localSheetId="5">#REF!</definedName>
    <definedName name="多眼拉板_60_6_300" localSheetId="5">#REF!</definedName>
    <definedName name="多眼拉板_60_6_350" localSheetId="5">#REF!</definedName>
    <definedName name="二丁脂" localSheetId="5">#REF!</definedName>
    <definedName name="二合抱箍抱1_190" localSheetId="5">#REF!</definedName>
    <definedName name="二合抱箍抱2_200" localSheetId="5">#REF!</definedName>
    <definedName name="阀兰阀体" localSheetId="5">#REF!</definedName>
    <definedName name="阀兰阀体80" localSheetId="5">#REF!</definedName>
    <definedName name="阀门φ120" localSheetId="5">#REF!</definedName>
    <definedName name="阀门φ90" localSheetId="5">#REF!</definedName>
    <definedName name="法兰阀体φ80" localSheetId="5">#REF!</definedName>
    <definedName name="法兰螺栓" localSheetId="5">#REF!</definedName>
    <definedName name="法兰盘φ120" localSheetId="5">#REF!</definedName>
    <definedName name="法兰盘φ90" localSheetId="5">#REF!</definedName>
    <definedName name="放空管φ150×1500" localSheetId="5">#REF!</definedName>
    <definedName name="风" localSheetId="5">#REF!</definedName>
    <definedName name="风水枪" localSheetId="5">#REF!</definedName>
    <definedName name="封井泥球" localSheetId="5">#REF!</definedName>
    <definedName name="浮力塞" localSheetId="5">#REF!</definedName>
    <definedName name="复合土工膜" localSheetId="5">#REF!</definedName>
    <definedName name="杆顶帽_帽_11" localSheetId="5">#REF!</definedName>
    <definedName name="杆顶帽_帽_3" localSheetId="5">#REF!</definedName>
    <definedName name="钢板" localSheetId="5">#REF!</definedName>
    <definedName name="钢板4mm" localSheetId="5">#REF!</definedName>
    <definedName name="钢材" localSheetId="5">#REF!</definedName>
    <definedName name="钢管" localSheetId="5">#REF!</definedName>
    <definedName name="钢管φ120" localSheetId="5">#REF!</definedName>
    <definedName name="钢管φ140" localSheetId="5">#REF!</definedName>
    <definedName name="钢管φ160" localSheetId="5">#REF!</definedName>
    <definedName name="钢滑模" localSheetId="5">#REF!</definedName>
    <definedName name="钢绞拉线GJ_35" localSheetId="5">#REF!</definedName>
    <definedName name="钢绞线GJ_25" localSheetId="5">#REF!</definedName>
    <definedName name="钢绞线GJ_35" localSheetId="5">#REF!</definedName>
    <definedName name="钢绞线GJ_35kg" localSheetId="5">#REF!</definedName>
    <definedName name="钢筋10以内" localSheetId="5">#REF!</definedName>
    <definedName name="钢筋10以外" localSheetId="5">#REF!</definedName>
    <definedName name="钢筋φ10以内" localSheetId="5">#REF!</definedName>
    <definedName name="钢筋φ10以外" localSheetId="5">#REF!</definedName>
    <definedName name="钢筋φ12" localSheetId="5">#REF!</definedName>
    <definedName name="钢筋φ16" localSheetId="5">#REF!</definedName>
    <definedName name="钢筋φ8" localSheetId="5">#REF!</definedName>
    <definedName name="钢筋调直机14kw" localSheetId="5">#REF!</definedName>
    <definedName name="钢筋切断机20kw" localSheetId="5">#REF!</definedName>
    <definedName name="钢筋砼C20管" localSheetId="5">#REF!</definedName>
    <definedName name="钢筋砼C20管_DN600" localSheetId="5">#REF!</definedName>
    <definedName name="钢筋弯曲机φ6_40" localSheetId="5">#REF!</definedName>
    <definedName name="钢模板" localSheetId="5">#REF!</definedName>
    <definedName name="钢芯铝绞线LGJ_50_8" localSheetId="5">#REF!</definedName>
    <definedName name="高" localSheetId="5">#REF!</definedName>
    <definedName name="给水栓" localSheetId="5">#REF!</definedName>
    <definedName name="给水栓三通Dg160×60" localSheetId="5">#REF!</definedName>
    <definedName name="给水栓三通Dg180×60" localSheetId="5">#REF!</definedName>
    <definedName name="给水栓三通Dg90×60" localSheetId="5">#REF!</definedName>
    <definedName name="工程监理费" localSheetId="5">#REF!</definedName>
    <definedName name="工程胶" localSheetId="5">#REF!</definedName>
    <definedName name="工程施工费" localSheetId="5">#REF!</definedName>
    <definedName name="管件" localSheetId="5">#REF!</definedName>
    <definedName name="管件φ120" localSheetId="5">#REF!</definedName>
    <definedName name="管件φ90" localSheetId="5">#REF!</definedName>
    <definedName name="光轮压路机12_15t" localSheetId="5">#REF!</definedName>
    <definedName name="光轮压路机6_8t" localSheetId="5">#REF!</definedName>
    <definedName name="光轮压路机8_10t" localSheetId="5">#REF!</definedName>
    <definedName name="环氧树脂" localSheetId="5">#REF!</definedName>
    <definedName name="黄油" localSheetId="5">#REF!</definedName>
    <definedName name="灰浆搅拌机" localSheetId="5">#REF!</definedName>
    <definedName name="混凝土拌制" localSheetId="5">#REF!</definedName>
    <definedName name="混凝土泵" localSheetId="5">#REF!</definedName>
    <definedName name="混凝土底盘" localSheetId="5">#REF!</definedName>
    <definedName name="混凝土底盘800×800×800" localSheetId="5">#REF!</definedName>
    <definedName name="混凝土运输" localSheetId="5">#REF!</definedName>
    <definedName name="混凝土柱" localSheetId="5">#REF!</definedName>
    <definedName name="机" localSheetId="5">#REF!</definedName>
    <definedName name="机1_23_1" localSheetId="5">#REF!</definedName>
    <definedName name="机10204" localSheetId="5">#REF!</definedName>
    <definedName name="机10218" localSheetId="5">#REF!</definedName>
    <definedName name="机10219" localSheetId="5">#REF!</definedName>
    <definedName name="机10220" localSheetId="5">#REF!</definedName>
    <definedName name="机10221" localSheetId="5">#REF!</definedName>
    <definedName name="机10222" localSheetId="5">#REF!</definedName>
    <definedName name="机10223" localSheetId="5">#REF!</definedName>
    <definedName name="机10269" localSheetId="5">#REF!</definedName>
    <definedName name="机10270" localSheetId="5">#REF!</definedName>
    <definedName name="机10271" localSheetId="5">#REF!</definedName>
    <definedName name="机10272" localSheetId="5">#REF!</definedName>
    <definedName name="机10273" localSheetId="5">#REF!</definedName>
    <definedName name="机10275" localSheetId="5">#REF!</definedName>
    <definedName name="机10277" localSheetId="5">#REF!</definedName>
    <definedName name="机10278" localSheetId="5">#REF!</definedName>
    <definedName name="机10279" localSheetId="5">#REF!</definedName>
    <definedName name="机10279A" localSheetId="5">#REF!</definedName>
    <definedName name="机10280" localSheetId="5">#REF!</definedName>
    <definedName name="机10280A" localSheetId="5">#REF!</definedName>
    <definedName name="机10281" localSheetId="5">#REF!</definedName>
    <definedName name="机10281A" localSheetId="5">#REF!</definedName>
    <definedName name="机10282" localSheetId="5">#REF!</definedName>
    <definedName name="机10282A" localSheetId="5">#REF!</definedName>
    <definedName name="机10283" localSheetId="5">#REF!</definedName>
    <definedName name="机10283A" localSheetId="5">#REF!</definedName>
    <definedName name="机10309" localSheetId="5">#REF!</definedName>
    <definedName name="机10310" localSheetId="5">#REF!</definedName>
    <definedName name="机10311" localSheetId="5">#REF!</definedName>
    <definedName name="机10313" localSheetId="5">#REF!</definedName>
    <definedName name="机10330" localSheetId="5">#REF!</definedName>
    <definedName name="机10334" localSheetId="5">#REF!</definedName>
    <definedName name="机10339" localSheetId="5">#REF!</definedName>
    <definedName name="机10345" localSheetId="5">#REF!</definedName>
    <definedName name="机10346" localSheetId="5">#REF!</definedName>
    <definedName name="机10360" localSheetId="5">#REF!</definedName>
    <definedName name="机10361" localSheetId="5">#REF!</definedName>
    <definedName name="机10365" localSheetId="5">#REF!</definedName>
    <definedName name="机10366" localSheetId="5">#REF!</definedName>
    <definedName name="机10367" localSheetId="5">#REF!</definedName>
    <definedName name="机10465" localSheetId="5">#REF!</definedName>
    <definedName name="机10469" localSheetId="5">#REF!</definedName>
    <definedName name="机10469A" localSheetId="5">#REF!</definedName>
    <definedName name="机10473" localSheetId="5">#REF!</definedName>
    <definedName name="机10474" localSheetId="5">#REF!</definedName>
    <definedName name="机12001" localSheetId="5">#REF!</definedName>
    <definedName name="机12074" localSheetId="5">#REF!</definedName>
    <definedName name="机12075" localSheetId="5">#REF!</definedName>
    <definedName name="机2_19_3" localSheetId="5">#REF!</definedName>
    <definedName name="机2_19_4" localSheetId="5">#REF!</definedName>
    <definedName name="机20484" localSheetId="5">#REF!</definedName>
    <definedName name="机20485" localSheetId="5">#REF!</definedName>
    <definedName name="机20488" localSheetId="5">#REF!</definedName>
    <definedName name="机30016" localSheetId="5">#REF!</definedName>
    <definedName name="机30021" localSheetId="5">#REF!</definedName>
    <definedName name="机30022" localSheetId="5">#REF!</definedName>
    <definedName name="机30023" localSheetId="5">#REF!</definedName>
    <definedName name="机30025" localSheetId="5">#REF!</definedName>
    <definedName name="机30027" localSheetId="5">#REF!</definedName>
    <definedName name="机30048" localSheetId="5">#REF!</definedName>
    <definedName name="机30048、30051" localSheetId="5">#REF!</definedName>
    <definedName name="机30049" localSheetId="5">#REF!</definedName>
    <definedName name="机40001" localSheetId="5">#REF!</definedName>
    <definedName name="机40003" localSheetId="5">#REF!</definedName>
    <definedName name="机40006" localSheetId="5">#REF!</definedName>
    <definedName name="机40030" localSheetId="5">#REF!</definedName>
    <definedName name="机40031" localSheetId="5">#REF!</definedName>
    <definedName name="机40045" localSheetId="5">#REF!</definedName>
    <definedName name="机40045A" localSheetId="5">#REF!</definedName>
    <definedName name="机40058" localSheetId="5">#REF!</definedName>
    <definedName name="机40058A" localSheetId="5">#REF!</definedName>
    <definedName name="机40061" localSheetId="5">#REF!</definedName>
    <definedName name="机40062" localSheetId="5">#REF!</definedName>
    <definedName name="机40065" localSheetId="5">#REF!</definedName>
    <definedName name="机40067" localSheetId="5">#REF!</definedName>
    <definedName name="机40067A" localSheetId="5">#REF!</definedName>
    <definedName name="机40068" localSheetId="5">#REF!</definedName>
    <definedName name="机40069" localSheetId="5">#REF!</definedName>
    <definedName name="机40070" localSheetId="5">#REF!</definedName>
    <definedName name="机40072" localSheetId="5">#REF!</definedName>
    <definedName name="机40074" localSheetId="5">#REF!</definedName>
    <definedName name="机40075" localSheetId="5">#REF!</definedName>
    <definedName name="机40076" localSheetId="5">#REF!</definedName>
    <definedName name="机40079" localSheetId="5">#REF!</definedName>
    <definedName name="机40090" localSheetId="5">#REF!</definedName>
    <definedName name="机40096" localSheetId="5">#REF!</definedName>
    <definedName name="机40101" localSheetId="5">#REF!</definedName>
    <definedName name="机40101A" localSheetId="5">#REF!</definedName>
    <definedName name="机40101B" localSheetId="5">#REF!</definedName>
    <definedName name="机40109" localSheetId="5">#REF!</definedName>
    <definedName name="机40110" localSheetId="5">#REF!</definedName>
    <definedName name="机40111" localSheetId="5">#REF!</definedName>
    <definedName name="机40112" localSheetId="5">#REF!</definedName>
    <definedName name="机40113" localSheetId="5">#REF!</definedName>
    <definedName name="机40114" localSheetId="5">#REF!</definedName>
    <definedName name="机40115" localSheetId="5">#REF!</definedName>
    <definedName name="机40120" localSheetId="5">#REF!</definedName>
    <definedName name="机40124" localSheetId="5">#REF!</definedName>
    <definedName name="机40125" localSheetId="5">#REF!</definedName>
    <definedName name="机40133" localSheetId="5">#REF!</definedName>
    <definedName name="机40134" localSheetId="5">#REF!</definedName>
    <definedName name="机40143" localSheetId="5">#REF!</definedName>
    <definedName name="机40159A" localSheetId="5">#REF!</definedName>
    <definedName name="机40159B" localSheetId="5">#REF!</definedName>
    <definedName name="机40159C" localSheetId="5">#REF!</definedName>
    <definedName name="机40213" localSheetId="5">#REF!</definedName>
    <definedName name="机40224" localSheetId="5">#REF!</definedName>
    <definedName name="机40260" localSheetId="5">#REF!</definedName>
    <definedName name="机40286" localSheetId="5">#REF!</definedName>
    <definedName name="机40287" localSheetId="5">#REF!</definedName>
    <definedName name="机40288" localSheetId="5">#REF!</definedName>
    <definedName name="机40289" localSheetId="5">#REF!</definedName>
    <definedName name="机40289A" localSheetId="5">#REF!</definedName>
    <definedName name="机40306" localSheetId="5">#REF!</definedName>
    <definedName name="机40306A" localSheetId="5">#REF!</definedName>
    <definedName name="机40306B" localSheetId="5">#REF!</definedName>
    <definedName name="机50003" localSheetId="5">#REF!</definedName>
    <definedName name="机50004" localSheetId="5">#REF!</definedName>
    <definedName name="机50005" localSheetId="5">#REF!</definedName>
    <definedName name="机50006" localSheetId="5">#REF!</definedName>
    <definedName name="机50045" localSheetId="5">#REF!</definedName>
    <definedName name="机50046" localSheetId="5">#REF!</definedName>
    <definedName name="机50049" localSheetId="5">#REF!</definedName>
    <definedName name="机50050" localSheetId="5">#REF!</definedName>
    <definedName name="机70001" localSheetId="5">#REF!</definedName>
    <definedName name="机70014" localSheetId="5">#REF!</definedName>
    <definedName name="机70015" localSheetId="5">#REF!</definedName>
    <definedName name="机70017" localSheetId="5">#REF!</definedName>
    <definedName name="机70194" localSheetId="5">#REF!</definedName>
    <definedName name="机70195" localSheetId="5">#REF!</definedName>
    <definedName name="机70196" localSheetId="5">#REF!</definedName>
    <definedName name="机80019" localSheetId="5">#REF!</definedName>
    <definedName name="机80019换" localSheetId="5">#REF!</definedName>
    <definedName name="机80019换A" localSheetId="5">#REF!</definedName>
    <definedName name="机90014" localSheetId="5">#REF!</definedName>
    <definedName name="机90017" localSheetId="5">#REF!</definedName>
    <definedName name="机90017A" localSheetId="5">#REF!</definedName>
    <definedName name="机90085" localSheetId="5">#REF!</definedName>
    <definedName name="机90086" localSheetId="5">#REF!</definedName>
    <definedName name="机90087" localSheetId="5">#REF!</definedName>
    <definedName name="机90087A" localSheetId="5">#REF!</definedName>
    <definedName name="机90136" localSheetId="5">#REF!</definedName>
    <definedName name="机90147" localSheetId="5">#REF!</definedName>
    <definedName name="机补1" localSheetId="5">#REF!</definedName>
    <definedName name="机补2" localSheetId="5">#REF!</definedName>
    <definedName name="机参40006" localSheetId="5">#REF!</definedName>
    <definedName name="机动翻斗车1t" localSheetId="5">#REF!</definedName>
    <definedName name="机建11_25换" localSheetId="5">#REF!</definedName>
    <definedName name="机建4_10换" localSheetId="5">#REF!</definedName>
    <definedName name="机井" localSheetId="5">#REF!</definedName>
    <definedName name="技工" localSheetId="5">#REF!</definedName>
    <definedName name="甲苯" localSheetId="5">#REF!</definedName>
    <definedName name="甲类" localSheetId="5">#REF!</definedName>
    <definedName name="间接费路" localSheetId="5">#REF!</definedName>
    <definedName name="间接费农" localSheetId="5">#REF!</definedName>
    <definedName name="间接费他" localSheetId="5">#REF!</definedName>
    <definedName name="间接费土" localSheetId="5">#REF!</definedName>
    <definedName name="简易缆索机40t" localSheetId="5">#REF!</definedName>
    <definedName name="碱粉" localSheetId="5">#REF!</definedName>
    <definedName name="胶φ76" localSheetId="5">#REF!</definedName>
    <definedName name="胶轮车" localSheetId="5">#REF!</definedName>
    <definedName name="胶圈φ110" localSheetId="5">#REF!</definedName>
    <definedName name="胶圈φ125" localSheetId="5">#REF!</definedName>
    <definedName name="胶圈φ160" localSheetId="5">#REF!</definedName>
    <definedName name="胶圈φ200" localSheetId="5">#REF!</definedName>
    <definedName name="胶圈φ225" localSheetId="5">#REF!</definedName>
    <definedName name="胶圈φ250" localSheetId="5">#REF!</definedName>
    <definedName name="胶圈φ315" localSheetId="5">#REF!</definedName>
    <definedName name="胶圈φ355" localSheetId="5">#REF!</definedName>
    <definedName name="胶圈φ400" localSheetId="5">#REF!</definedName>
    <definedName name="胶圈φ76" localSheetId="5">#REF!</definedName>
    <definedName name="胶圈φ90" localSheetId="5">#REF!</definedName>
    <definedName name="搅拌机0.25m3" localSheetId="5">#REF!</definedName>
    <definedName name="搅拌机0.4m3" localSheetId="5">#REF!</definedName>
    <definedName name="截阀开关φ90×76" localSheetId="5">#REF!</definedName>
    <definedName name="截止阀开关φ90×76" localSheetId="5">#REF!</definedName>
    <definedName name="锯材" localSheetId="5">#REF!</definedName>
    <definedName name="卷扬机3t" localSheetId="5">#REF!</definedName>
    <definedName name="卷扬机5t" localSheetId="5">#REF!</definedName>
    <definedName name="竣工验收费" localSheetId="5">#REF!</definedName>
    <definedName name="竣工验收费预算表" localSheetId="5">#REF!</definedName>
    <definedName name="卡扣件" localSheetId="5">#REF!</definedName>
    <definedName name="卡子φ110" localSheetId="5">#REF!</definedName>
    <definedName name="卡子φ125" localSheetId="5">#REF!</definedName>
    <definedName name="卡子φ160" localSheetId="5">#REF!</definedName>
    <definedName name="卡子φ200" localSheetId="5">#REF!</definedName>
    <definedName name="卡子φ225" localSheetId="5">#REF!</definedName>
    <definedName name="卡子φ250" localSheetId="5">#REF!</definedName>
    <definedName name="卡子φ315" localSheetId="5">#REF!</definedName>
    <definedName name="卡子φ355" localSheetId="5">#REF!</definedName>
    <definedName name="卡子φ400" localSheetId="5">#REF!</definedName>
    <definedName name="卡子φ500" localSheetId="5">#REF!</definedName>
    <definedName name="卡子φ90" localSheetId="5">#REF!</definedName>
    <definedName name="空气阀φ120" localSheetId="5">#REF!</definedName>
    <definedName name="空气阀φ140" localSheetId="5">#REF!</definedName>
    <definedName name="空气阀φ160" localSheetId="5">#REF!</definedName>
    <definedName name="块石" localSheetId="5">#REF!</definedName>
    <definedName name="拉线板_60_12" localSheetId="5">#REF!</definedName>
    <definedName name="拉线棒￠16_2500" localSheetId="5">#REF!</definedName>
    <definedName name="拉线盘_LP_6_混凝土" localSheetId="5">#REF!</definedName>
    <definedName name="拉线盘_LP_6混凝土" localSheetId="5">#REF!</definedName>
    <definedName name="拉线盘_LP_8混凝土" localSheetId="5">#REF!</definedName>
    <definedName name="拉线盘0.3_0.6" localSheetId="5">#REF!</definedName>
    <definedName name="拉线盘LP_6混凝土" localSheetId="5">#REF!</definedName>
    <definedName name="拉线盘LP_8混凝土" localSheetId="5">#REF!</definedName>
    <definedName name="立管φ33×1000" localSheetId="5">#REF!</definedName>
    <definedName name="沥青" localSheetId="5">#REF!</definedName>
    <definedName name="砾料" localSheetId="5">#REF!</definedName>
    <definedName name="砾石" localSheetId="5">#REF!</definedName>
    <definedName name="砾石30mm" localSheetId="5">#REF!</definedName>
    <definedName name="砾石40mm" localSheetId="5">#REF!</definedName>
    <definedName name="砾石50mm" localSheetId="5">#REF!</definedName>
    <definedName name="联板LV_1214" localSheetId="5">#REF!</definedName>
    <definedName name="零星卡具" localSheetId="5">#REF!</definedName>
    <definedName name="滤料" localSheetId="5">#REF!</definedName>
    <definedName name="滤网" localSheetId="5">#REF!</definedName>
    <definedName name="铝包带" localSheetId="5">#REF!</definedName>
    <definedName name="铝包带10" localSheetId="5">#REF!</definedName>
    <definedName name="铝三通φ76×1.2×6000" localSheetId="5">#REF!</definedName>
    <definedName name="铝三通φ76×1.2×9000" localSheetId="5">#REF!</definedName>
    <definedName name="铝直管φ76×1.2×6000" localSheetId="5">#REF!</definedName>
    <definedName name="履带起重机15t" localSheetId="5">#REF!</definedName>
    <definedName name="卵石" localSheetId="5">#REF!</definedName>
    <definedName name="螺杆" localSheetId="5">#REF!</definedName>
    <definedName name="螺杆16_60" localSheetId="5">#REF!</definedName>
    <definedName name="螺杆φ16×60" localSheetId="5">#REF!</definedName>
    <definedName name="螺杆卡子" localSheetId="5">#REF!</definedName>
    <definedName name="螺杆卡子5_30" localSheetId="5">#REF!</definedName>
    <definedName name="螺杆卡子φ5×30" localSheetId="5">#REF!</definedName>
    <definedName name="螺杆式启闭机1T" localSheetId="5">#REF!</definedName>
    <definedName name="螺杆式启闭机3T" localSheetId="5">#REF!</definedName>
    <definedName name="螺栓" localSheetId="5">#REF!</definedName>
    <definedName name="螺栓、铁件" localSheetId="5">#REF!</definedName>
    <definedName name="螺栓φ18×80" localSheetId="5">#REF!</definedName>
    <definedName name="螺栓φ20×80" localSheetId="5">#REF!</definedName>
    <definedName name="螺丝￠16_300" localSheetId="5">#REF!</definedName>
    <definedName name="螺丝￠16_80" localSheetId="5">#REF!</definedName>
    <definedName name="螺丝￠18_300" localSheetId="5">#REF!</definedName>
    <definedName name="螺丝￠18_80" localSheetId="5">#REF!</definedName>
    <definedName name="麻絮" localSheetId="5">#REF!</definedName>
    <definedName name="毛石" localSheetId="5">#REF!</definedName>
    <definedName name="煤" localSheetId="5">#REF!</definedName>
    <definedName name="门窗用木材" localSheetId="5">#REF!</definedName>
    <definedName name="门式起重机10t" localSheetId="5">#REF!</definedName>
    <definedName name="棉纱头" localSheetId="5">#REF!</definedName>
    <definedName name="模板用木材" localSheetId="5">#REF!</definedName>
    <definedName name="木材" localSheetId="5">#REF!</definedName>
    <definedName name="木结构木材" localSheetId="5">#REF!</definedName>
    <definedName name="内燃压路机12_15t" localSheetId="5">#REF!</definedName>
    <definedName name="内燃压路机6_8t" localSheetId="5">#REF!</definedName>
    <definedName name="耐张线夹_NLD_2" localSheetId="5">#REF!</definedName>
    <definedName name="耐张线夹NLD_1" localSheetId="5">#REF!</definedName>
    <definedName name="耐张线夹NLD_2" localSheetId="5">#REF!</definedName>
    <definedName name="泥浆泵3PN" localSheetId="5">#REF!</definedName>
    <definedName name="泥浆搅拌机" localSheetId="5">#REF!</definedName>
    <definedName name="逆止阀" localSheetId="5">#REF!</definedName>
    <definedName name="农田水利" localSheetId="5">#REF!</definedName>
    <definedName name="排气阀" localSheetId="5">#REF!</definedName>
    <definedName name="刨毛机" localSheetId="5">#REF!</definedName>
    <definedName name="配电柜" localSheetId="5">#REF!</definedName>
    <definedName name="喷头6.5_3.1" localSheetId="5">#REF!</definedName>
    <definedName name="平板式振动器2.2kw" localSheetId="5">#REF!</definedName>
    <definedName name="平胶垫" localSheetId="5">#REF!</definedName>
    <definedName name="平胶垫90_3" localSheetId="5">#REF!</definedName>
    <definedName name="平胶垫φ200" localSheetId="5">#REF!</definedName>
    <definedName name="平胶垫φ225" localSheetId="5">#REF!</definedName>
    <definedName name="平胶垫φ250" localSheetId="5">#REF!</definedName>
    <definedName name="平胶垫φ315" localSheetId="5">#REF!</definedName>
    <definedName name="平胶垫φ355" localSheetId="5">#REF!</definedName>
    <definedName name="平胶垫φ400" localSheetId="5">#REF!</definedName>
    <definedName name="平胶垫φ90×3" localSheetId="5">#REF!</definedName>
    <definedName name="普工" localSheetId="5">#REF!</definedName>
    <definedName name="其他费用" localSheetId="5">#REF!</definedName>
    <definedName name="其他工程" localSheetId="5">#REF!</definedName>
    <definedName name="其它工程" localSheetId="5">#REF!</definedName>
    <definedName name="汽车起重机25t" localSheetId="5">#REF!</definedName>
    <definedName name="汽车起重机5t" localSheetId="5">#REF!</definedName>
    <definedName name="汽油" localSheetId="5">#REF!</definedName>
    <definedName name="汽油1" localSheetId="5">#REF!</definedName>
    <definedName name="汽油2" localSheetId="5">#REF!</definedName>
    <definedName name="铅丝8" localSheetId="5">#REF!</definedName>
    <definedName name="前期工作费" localSheetId="5">#REF!</definedName>
    <definedName name="球头挂环QP_7" localSheetId="5">#REF!</definedName>
    <definedName name="人" localSheetId="5">#REF!</definedName>
    <definedName name="人1_23_1" localSheetId="5">#REF!</definedName>
    <definedName name="人100004" localSheetId="5">#REF!</definedName>
    <definedName name="人10001" localSheetId="5">#REF!</definedName>
    <definedName name="人10002" localSheetId="5">#REF!</definedName>
    <definedName name="人10003" localSheetId="5">#REF!</definedName>
    <definedName name="人10008" localSheetId="5">#REF!</definedName>
    <definedName name="人10018" localSheetId="5">#REF!</definedName>
    <definedName name="人10019" localSheetId="5">#REF!</definedName>
    <definedName name="人10020" localSheetId="5">#REF!</definedName>
    <definedName name="人10021" localSheetId="5">#REF!</definedName>
    <definedName name="人10023" localSheetId="5">#REF!</definedName>
    <definedName name="人10035" localSheetId="5">#REF!</definedName>
    <definedName name="人10045" localSheetId="5">#REF!</definedName>
    <definedName name="人10047" localSheetId="5">#REF!</definedName>
    <definedName name="人10049" localSheetId="5">#REF!</definedName>
    <definedName name="人10052" localSheetId="5">#REF!</definedName>
    <definedName name="人10054" localSheetId="5">#REF!</definedName>
    <definedName name="人10056" localSheetId="5">#REF!</definedName>
    <definedName name="人10066" localSheetId="5">#REF!</definedName>
    <definedName name="人10071" localSheetId="5">#REF!</definedName>
    <definedName name="人10075" localSheetId="5">#REF!</definedName>
    <definedName name="人10090" localSheetId="5">#REF!</definedName>
    <definedName name="人10095" localSheetId="5">#REF!</definedName>
    <definedName name="人10114" localSheetId="5">#REF!</definedName>
    <definedName name="人10116" localSheetId="5">#REF!</definedName>
    <definedName name="人10118" localSheetId="5">#REF!</definedName>
    <definedName name="人10204" localSheetId="5">#REF!</definedName>
    <definedName name="人10218" localSheetId="5">#REF!</definedName>
    <definedName name="人10219" localSheetId="5">#REF!</definedName>
    <definedName name="人10220" localSheetId="5">#REF!</definedName>
    <definedName name="人10221" localSheetId="5">#REF!</definedName>
    <definedName name="人10222" localSheetId="5">#REF!</definedName>
    <definedName name="人10223" localSheetId="5">#REF!</definedName>
    <definedName name="人10269" localSheetId="5">#REF!</definedName>
    <definedName name="人10270" localSheetId="5">#REF!</definedName>
    <definedName name="人10271" localSheetId="5">#REF!</definedName>
    <definedName name="人10272" localSheetId="5">#REF!</definedName>
    <definedName name="人10273" localSheetId="5">#REF!</definedName>
    <definedName name="人10275" localSheetId="5">#REF!</definedName>
    <definedName name="人10277" localSheetId="5">#REF!</definedName>
    <definedName name="人10278" localSheetId="5">#REF!</definedName>
    <definedName name="人10279" localSheetId="5">#REF!</definedName>
    <definedName name="人10279A" localSheetId="5">#REF!</definedName>
    <definedName name="人10280" localSheetId="5">#REF!</definedName>
    <definedName name="人10280A" localSheetId="5">#REF!</definedName>
    <definedName name="人10281" localSheetId="5">#REF!</definedName>
    <definedName name="人10281A" localSheetId="5">#REF!</definedName>
    <definedName name="人10282" localSheetId="5">#REF!</definedName>
    <definedName name="人10282A" localSheetId="5">#REF!</definedName>
    <definedName name="人10283" localSheetId="5">#REF!</definedName>
    <definedName name="人10283A" localSheetId="5">#REF!</definedName>
    <definedName name="人10309" localSheetId="5">#REF!</definedName>
    <definedName name="人10310" localSheetId="5">#REF!</definedName>
    <definedName name="人10311" localSheetId="5">#REF!</definedName>
    <definedName name="人10313" localSheetId="5">#REF!</definedName>
    <definedName name="人10330" localSheetId="5">#REF!</definedName>
    <definedName name="人10332" localSheetId="5">#REF!</definedName>
    <definedName name="人10334" localSheetId="5">#REF!</definedName>
    <definedName name="人10339" localSheetId="5">#REF!</definedName>
    <definedName name="人10345" localSheetId="5">#REF!</definedName>
    <definedName name="人10346" localSheetId="5">#REF!</definedName>
    <definedName name="人10360" localSheetId="5">#REF!</definedName>
    <definedName name="人10361" localSheetId="5">#REF!</definedName>
    <definedName name="人10365" localSheetId="5">#REF!</definedName>
    <definedName name="人10366" localSheetId="5">#REF!</definedName>
    <definedName name="人10367" localSheetId="5">#REF!</definedName>
    <definedName name="人10464" localSheetId="5">#REF!</definedName>
    <definedName name="人10465" localSheetId="5">#REF!</definedName>
    <definedName name="人10469" localSheetId="5">#REF!</definedName>
    <definedName name="人10469A" localSheetId="5">#REF!</definedName>
    <definedName name="人10473" localSheetId="5">#REF!</definedName>
    <definedName name="人10474" localSheetId="5">#REF!</definedName>
    <definedName name="人12001" localSheetId="5">#REF!</definedName>
    <definedName name="人12074" localSheetId="5">#REF!</definedName>
    <definedName name="人12075" localSheetId="5">#REF!</definedName>
    <definedName name="人2_19_3" localSheetId="5">#REF!</definedName>
    <definedName name="人2_19_4" localSheetId="5">#REF!</definedName>
    <definedName name="人20484" localSheetId="5">#REF!</definedName>
    <definedName name="人20485" localSheetId="5">#REF!</definedName>
    <definedName name="人20488" localSheetId="5">#REF!</definedName>
    <definedName name="人30001" localSheetId="5">#REF!</definedName>
    <definedName name="人30002" localSheetId="5">#REF!</definedName>
    <definedName name="人30004" localSheetId="5">#REF!</definedName>
    <definedName name="人30011" localSheetId="5">#REF!</definedName>
    <definedName name="人30016" localSheetId="5">#REF!</definedName>
    <definedName name="人30018" localSheetId="5">#REF!</definedName>
    <definedName name="人30019" localSheetId="5">#REF!</definedName>
    <definedName name="人30020" localSheetId="5">#REF!</definedName>
    <definedName name="人30021" localSheetId="5">#REF!</definedName>
    <definedName name="人30022" localSheetId="5">#REF!</definedName>
    <definedName name="人30023" localSheetId="5">#REF!</definedName>
    <definedName name="人30024" localSheetId="5">#REF!</definedName>
    <definedName name="人30025" localSheetId="5">#REF!</definedName>
    <definedName name="人30026" localSheetId="5">#REF!</definedName>
    <definedName name="人30027" localSheetId="5">#REF!</definedName>
    <definedName name="人30028" localSheetId="5">#REF!</definedName>
    <definedName name="人30048" localSheetId="5">#REF!</definedName>
    <definedName name="人30048、30051" localSheetId="5">#REF!</definedName>
    <definedName name="人30049" localSheetId="5">#REF!</definedName>
    <definedName name="人30064" localSheetId="5">#REF!</definedName>
    <definedName name="人30075" localSheetId="5">#REF!</definedName>
    <definedName name="人40001" localSheetId="5">#REF!</definedName>
    <definedName name="人40003" localSheetId="5">#REF!</definedName>
    <definedName name="人40006" localSheetId="5">#REF!</definedName>
    <definedName name="人40030" localSheetId="5">#REF!</definedName>
    <definedName name="人40031" localSheetId="5">#REF!</definedName>
    <definedName name="人40045" localSheetId="5">#REF!</definedName>
    <definedName name="人40045A" localSheetId="5">#REF!</definedName>
    <definedName name="人40058" localSheetId="5">#REF!</definedName>
    <definedName name="人40058A" localSheetId="5">#REF!</definedName>
    <definedName name="人40061" localSheetId="5">#REF!</definedName>
    <definedName name="人40062" localSheetId="5">#REF!</definedName>
    <definedName name="人40065" localSheetId="5">#REF!</definedName>
    <definedName name="人40067" localSheetId="5">#REF!</definedName>
    <definedName name="人40067A" localSheetId="5">#REF!</definedName>
    <definedName name="人40068" localSheetId="5">#REF!</definedName>
    <definedName name="人40069" localSheetId="5">#REF!</definedName>
    <definedName name="人40070" localSheetId="5">#REF!</definedName>
    <definedName name="人40072" localSheetId="5">#REF!</definedName>
    <definedName name="人40074" localSheetId="5">#REF!</definedName>
    <definedName name="人40075" localSheetId="5">#REF!</definedName>
    <definedName name="人40076" localSheetId="5">#REF!</definedName>
    <definedName name="人40079" localSheetId="5">#REF!</definedName>
    <definedName name="人40090" localSheetId="5">#REF!</definedName>
    <definedName name="人40096" localSheetId="5">#REF!</definedName>
    <definedName name="人40101" localSheetId="5">#REF!</definedName>
    <definedName name="人40101A" localSheetId="5">#REF!</definedName>
    <definedName name="人40101B" localSheetId="5">#REF!</definedName>
    <definedName name="人40109" localSheetId="5">#REF!</definedName>
    <definedName name="人40110" localSheetId="5">#REF!</definedName>
    <definedName name="人40111" localSheetId="5">#REF!</definedName>
    <definedName name="人40112" localSheetId="5">#REF!</definedName>
    <definedName name="人40113" localSheetId="5">#REF!</definedName>
    <definedName name="人40114" localSheetId="5">#REF!</definedName>
    <definedName name="人40115" localSheetId="5">#REF!</definedName>
    <definedName name="人40116" localSheetId="5">#REF!</definedName>
    <definedName name="人40117" localSheetId="5">#REF!</definedName>
    <definedName name="人40118" localSheetId="5">#REF!</definedName>
    <definedName name="人40120" localSheetId="5">#REF!</definedName>
    <definedName name="人40124" localSheetId="5">#REF!</definedName>
    <definedName name="人40125" localSheetId="5">#REF!</definedName>
    <definedName name="人40133" localSheetId="5">#REF!</definedName>
    <definedName name="人40134" localSheetId="5">#REF!</definedName>
    <definedName name="人40143" localSheetId="5">#REF!</definedName>
    <definedName name="人40159A" localSheetId="5">#REF!</definedName>
    <definedName name="人40159B" localSheetId="5">#REF!</definedName>
    <definedName name="人40159C" localSheetId="5">#REF!</definedName>
    <definedName name="人40213" localSheetId="5">#REF!</definedName>
    <definedName name="人40224" localSheetId="5">#REF!</definedName>
    <definedName name="人40260" localSheetId="5">#REF!</definedName>
    <definedName name="人40263" localSheetId="5">#REF!</definedName>
    <definedName name="人40271" localSheetId="5">#REF!</definedName>
    <definedName name="人40286" localSheetId="5">#REF!</definedName>
    <definedName name="人40287" localSheetId="5">#REF!</definedName>
    <definedName name="人40288" localSheetId="5">#REF!</definedName>
    <definedName name="人40289" localSheetId="5">#REF!</definedName>
    <definedName name="人40289A" localSheetId="5">#REF!</definedName>
    <definedName name="人40306" localSheetId="5">#REF!</definedName>
    <definedName name="人40306A" localSheetId="5">#REF!</definedName>
    <definedName name="人40306B" localSheetId="5">#REF!</definedName>
    <definedName name="人50003" localSheetId="5">#REF!</definedName>
    <definedName name="人50004" localSheetId="5">#REF!</definedName>
    <definedName name="人50005" localSheetId="5">#REF!</definedName>
    <definedName name="人50006" localSheetId="5">#REF!</definedName>
    <definedName name="人50045" localSheetId="5">#REF!</definedName>
    <definedName name="人50046" localSheetId="5">#REF!</definedName>
    <definedName name="人50049" localSheetId="5">#REF!</definedName>
    <definedName name="人50050" localSheetId="5">#REF!</definedName>
    <definedName name="人50115" localSheetId="5">#REF!</definedName>
    <definedName name="人70001" localSheetId="5">#REF!</definedName>
    <definedName name="人70014" localSheetId="5">#REF!</definedName>
    <definedName name="人70015" localSheetId="5">#REF!</definedName>
    <definedName name="人70017" localSheetId="5">#REF!</definedName>
    <definedName name="人70194" localSheetId="5">#REF!</definedName>
    <definedName name="人70195" localSheetId="5">#REF!</definedName>
    <definedName name="人70196" localSheetId="5">#REF!</definedName>
    <definedName name="人80019" localSheetId="5">#REF!</definedName>
    <definedName name="人80019换" localSheetId="5">#REF!</definedName>
    <definedName name="人80019换A" localSheetId="5">#REF!</definedName>
    <definedName name="人80020" localSheetId="5">#REF!</definedName>
    <definedName name="人90014" localSheetId="5">#REF!</definedName>
    <definedName name="人90017" localSheetId="5">#REF!</definedName>
    <definedName name="人90017A" localSheetId="5">#REF!</definedName>
    <definedName name="人90018" localSheetId="5">#REF!</definedName>
    <definedName name="人90019" localSheetId="5">#REF!</definedName>
    <definedName name="人90085" localSheetId="5">#REF!</definedName>
    <definedName name="人90086" localSheetId="5">#REF!</definedName>
    <definedName name="人90087" localSheetId="5">#REF!</definedName>
    <definedName name="人90087A" localSheetId="5">#REF!</definedName>
    <definedName name="人90136" localSheetId="5">#REF!</definedName>
    <definedName name="人90147" localSheetId="5">#REF!</definedName>
    <definedName name="人90189" localSheetId="5">#REF!</definedName>
    <definedName name="人补1" localSheetId="5">#REF!</definedName>
    <definedName name="人补1A" localSheetId="5">#REF!</definedName>
    <definedName name="人补2" localSheetId="5">#REF!</definedName>
    <definedName name="人补3" localSheetId="5">#REF!</definedName>
    <definedName name="人补4" localSheetId="5">#REF!</definedName>
    <definedName name="人补5" localSheetId="5">#REF!</definedName>
    <definedName name="人参40006" localSheetId="5">#REF!</definedName>
    <definedName name="人参60432" localSheetId="5">#REF!</definedName>
    <definedName name="人建11_25换" localSheetId="5">#REF!</definedName>
    <definedName name="人建4_10换" localSheetId="5">#REF!</definedName>
    <definedName name="软管接头" localSheetId="5">#REF!</definedName>
    <definedName name="洒水汽车6000L以内" localSheetId="5">#REF!</definedName>
    <definedName name="三盘三通φ225×200×355" localSheetId="5">#REF!</definedName>
    <definedName name="三盘三通φ250×200×200" localSheetId="5">#REF!</definedName>
    <definedName name="三盘三通φ315×160×250" localSheetId="5">#REF!</definedName>
    <definedName name="三盘三通φ315×200×225" localSheetId="5">#REF!</definedName>
    <definedName name="三盘三通φ315×200×250" localSheetId="5">#REF!</definedName>
    <definedName name="三盘三通φ315×200×315" localSheetId="5">#REF!</definedName>
    <definedName name="三盘三通φ355×160×225" localSheetId="5">#REF!</definedName>
    <definedName name="三盘三通φ355×160×315" localSheetId="5">#REF!</definedName>
    <definedName name="三盘三通φ355×200×225" localSheetId="5">#REF!</definedName>
    <definedName name="三盘三通φ355×200×315" localSheetId="5">#REF!</definedName>
    <definedName name="三盘三通φ355×200×400" localSheetId="5">#REF!</definedName>
    <definedName name="三盘三通φ355×400×355" localSheetId="5">#REF!</definedName>
    <definedName name="三盘三通φ400×200×225" localSheetId="5">#REF!</definedName>
    <definedName name="三盘三通φ400×200×355" localSheetId="5">#REF!</definedName>
    <definedName name="三盘三通φ400×500×400" localSheetId="5">#REF!</definedName>
    <definedName name="三盘三通φ500×500×500" localSheetId="5">#REF!</definedName>
    <definedName name="三盘三通φ80×80×80" localSheetId="5">#REF!</definedName>
    <definedName name="三通φ160×180×160" localSheetId="5">#REF!</definedName>
    <definedName name="三通φ180×180×160" localSheetId="5">#REF!</definedName>
    <definedName name="三通φ180×180×90" localSheetId="5">#REF!</definedName>
    <definedName name="沙枣树" localSheetId="5">#REF!</definedName>
    <definedName name="砂浆" localSheetId="5">#REF!</definedName>
    <definedName name="砂浆M10" localSheetId="5">#REF!</definedName>
    <definedName name="砂浆M5" localSheetId="5">#REF!</definedName>
    <definedName name="砂浆M7.5" localSheetId="5">#REF!</definedName>
    <definedName name="杉木门0.3_0.3" localSheetId="5">#REF!</definedName>
    <definedName name="设备费" localSheetId="5">#REF!</definedName>
    <definedName name="设备购置费" localSheetId="5">#REF!</definedName>
    <definedName name="石灰" localSheetId="5">#REF!</definedName>
    <definedName name="石屑" localSheetId="5">#REF!</definedName>
    <definedName name="竖管" localSheetId="5">#REF!</definedName>
    <definedName name="竖管80_150" localSheetId="5">#REF!</definedName>
    <definedName name="竖管φ80×150" localSheetId="5">#REF!</definedName>
    <definedName name="双承PVC塑管φ110×3.2×9000" localSheetId="5">#REF!</definedName>
    <definedName name="双承PVC塑管φ125×3.7×9000" localSheetId="5">#REF!</definedName>
    <definedName name="双承PVC塑管φ160×4.7×9000" localSheetId="5">#REF!</definedName>
    <definedName name="双承PVC塑管φ200×5.9×10000" localSheetId="5">#REF!</definedName>
    <definedName name="双承PVC塑管φ200×5.9×9000" localSheetId="5">#REF!</definedName>
    <definedName name="双承PVC塑管φ225×6.6×10000" localSheetId="5">#REF!</definedName>
    <definedName name="双承PVC塑管φ250×7.3×10000" localSheetId="5">#REF!</definedName>
    <definedName name="双承PVC塑管φ315×9.2×10000" localSheetId="5">#REF!</definedName>
    <definedName name="双承PVC塑管φ355×10.4×10000" localSheetId="5">#REF!</definedName>
    <definedName name="双承PVC塑管φ400×11.7×10000" localSheetId="5">#REF!</definedName>
    <definedName name="双承PVC塑管φ500×14.6×10000" localSheetId="5">#REF!</definedName>
    <definedName name="双承PVC塑管φ90×2.8×9000" localSheetId="5">#REF!</definedName>
    <definedName name="双法兰短管" localSheetId="5">#REF!</definedName>
    <definedName name="双法兰空气阀" localSheetId="5">#REF!</definedName>
    <definedName name="双面刨床" localSheetId="5">#REF!</definedName>
    <definedName name="双盘短管φ315×600" localSheetId="5">#REF!</definedName>
    <definedName name="双盘短管φ315×600、45" localSheetId="5">#REF!</definedName>
    <definedName name="双盘短管φ400×600" localSheetId="5">#REF!</definedName>
    <definedName name="双盘短管φ400×600、30" localSheetId="5">#REF!</definedName>
    <definedName name="双盘短管φ500×600" localSheetId="5">#REF!</definedName>
    <definedName name="双盘弯头φ200×200" localSheetId="5">#REF!</definedName>
    <definedName name="双盘弯头φ225×160" localSheetId="5">#REF!</definedName>
    <definedName name="双盘弯头φ225×200" localSheetId="5">#REF!</definedName>
    <definedName name="双盘弯头φ250×160" localSheetId="5">#REF!</definedName>
    <definedName name="双盘弯头φ250×200" localSheetId="5">#REF!</definedName>
    <definedName name="水" localSheetId="5">#REF!</definedName>
    <definedName name="水泵机组250QJ100_270_15" localSheetId="5">#REF!</definedName>
    <definedName name="水泵机组250QJ80_320_16" localSheetId="5">#REF!</definedName>
    <definedName name="水泵机组IS80_50_250" localSheetId="5">#REF!</definedName>
    <definedName name="水表" localSheetId="5">#REF!</definedName>
    <definedName name="水泥" localSheetId="5">#REF!</definedName>
    <definedName name="水泥32.5" localSheetId="5">#REF!</definedName>
    <definedName name="水泥电杆￠190_12m" localSheetId="5">#REF!</definedName>
    <definedName name="四盘四通φ315×200×400×355" localSheetId="5">#REF!</definedName>
    <definedName name="四盘四通φ400×355×355×200" localSheetId="5">#REF!</definedName>
    <definedName name="四盘四通φ400×500×200×400" localSheetId="5">#REF!</definedName>
    <definedName name="四通φ180×90×180×90" localSheetId="5">#REF!</definedName>
    <definedName name="碎石" localSheetId="5">#REF!</definedName>
    <definedName name="碎石30mm" localSheetId="5">#REF!</definedName>
    <definedName name="碎石40mm" localSheetId="5">#REF!</definedName>
    <definedName name="碎石50mm" localSheetId="5">#REF!</definedName>
    <definedName name="塔式起重机10t" localSheetId="5">#REF!</definedName>
    <definedName name="塔式起重机6t" localSheetId="5">#REF!</definedName>
    <definedName name="摊铺机TX150" localSheetId="5">#REF!</definedName>
    <definedName name="田间道路" localSheetId="5">#REF!</definedName>
    <definedName name="铁垫块" localSheetId="5">#REF!</definedName>
    <definedName name="铁钉" localSheetId="5">#REF!</definedName>
    <definedName name="铁横担_∠63×6×1500" localSheetId="5">#REF!</definedName>
    <definedName name="铁横担_∠8×8×1700" localSheetId="5">#REF!</definedName>
    <definedName name="铁横担∠8×8×1700" localSheetId="5">#REF!</definedName>
    <definedName name="铁件" localSheetId="5">#REF!</definedName>
    <definedName name="铁丝" localSheetId="5">#REF!</definedName>
    <definedName name="铁丝_综合" localSheetId="5">#REF!</definedName>
    <definedName name="铁丝10" localSheetId="5">#REF!</definedName>
    <definedName name="铁丝12" localSheetId="5">#REF!</definedName>
    <definedName name="铁丝14" localSheetId="5">#REF!</definedName>
    <definedName name="铁丝16" localSheetId="5">#REF!</definedName>
    <definedName name="铁丝20" localSheetId="5">#REF!</definedName>
    <definedName name="铁丝22" localSheetId="5">#REF!</definedName>
    <definedName name="铁丝8" localSheetId="5">#REF!</definedName>
    <definedName name="砼C10" localSheetId="5">#REF!</definedName>
    <definedName name="砼C15" localSheetId="5">#REF!</definedName>
    <definedName name="砼C20" localSheetId="5">#REF!</definedName>
    <definedName name="砼C25" localSheetId="5">#REF!</definedName>
    <definedName name="砼拌制" localSheetId="5">#REF!</definedName>
    <definedName name="砼运输" localSheetId="5">#REF!</definedName>
    <definedName name="铜电焊条" localSheetId="5">#REF!</definedName>
    <definedName name="土地平整" localSheetId="5">#REF!</definedName>
    <definedName name="推土机103kw" localSheetId="5">#REF!</definedName>
    <definedName name="推土机55kw" localSheetId="5">#REF!</definedName>
    <definedName name="推土机59kw" localSheetId="5">#REF!</definedName>
    <definedName name="推土机74kw" localSheetId="5">#REF!</definedName>
    <definedName name="推土机88kw" localSheetId="5">#REF!</definedName>
    <definedName name="推土机89kw" localSheetId="5">#REF!</definedName>
    <definedName name="拖拉机55kw" localSheetId="5">#REF!</definedName>
    <definedName name="拖拉机59kw" localSheetId="5">#REF!</definedName>
    <definedName name="拖拉机74kw" localSheetId="5">#REF!</definedName>
    <definedName name="挖掘机1m3" localSheetId="5">#REF!</definedName>
    <definedName name="蛙式打夯机2.8k" localSheetId="5">#REF!</definedName>
    <definedName name="蛙式打夯机2.8kw" localSheetId="5">#REF!</definedName>
    <definedName name="弯头Dg120" localSheetId="5">#REF!</definedName>
    <definedName name="弯头Dg160" localSheetId="5">#REF!</definedName>
    <definedName name="弯头Dg180" localSheetId="5">#REF!</definedName>
    <definedName name="弯头Dg90" localSheetId="5">#REF!</definedName>
    <definedName name="弯头φ110" localSheetId="5">#REF!</definedName>
    <definedName name="弯头φ120_90度" localSheetId="5">#REF!</definedName>
    <definedName name="弯头φ140_90度" localSheetId="5">#REF!</definedName>
    <definedName name="弯头φ160" localSheetId="5">#REF!</definedName>
    <definedName name="弯头φ160_90度" localSheetId="5">#REF!</definedName>
    <definedName name="弯头φ180" localSheetId="5">#REF!</definedName>
    <definedName name="弯头φ90" localSheetId="5">#REF!</definedName>
    <definedName name="碗头挂板W_7B" localSheetId="5">#REF!</definedName>
    <definedName name="桅杆起重机10t" localSheetId="5">#REF!</definedName>
    <definedName name="线夹" localSheetId="5">#REF!</definedName>
    <definedName name="橡胶石棉板" localSheetId="5">#REF!</definedName>
    <definedName name="橡胶止水带" localSheetId="5">#REF!</definedName>
    <definedName name="橡胶止水圈_1000" localSheetId="5">#REF!</definedName>
    <definedName name="橡胶止水圈_600" localSheetId="5">#REF!</definedName>
    <definedName name="楔形线夹_NX_2" localSheetId="5">#REF!</definedName>
    <definedName name="楔形线夹NX_1" localSheetId="5">#REF!</definedName>
    <definedName name="楔形线夹NX_2" localSheetId="5">#REF!</definedName>
    <definedName name="泄水阀" localSheetId="5">#REF!</definedName>
    <definedName name="泄水阀φ120" localSheetId="5">#REF!</definedName>
    <definedName name="泄水阀φ140" localSheetId="5">#REF!</definedName>
    <definedName name="泄水阀φ160" localSheetId="5">#REF!</definedName>
    <definedName name="新疆杨" localSheetId="5">#REF!</definedName>
    <definedName name="型钢" localSheetId="5">#REF!</definedName>
    <definedName name="型钢剪断机13kw" localSheetId="5">#REF!</definedName>
    <definedName name="悬式瓷瓶XP_7" localSheetId="5">#REF!</definedName>
    <definedName name="悬式绝缘子_X_4.5" localSheetId="5">#REF!</definedName>
    <definedName name="悬式绝缘子X_4.5" localSheetId="5">#REF!</definedName>
    <definedName name="压力表" localSheetId="5">#REF!</definedName>
    <definedName name="压力表0.6MPa" localSheetId="5">#REF!</definedName>
    <definedName name="压力表弯管φ16" localSheetId="5">#REF!</definedName>
    <definedName name="羊脚碾5_7t" localSheetId="5">#REF!</definedName>
    <definedName name="羊脚碾8_12t" localSheetId="5">#REF!</definedName>
    <definedName name="杨树" localSheetId="5">#REF!</definedName>
    <definedName name="氧气" localSheetId="5">#REF!</definedName>
    <definedName name="摇臂钻床φ20_35" localSheetId="5">#REF!</definedName>
    <definedName name="业主管理费" localSheetId="5">#REF!</definedName>
    <definedName name="乙二胺" localSheetId="5">#REF!</definedName>
    <definedName name="乙类" localSheetId="5">#REF!</definedName>
    <definedName name="乙炔气" localSheetId="5">#REF!</definedName>
    <definedName name="油毛毡" localSheetId="5">#REF!</definedName>
    <definedName name="油漆" localSheetId="5">#REF!</definedName>
    <definedName name="油压滑模设备" localSheetId="5">#REF!</definedName>
    <definedName name="油毡" localSheetId="5">#REF!</definedName>
    <definedName name="预埋铁件" localSheetId="5">#REF!</definedName>
    <definedName name="圆盘锯" localSheetId="5">#REF!</definedName>
    <definedName name="载重汽车10t" localSheetId="5">#REF!</definedName>
    <definedName name="载重汽车5t" localSheetId="5">#REF!</definedName>
    <definedName name="闸阀" localSheetId="5">#REF!</definedName>
    <definedName name="闸阀110" localSheetId="5">#REF!</definedName>
    <definedName name="闸阀Dg120" localSheetId="5">#REF!</definedName>
    <definedName name="闸阀Dg160" localSheetId="5">#REF!</definedName>
    <definedName name="闸阀Dg180" localSheetId="5">#REF!</definedName>
    <definedName name="闸阀Dg90" localSheetId="5">#REF!</definedName>
    <definedName name="闸阀φ120" localSheetId="5">#REF!</definedName>
    <definedName name="闸阀φ140" localSheetId="5">#REF!</definedName>
    <definedName name="闸阀φ160" localSheetId="5">#REF!</definedName>
    <definedName name="闸阀φ180" localSheetId="5">#REF!</definedName>
    <definedName name="闸阀φ200" localSheetId="5">#REF!</definedName>
    <definedName name="闸阀φ225" localSheetId="5">#REF!</definedName>
    <definedName name="闸阀φ250" localSheetId="5">#REF!</definedName>
    <definedName name="闸阀φ315" localSheetId="5">#REF!</definedName>
    <definedName name="闸阀φ355" localSheetId="5">#REF!</definedName>
    <definedName name="闸阀φ400" localSheetId="5">#REF!</definedName>
    <definedName name="闸阀φ500" localSheetId="5">#REF!</definedName>
    <definedName name="闸阀φ80" localSheetId="5">#REF!</definedName>
    <definedName name="闸阀φ90" localSheetId="5">#REF!</definedName>
    <definedName name="粘土" localSheetId="5">#REF!</definedName>
    <definedName name="粘土球" localSheetId="5">#REF!</definedName>
    <definedName name="针式瓶P_20T" localSheetId="5">#REF!</definedName>
    <definedName name="支架φ33×1500" localSheetId="5">#REF!</definedName>
    <definedName name="直角挂板Z_7" localSheetId="5">#REF!</definedName>
    <definedName name="直接工程费路" localSheetId="5">#REF!</definedName>
    <definedName name="直接工程费农" localSheetId="5">#REF!</definedName>
    <definedName name="直接工程费他" localSheetId="5">#REF!</definedName>
    <definedName name="直接工程费土" localSheetId="5">#REF!</definedName>
    <definedName name="止回阀φ120" localSheetId="5">#REF!</definedName>
    <definedName name="止回阀φ140" localSheetId="5">#REF!</definedName>
    <definedName name="止回阀φ160" localSheetId="5">#REF!</definedName>
    <definedName name="中" localSheetId="5">#REF!</definedName>
    <definedName name="中粗砂" localSheetId="5">#REF!</definedName>
    <definedName name="铸铁闸门0.6" localSheetId="5">#REF!</definedName>
    <definedName name="铸铁闸门0.8" localSheetId="5">#REF!</definedName>
    <definedName name="铸铁闸门2.0" localSheetId="5">#REF!</definedName>
    <definedName name="砖" localSheetId="5">#REF!</definedName>
    <definedName name="紫铜片厚15mm" localSheetId="5">#REF!</definedName>
    <definedName name="自卸汽车5t" localSheetId="5">#REF!</definedName>
    <definedName name="自卸汽车8t" localSheetId="5">#REF!</definedName>
    <definedName name="自行式平地机118kw" localSheetId="5">#REF!</definedName>
    <definedName name="自行式平地机120kw以内" localSheetId="5">#REF!</definedName>
    <definedName name="组合钢模板" localSheetId="5">#REF!</definedName>
    <definedName name="_1_机投产年" localSheetId="5">#REF!</definedName>
    <definedName name="aaa" localSheetId="5">#REF!</definedName>
    <definedName name="aaaa" localSheetId="5">#REF!</definedName>
    <definedName name="表1" localSheetId="5">#REF!</definedName>
    <definedName name="___b2" localSheetId="5">#REF!</definedName>
    <definedName name="bb" localSheetId="5">#REF!</definedName>
    <definedName name="_bdx1" localSheetId="5">#REF!</definedName>
    <definedName name="_bdx2" localSheetId="5">#REF!</definedName>
    <definedName name="_bdx3" localSheetId="5">#REF!</definedName>
    <definedName name="bl" localSheetId="5">#REF!</definedName>
    <definedName name="CRF" localSheetId="5">#REF!</definedName>
    <definedName name="Ctdef" localSheetId="5">#REF!</definedName>
    <definedName name="CWF" localSheetId="5">#REF!</definedName>
    <definedName name="DATA" localSheetId="5">#REF!</definedName>
    <definedName name="Database" localSheetId="5" hidden="1">#REF!</definedName>
    <definedName name="DHL" localSheetId="5">#REF!</definedName>
    <definedName name="DJ" localSheetId="5">#REF!</definedName>
    <definedName name="dwie" localSheetId="5">#REF!</definedName>
    <definedName name="dxgg1" localSheetId="5">#REF!</definedName>
    <definedName name="dxgg2" localSheetId="5">#REF!</definedName>
    <definedName name="dxgg3" localSheetId="5">#REF!</definedName>
    <definedName name="gf" localSheetId="5">#REF!</definedName>
    <definedName name="GNLX" localSheetId="5">#REF!</definedName>
    <definedName name="GNYF" localSheetId="5">#REF!</definedName>
    <definedName name="GNZS" localSheetId="5">#REF!</definedName>
    <definedName name="GS" localSheetId="5">#REF!</definedName>
    <definedName name="GWLX" localSheetId="5">#REF!</definedName>
    <definedName name="GWZS" localSheetId="5">#REF!</definedName>
    <definedName name="gz" localSheetId="5">#REF!</definedName>
    <definedName name="hhjg1" localSheetId="5">#REF!</definedName>
    <definedName name="hhjg2" localSheetId="5">#REF!</definedName>
    <definedName name="hhjg3" localSheetId="5">#REF!</definedName>
    <definedName name="HU" localSheetId="5">#REF!</definedName>
    <definedName name="jjf" localSheetId="5">#REF!</definedName>
    <definedName name="jttz" localSheetId="5">#REF!</definedName>
    <definedName name="jx" localSheetId="5">#REF!</definedName>
    <definedName name="kjjg1" localSheetId="5">#REF!</definedName>
    <definedName name="kjjg2" localSheetId="5">#REF!</definedName>
    <definedName name="kjjg3" localSheetId="5">#REF!</definedName>
    <definedName name="kkjg1" localSheetId="5">#REF!</definedName>
    <definedName name="KKZ" localSheetId="5">#REF!</definedName>
    <definedName name="kl" localSheetId="5">#REF!</definedName>
    <definedName name="LGJQ3" localSheetId="5">#REF!</definedName>
    <definedName name="LGJQ4" localSheetId="5">#REF!</definedName>
    <definedName name="LGJQ6" localSheetId="5">#REF!</definedName>
    <definedName name="LGJQT" localSheetId="5">#REF!</definedName>
    <definedName name="LGJQT14" localSheetId="5">#REF!</definedName>
    <definedName name="ll" localSheetId="5">IF(ISERROR(VLOOKUP([16]预算书!$B1,大寺古机电!DATA,4,FALSE)),"",VLOOKUP([16]预算书!$B1,大寺古机电!DATA,4,FALSE))</definedName>
    <definedName name="LV" localSheetId="5">#REF!</definedName>
    <definedName name="LX" localSheetId="5">#REF!</definedName>
    <definedName name="Macro10" localSheetId="5">#REF!</definedName>
    <definedName name="Macro11" localSheetId="5">#REF!</definedName>
    <definedName name="Macro12" localSheetId="5">#REF!</definedName>
    <definedName name="Macro13" localSheetId="5">#REF!</definedName>
    <definedName name="Macro14" localSheetId="5">#REF!</definedName>
    <definedName name="Macro15" localSheetId="5">#REF!</definedName>
    <definedName name="Macro16" localSheetId="5">#REF!</definedName>
    <definedName name="Macro17" localSheetId="5">#REF!</definedName>
    <definedName name="Macro18" localSheetId="5">#REF!</definedName>
    <definedName name="Macro19" localSheetId="5">#REF!</definedName>
    <definedName name="Macro2" localSheetId="5">#REF!</definedName>
    <definedName name="Macro20" localSheetId="5">#REF!</definedName>
    <definedName name="Macro21" localSheetId="5">#REF!</definedName>
    <definedName name="Macro22" localSheetId="5">#REF!</definedName>
    <definedName name="Macro23" localSheetId="5">#REF!</definedName>
    <definedName name="Macro24" localSheetId="5">#REF!</definedName>
    <definedName name="Macro3" localSheetId="5">#REF!</definedName>
    <definedName name="Macro31" localSheetId="5">#REF!</definedName>
    <definedName name="Macro4" localSheetId="5">#REF!</definedName>
    <definedName name="Macro5" localSheetId="5">#REF!</definedName>
    <definedName name="Macro6" localSheetId="5">#REF!</definedName>
    <definedName name="Macro7" localSheetId="5">#REF!</definedName>
    <definedName name="Macro8" localSheetId="5">#REF!</definedName>
    <definedName name="Macro9" localSheetId="5">#REF!</definedName>
    <definedName name="mingcheng" localSheetId="5">#REF!</definedName>
    <definedName name="mo" localSheetId="5">#REF!</definedName>
    <definedName name="Prin" localSheetId="5">#REF!</definedName>
    <definedName name="Rcjk" localSheetId="5">#REF!</definedName>
    <definedName name="Recorder" localSheetId="5" hidden="1">#REF!</definedName>
    <definedName name="sj" localSheetId="5">#REF!</definedName>
    <definedName name="SXF" localSheetId="5">#REF!</definedName>
    <definedName name="TB" localSheetId="5">#REF!</definedName>
    <definedName name="tgzw1" localSheetId="5">#REF!</definedName>
    <definedName name="tgzw2" localSheetId="5">#REF!</definedName>
    <definedName name="tgzw3" localSheetId="5">#REF!</definedName>
    <definedName name="wr" localSheetId="5">#REF!</definedName>
    <definedName name="xc" localSheetId="5">#REF!</definedName>
    <definedName name="_XP16" localSheetId="5">#REF!</definedName>
    <definedName name="_XP7" localSheetId="5">#REF!</definedName>
    <definedName name="XSA1" localSheetId="5">#REF!</definedName>
    <definedName name="XSA2" localSheetId="5">#REF!</definedName>
    <definedName name="XSA3" localSheetId="5">#REF!</definedName>
    <definedName name="XSB1" localSheetId="5">#REF!</definedName>
    <definedName name="XSB2" localSheetId="5">#REF!</definedName>
    <definedName name="XSB3" localSheetId="5">#REF!</definedName>
    <definedName name="XSC" localSheetId="5">#REF!</definedName>
    <definedName name="XSD1" localSheetId="5">#REF!</definedName>
    <definedName name="XSD2" localSheetId="5">#REF!</definedName>
    <definedName name="XSE" localSheetId="5">#REF!</definedName>
    <definedName name="XSF" localSheetId="5">#REF!</definedName>
    <definedName name="XSG" localSheetId="5">#REF!</definedName>
    <definedName name="XSH" localSheetId="5">#REF!</definedName>
    <definedName name="XSI" localSheetId="5">#REF!</definedName>
    <definedName name="XSI1" localSheetId="5">#REF!</definedName>
    <definedName name="XSJ" localSheetId="5">#REF!</definedName>
    <definedName name="XSK" localSheetId="5">#REF!</definedName>
    <definedName name="xsk1" localSheetId="5">#REF!</definedName>
    <definedName name="XSL" localSheetId="5">#REF!</definedName>
    <definedName name="xsl1" localSheetId="5">#REF!</definedName>
    <definedName name="XSM" localSheetId="5">#REF!</definedName>
    <definedName name="XSN" localSheetId="5">#REF!</definedName>
    <definedName name="XSO" localSheetId="5">#REF!</definedName>
    <definedName name="XSP" localSheetId="5">#REF!</definedName>
    <definedName name="XSP1" localSheetId="5">#REF!</definedName>
    <definedName name="YZF" localSheetId="5">#REF!</definedName>
    <definedName name="_ZC1" localSheetId="5">#REF!</definedName>
    <definedName name="zcf1" localSheetId="5">#REF!</definedName>
    <definedName name="zcf2" localSheetId="5">#REF!</definedName>
    <definedName name="zcf3" localSheetId="5">#REF!</definedName>
    <definedName name="ZCXS" localSheetId="5">#REF!</definedName>
    <definedName name="zgzw1" localSheetId="5">#REF!</definedName>
    <definedName name="zgzw2" localSheetId="5">#REF!</definedName>
    <definedName name="zgzw3" localSheetId="5">#REF!</definedName>
    <definedName name="ZS" localSheetId="5">#REF!</definedName>
    <definedName name="_ZS22" localSheetId="5">#REF!</definedName>
    <definedName name="zx" localSheetId="5">#REF!</definedName>
    <definedName name="ZZS" localSheetId="5">#REF!</definedName>
    <definedName name="安装工程部分汇总表" localSheetId="5">#REF!</definedName>
    <definedName name="安装工程概算表" localSheetId="5">#REF!</definedName>
    <definedName name="编制水平年" localSheetId="5">#REF!</definedName>
    <definedName name="表三校审" localSheetId="5">#REF!</definedName>
    <definedName name="材料表" localSheetId="5">#REF!</definedName>
    <definedName name="材料表1" localSheetId="5">#REF!</definedName>
    <definedName name="材料表2" localSheetId="5">#REF!</definedName>
    <definedName name="材料系数" localSheetId="5">#REF!</definedName>
    <definedName name="除灰系统" localSheetId="5">#REF!</definedName>
    <definedName name="单3" localSheetId="5">IF(ISERROR(VLOOKUP([16]预算书!$B1,大寺古机电!DATA,8,FALSE)),"",VLOOKUP([16]预算书!$B1,大寺古机电!DATA,8,FALSE))</definedName>
    <definedName name="单表1.1.1.1" localSheetId="5">#REF!</definedName>
    <definedName name="单表1.1.1.10" localSheetId="5">#REF!</definedName>
    <definedName name="单表1.1.1.11" localSheetId="5">#REF!</definedName>
    <definedName name="单表1.1.1.12" localSheetId="5">#REF!</definedName>
    <definedName name="单表1.1.1.13" localSheetId="5">#REF!</definedName>
    <definedName name="单表1.1.1.14" localSheetId="5">#REF!</definedName>
    <definedName name="单表1.1.1.15" localSheetId="5">#REF!</definedName>
    <definedName name="单表1.1.1.16" localSheetId="5">#REF!</definedName>
    <definedName name="单表1.1.1.17" localSheetId="5">#REF!</definedName>
    <definedName name="单表1.1.1.18" localSheetId="5">#REF!</definedName>
    <definedName name="单表1.1.1.19" localSheetId="5">#REF!</definedName>
    <definedName name="单表1.1.1.2" localSheetId="5">#REF!</definedName>
    <definedName name="单表1.1.1.20" localSheetId="5">#REF!</definedName>
    <definedName name="单表1.1.1.21" localSheetId="5">#REF!</definedName>
    <definedName name="单表1.1.1.22" localSheetId="5">#REF!</definedName>
    <definedName name="单表1.1.1.23" localSheetId="5">#REF!</definedName>
    <definedName name="单表1.1.1.24" localSheetId="5">#REF!</definedName>
    <definedName name="单表1.1.1.25" localSheetId="5">#REF!</definedName>
    <definedName name="单表1.1.1.26" localSheetId="5">#REF!</definedName>
    <definedName name="单表1.1.1.27" localSheetId="5">#REF!</definedName>
    <definedName name="单表1.1.1.28" localSheetId="5">#REF!</definedName>
    <definedName name="单表1.1.1.29" localSheetId="5">#REF!</definedName>
    <definedName name="单表1.1.1.3" localSheetId="5">#REF!</definedName>
    <definedName name="单表1.1.1.30" localSheetId="5">#REF!</definedName>
    <definedName name="单表1.1.1.31" localSheetId="5">#REF!</definedName>
    <definedName name="单表1.1.1.4" localSheetId="5">#REF!</definedName>
    <definedName name="单表1.1.1.5" localSheetId="5">#REF!</definedName>
    <definedName name="单表1.1.1.6" localSheetId="5">#REF!</definedName>
    <definedName name="单表1.1.1.7" localSheetId="5">#REF!</definedName>
    <definedName name="单表1.1.1.8" localSheetId="5">#REF!</definedName>
    <definedName name="单表1.1.1.9" localSheetId="5">#REF!</definedName>
    <definedName name="单表1.1.2.1" localSheetId="5">#REF!</definedName>
    <definedName name="单表1.1.2.2" localSheetId="5">#REF!</definedName>
    <definedName name="单表1.1.2.3" localSheetId="5">#REF!</definedName>
    <definedName name="单表1.1.2.4" localSheetId="5">#REF!</definedName>
    <definedName name="单表1.1.2.5" localSheetId="5">#REF!</definedName>
    <definedName name="单表1.1.2.6" localSheetId="5">#REF!</definedName>
    <definedName name="单表1.1.2.7" localSheetId="5">#REF!</definedName>
    <definedName name="单表1.1.2.8" localSheetId="5">#REF!</definedName>
    <definedName name="单表1.1.3.1" localSheetId="5">#REF!</definedName>
    <definedName name="单表1.1.3.10" localSheetId="5">#REF!</definedName>
    <definedName name="单表1.1.3.11" localSheetId="5">#REF!</definedName>
    <definedName name="单表1.1.3.12" localSheetId="5">#REF!</definedName>
    <definedName name="单表1.1.3.13" localSheetId="5">#REF!</definedName>
    <definedName name="单表1.1.3.14" localSheetId="5">#REF!</definedName>
    <definedName name="单表1.1.3.15" localSheetId="5">#REF!</definedName>
    <definedName name="单表1.1.3.16" localSheetId="5">#REF!</definedName>
    <definedName name="单表1.1.3.17" localSheetId="5">#REF!</definedName>
    <definedName name="单表1.1.3.18" localSheetId="5">#REF!</definedName>
    <definedName name="单表1.1.3.19" localSheetId="5">#REF!</definedName>
    <definedName name="单表1.1.3.2" localSheetId="5">#REF!</definedName>
    <definedName name="单表1.1.3.20" localSheetId="5">#REF!</definedName>
    <definedName name="单表1.1.3.21" localSheetId="5">#REF!</definedName>
    <definedName name="单表1.1.3.22" localSheetId="5">#REF!</definedName>
    <definedName name="单表1.1.3.3" localSheetId="5">#REF!</definedName>
    <definedName name="单表1.1.3.4" localSheetId="5">#REF!</definedName>
    <definedName name="单表1.1.3.5" localSheetId="5">#REF!</definedName>
    <definedName name="单表1.1.3.6" localSheetId="5">#REF!</definedName>
    <definedName name="单表1.1.3.7" localSheetId="5">#REF!</definedName>
    <definedName name="单表1.1.3.8" localSheetId="5">#REF!</definedName>
    <definedName name="单表1.1.3.9" localSheetId="5">#REF!</definedName>
    <definedName name="单表1.1.4.1" localSheetId="5">#REF!</definedName>
    <definedName name="单表1.1.4.10" localSheetId="5">#REF!</definedName>
    <definedName name="单表1.1.4.11" localSheetId="5">#REF!</definedName>
    <definedName name="单表1.1.4.12" localSheetId="5">#REF!</definedName>
    <definedName name="单表1.1.4.13" localSheetId="5">#REF!</definedName>
    <definedName name="单表1.1.4.14" localSheetId="5">#REF!</definedName>
    <definedName name="单表1.1.4.15" localSheetId="5">#REF!</definedName>
    <definedName name="单表1.1.4.16" localSheetId="5">#REF!</definedName>
    <definedName name="单表1.1.4.2" localSheetId="5">#REF!</definedName>
    <definedName name="单表1.1.4.3" localSheetId="5">#REF!</definedName>
    <definedName name="单表1.1.4.4" localSheetId="5">#REF!</definedName>
    <definedName name="单表1.1.4.5" localSheetId="5">#REF!</definedName>
    <definedName name="单表1.1.4.6" localSheetId="5">#REF!</definedName>
    <definedName name="单表1.1.4.7" localSheetId="5">#REF!</definedName>
    <definedName name="单表1.1.4.8" localSheetId="5">#REF!</definedName>
    <definedName name="单表1.1.4.9" localSheetId="5">#REF!</definedName>
    <definedName name="单表1.1.5.1" localSheetId="5">#REF!</definedName>
    <definedName name="单表1.1.5.10" localSheetId="5">#REF!</definedName>
    <definedName name="单表1.1.5.11" localSheetId="5">#REF!</definedName>
    <definedName name="单表1.1.5.12" localSheetId="5">#REF!</definedName>
    <definedName name="单表1.1.5.13" localSheetId="5">#REF!</definedName>
    <definedName name="单表1.1.5.14" localSheetId="5">#REF!</definedName>
    <definedName name="单表1.1.5.15" localSheetId="5">#REF!</definedName>
    <definedName name="单表1.1.5.16" localSheetId="5">#REF!</definedName>
    <definedName name="单表1.1.5.2" localSheetId="5">#REF!</definedName>
    <definedName name="单表1.1.5.3" localSheetId="5">#REF!</definedName>
    <definedName name="单表1.1.5.4" localSheetId="5">#REF!</definedName>
    <definedName name="单表1.1.5.5" localSheetId="5">#REF!</definedName>
    <definedName name="单表1.1.5.6" localSheetId="5">#REF!</definedName>
    <definedName name="单表1.1.5.7" localSheetId="5">#REF!</definedName>
    <definedName name="单表1.1.5.7.1" localSheetId="5">#REF!</definedName>
    <definedName name="单表1.1.5.8" localSheetId="5">#REF!</definedName>
    <definedName name="单表1.1.5.9" localSheetId="5">#REF!</definedName>
    <definedName name="单表1.1.6.1" localSheetId="5">#REF!</definedName>
    <definedName name="单表1.1.6.2" localSheetId="5">#REF!</definedName>
    <definedName name="单表1.1.6.3" localSheetId="5">#REF!</definedName>
    <definedName name="单表1.1.6.4" localSheetId="5">#REF!</definedName>
    <definedName name="单表1.1.6.5" localSheetId="5">#REF!</definedName>
    <definedName name="单表1.1.6.5.1" localSheetId="5">#REF!</definedName>
    <definedName name="单表1.1.6.6" localSheetId="5">#REF!</definedName>
    <definedName name="单表1.1.6.7" localSheetId="5">#REF!</definedName>
    <definedName name="单表1.1.6.8" localSheetId="5">#REF!</definedName>
    <definedName name="单表1.1.6.9" localSheetId="5">#REF!</definedName>
    <definedName name="单表1.1.7.1" localSheetId="5">#REF!</definedName>
    <definedName name="单表1.1.7.2" localSheetId="5">#REF!</definedName>
    <definedName name="单表1.1.7.3" localSheetId="5">#REF!</definedName>
    <definedName name="单表1.1.7.4" localSheetId="5">#REF!</definedName>
    <definedName name="单表1.1.7.5" localSheetId="5">#REF!</definedName>
    <definedName name="单表1.1.7.6" localSheetId="5">#REF!</definedName>
    <definedName name="单表1.1.7.7" localSheetId="5">#REF!</definedName>
    <definedName name="单表1.1.7.8" localSheetId="5">#REF!</definedName>
    <definedName name="单表1.1.8.1" localSheetId="5">#REF!</definedName>
    <definedName name="单表1.1.8.10" localSheetId="5">#REF!</definedName>
    <definedName name="单表1.1.8.11" localSheetId="5">#REF!</definedName>
    <definedName name="单表1.1.8.12.1" localSheetId="5">#REF!</definedName>
    <definedName name="单表1.1.8.12.2" localSheetId="5">#REF!</definedName>
    <definedName name="单表1.1.8.12.3" localSheetId="5">#REF!</definedName>
    <definedName name="单表1.1.8.13" localSheetId="5">#REF!</definedName>
    <definedName name="单表1.1.8.2" localSheetId="5">#REF!</definedName>
    <definedName name="单表1.1.8.3" localSheetId="5">#REF!</definedName>
    <definedName name="单表1.1.8.4" localSheetId="5">#REF!</definedName>
    <definedName name="单表1.1.8.5" localSheetId="5">#REF!</definedName>
    <definedName name="单表1.1.8.6" localSheetId="5">#REF!</definedName>
    <definedName name="单表1.1.8.7" localSheetId="5">#REF!</definedName>
    <definedName name="单表1.1.8.8" localSheetId="5">#REF!</definedName>
    <definedName name="单表1.1.8.9" localSheetId="5">#REF!</definedName>
    <definedName name="单表1.1.9.1" localSheetId="5">#REF!</definedName>
    <definedName name="单表1.1.9.2" localSheetId="5">#REF!</definedName>
    <definedName name="单表1.1.9.3" localSheetId="5">#REF!</definedName>
    <definedName name="单表1.1.9.4" localSheetId="5">#REF!</definedName>
    <definedName name="单表1.1.9.5" localSheetId="5">#REF!</definedName>
    <definedName name="单表1.1.9.6" localSheetId="5">#REF!</definedName>
    <definedName name="单表1.2.1.1" localSheetId="5">#REF!</definedName>
    <definedName name="单表1.2.1.2" localSheetId="5">#REF!</definedName>
    <definedName name="单表1.2.1.3" localSheetId="5">#REF!</definedName>
    <definedName name="单表1.2.1.4" localSheetId="5">#REF!</definedName>
    <definedName name="单表1.2.1.5" localSheetId="5">#REF!</definedName>
    <definedName name="单表1.2.2.1" localSheetId="5">#REF!</definedName>
    <definedName name="单表1.2.2.2" localSheetId="5">#REF!</definedName>
    <definedName name="单表1.2.2.3" localSheetId="5">#REF!</definedName>
    <definedName name="单表1.2.2.4" localSheetId="5">#REF!</definedName>
    <definedName name="单表1.2.2.5" localSheetId="5">#REF!</definedName>
    <definedName name="单表1.2.2.6" localSheetId="5">#REF!</definedName>
    <definedName name="单表1.2.2.7" localSheetId="5">#REF!</definedName>
    <definedName name="单表1.2.2.8" localSheetId="5">#REF!</definedName>
    <definedName name="单表1.2.2.9" localSheetId="5">#REF!</definedName>
    <definedName name="单表1.2.3.1" localSheetId="5">#REF!</definedName>
    <definedName name="单表1.2.3.2" localSheetId="5">#REF!</definedName>
    <definedName name="单表1.2.3.3" localSheetId="5">#REF!</definedName>
    <definedName name="单表1.2.3.4" localSheetId="5">#REF!</definedName>
    <definedName name="单表1.2.4.1.1" localSheetId="5">#REF!</definedName>
    <definedName name="单表1.2.4.1.2" localSheetId="5">#REF!</definedName>
    <definedName name="单表1.2.4.1.3" localSheetId="5">#REF!</definedName>
    <definedName name="单表1.2.4.2.1" localSheetId="5">#REF!</definedName>
    <definedName name="单表1.2.4.2.2" localSheetId="5">#REF!</definedName>
    <definedName name="单表1.2.4.3.1" localSheetId="5">#REF!</definedName>
    <definedName name="单表1.2.4.3.2" localSheetId="5">#REF!</definedName>
    <definedName name="单表1.2.4.3.3" localSheetId="5">#REF!</definedName>
    <definedName name="单表1.2.4.3.4" localSheetId="5">#REF!</definedName>
    <definedName name="单表1.2.4.3.5" localSheetId="5">#REF!</definedName>
    <definedName name="单表1.2.4.4.1" localSheetId="5">#REF!</definedName>
    <definedName name="单表1.2.4.4.2" localSheetId="5">#REF!</definedName>
    <definedName name="单表1.2.4.4.3" localSheetId="5">#REF!</definedName>
    <definedName name="单表1.2.4.4.4" localSheetId="5">#REF!</definedName>
    <definedName name="单表1.2.4.4.5" localSheetId="5">#REF!</definedName>
    <definedName name="单表1.2.4.4.6" localSheetId="5">#REF!</definedName>
    <definedName name="单表1.2.5.1.1" localSheetId="5">#REF!</definedName>
    <definedName name="单表1.2.5.1.2" localSheetId="5">#REF!</definedName>
    <definedName name="单表1.2.5.2.1" localSheetId="5">#REF!</definedName>
    <definedName name="单表1.2.5.2.2" localSheetId="5">#REF!</definedName>
    <definedName name="单表1.2.5.2.3" localSheetId="5">#REF!</definedName>
    <definedName name="单表1.2.5.2.4" localSheetId="5">#REF!</definedName>
    <definedName name="单表1.2.5.2.5" localSheetId="5">#REF!</definedName>
    <definedName name="单价1.1.2.3" localSheetId="5">#REF!</definedName>
    <definedName name="单价1.1.2.8" localSheetId="5">#REF!</definedName>
    <definedName name="单价1.1.3.1" localSheetId="5">#REF!</definedName>
    <definedName name="单价1.1.3.10" localSheetId="5">#REF!</definedName>
    <definedName name="单价1.1.3.2" localSheetId="5">#REF!</definedName>
    <definedName name="单价1.1.3.3" localSheetId="5">#REF!</definedName>
    <definedName name="单价1.1.3.5" localSheetId="5">#REF!</definedName>
    <definedName name="单价1.1.3.6" localSheetId="5">#REF!</definedName>
    <definedName name="单价1.1.3.7" localSheetId="5">#REF!</definedName>
    <definedName name="单价1.1.3.9" localSheetId="5">#REF!</definedName>
    <definedName name="单价表1.1.1.1" localSheetId="5">#REF!</definedName>
    <definedName name="单位" localSheetId="5">IF(ISERROR(VLOOKUP([16]预算书!$B1,大寺古机电!DATA,3,FALSE)),"",VLOOKUP([16]预算书!$B1,大寺古机电!DATA,3,FALSE))</definedName>
    <definedName name="当年价差" localSheetId="5">#REF!</definedName>
    <definedName name="当年注册资本金" localSheetId="5">#REF!</definedName>
    <definedName name="附属" localSheetId="5">#REF!</definedName>
    <definedName name="工资" localSheetId="5">IF(ISERROR(VLOOKUP([16]预算书!$B1,大寺古机电!DATA,4,FALSE)),"",VLOOKUP([16]预算书!$B1,大寺古机电!DATA,4,FALSE))</definedName>
    <definedName name="合计" localSheetId="5">#REF!</definedName>
    <definedName name="灰场" localSheetId="5">#REF!</definedName>
    <definedName name="机械表" localSheetId="5">#REF!</definedName>
    <definedName name="机械费" localSheetId="5">IF(ISERROR(VLOOKUP([16]预算书!$B1,大寺古机电!DATA,6,FALSE)),"",VLOOKUP([16]预算书!$B1,大寺古机电!DATA,6,FALSE))</definedName>
    <definedName name="机械系数_钢筋" localSheetId="5">#REF!</definedName>
    <definedName name="机械系数_基础处理" localSheetId="5">#REF!</definedName>
    <definedName name="机械系数_其它" localSheetId="5">#REF!</definedName>
    <definedName name="机械系数_石方" localSheetId="5">#REF!</definedName>
    <definedName name="机械系数_砼工程" localSheetId="5">#REF!</definedName>
    <definedName name="机械系数_土方" localSheetId="5">#REF!</definedName>
    <definedName name="其它融资" localSheetId="5">#REF!</definedName>
    <definedName name="其它直接费_安装" localSheetId="5">#REF!</definedName>
    <definedName name="其它直接费_钢筋" localSheetId="5">#REF!</definedName>
    <definedName name="其它直接费_基础处理" localSheetId="5">#REF!</definedName>
    <definedName name="其它直接费_其它" localSheetId="5">#REF!</definedName>
    <definedName name="其它直接费_石方" localSheetId="5">#REF!</definedName>
    <definedName name="其它直接费_砼工程" localSheetId="5">#REF!</definedName>
    <definedName name="其它直接费_土方" localSheetId="5">#REF!</definedName>
    <definedName name="其它注资" localSheetId="5">#REF!</definedName>
    <definedName name="其它注资比例" localSheetId="5">#REF!</definedName>
    <definedName name="燃煤系统" localSheetId="5">#REF!</definedName>
    <definedName name="燃油系统" localSheetId="5">#REF!</definedName>
    <definedName name="人材" localSheetId="5">#REF!</definedName>
    <definedName name="人工系数_安装" localSheetId="5">#REF!</definedName>
    <definedName name="人工系数_钢筋" localSheetId="5">#REF!</definedName>
    <definedName name="人工系数_基础处理" localSheetId="5">#REF!</definedName>
    <definedName name="人工系数_其它" localSheetId="5">#REF!</definedName>
    <definedName name="人工系数_石方" localSheetId="5">#REF!</definedName>
    <definedName name="人工系数_砼工程" localSheetId="5">#REF!</definedName>
    <definedName name="人工系数_土方" localSheetId="5">#REF!</definedName>
    <definedName name="人工系数_土建" localSheetId="5">#REF!</definedName>
    <definedName name="融资" localSheetId="5">#REF!</definedName>
    <definedName name="设备" localSheetId="5">#REF!</definedName>
    <definedName name="省局融资" localSheetId="5">#REF!</definedName>
    <definedName name="省局注资" localSheetId="5">#REF!</definedName>
    <definedName name="省局注资比例" localSheetId="5">#REF!</definedName>
    <definedName name="施工进度_年份" localSheetId="5">#REF!</definedName>
    <definedName name="税金" localSheetId="5">#REF!</definedName>
    <definedName name="砼30" localSheetId="5">#REF!</definedName>
    <definedName name="砼30二级配" localSheetId="5">#REF!</definedName>
    <definedName name="投资比例" localSheetId="5">#REF!</definedName>
    <definedName name="项目名称" localSheetId="5">IF(ISERROR(VLOOKUP([16]预算书!$B1,大寺古机电!DATA,2,FALSE)),"",VLOOKUP([16]预算书!$B1,大寺古机电!DATA,2,FALSE))</definedName>
    <definedName name="序号" localSheetId="5">IF(ISERROR(VLOOKUP([16]预算书!$B1,大寺古机电!DATA,8,FALSE)),"",VLOOKUP([16]预算书!$B1,大寺古机电!DATA,8,FALSE))</definedName>
    <definedName name="烟囱" localSheetId="5">#REF!</definedName>
    <definedName name="淹没" localSheetId="5">#REF!</definedName>
    <definedName name="主1" localSheetId="5">#REF!</definedName>
    <definedName name="_??????" localSheetId="5">#REF!</definedName>
    <definedName name="___jd1" localSheetId="5">#REF!</definedName>
    <definedName name="___jd5" localSheetId="5">#REF!</definedName>
    <definedName name="___jj1" localSheetId="5">#REF!</definedName>
    <definedName name="_jd1" localSheetId="5">#REF!</definedName>
    <definedName name="_jd5" localSheetId="5">#REF!</definedName>
    <definedName name="_jj1" localSheetId="5">#REF!</definedName>
    <definedName name="ab" localSheetId="5">#REF!</definedName>
    <definedName name="dd" localSheetId="5">#REF!</definedName>
    <definedName name="ff" localSheetId="5">#REF!</definedName>
    <definedName name="gg" localSheetId="5">#REF!</definedName>
    <definedName name="__jd1" localSheetId="5">#REF!</definedName>
    <definedName name="__jd5" localSheetId="5">#REF!</definedName>
    <definedName name="jj" localSheetId="5">#REF!</definedName>
    <definedName name="__jj1" localSheetId="5">#REF!</definedName>
    <definedName name="kk" localSheetId="5">#REF!</definedName>
    <definedName name="nn" localSheetId="5">#REF!</definedName>
    <definedName name="ss" localSheetId="5">#REF!</definedName>
    <definedName name="SUM_D147_D150" localSheetId="5">#REF!</definedName>
    <definedName name="SUM_D157_D162" localSheetId="5">#REF!</definedName>
    <definedName name="tde" localSheetId="5">#REF!</definedName>
    <definedName name="zz" localSheetId="5">#REF!</definedName>
    <definedName name="测量费" localSheetId="5">#REF!</definedName>
    <definedName name="工_程_量_表" localSheetId="5">#REF!</definedName>
    <definedName name="工程量表1" localSheetId="5">#REF!</definedName>
    <definedName name="估" localSheetId="5">#REF!</definedName>
    <definedName name="估1" localSheetId="5">#REF!</definedName>
    <definedName name="生产列1" localSheetId="5">#REF!</definedName>
    <definedName name="生产列11" localSheetId="5">#REF!</definedName>
    <definedName name="生产列15" localSheetId="5">#REF!</definedName>
    <definedName name="生产列16" localSheetId="5">#REF!</definedName>
    <definedName name="生产列17" localSheetId="5">#REF!</definedName>
    <definedName name="生产列19" localSheetId="5">#REF!</definedName>
    <definedName name="生产列2" localSheetId="5">#REF!</definedName>
    <definedName name="生产列20" localSheetId="5">#REF!</definedName>
    <definedName name="生产列3" localSheetId="5">#REF!</definedName>
    <definedName name="生产列4" localSheetId="5">#REF!</definedName>
    <definedName name="生产列5" localSheetId="5">#REF!</definedName>
    <definedName name="生产列6" localSheetId="5">#REF!</definedName>
    <definedName name="生产列7" localSheetId="5">#REF!</definedName>
    <definedName name="生产列8" localSheetId="5">#REF!</definedName>
    <definedName name="生产列9" localSheetId="5">#REF!</definedName>
    <definedName name="生产期" localSheetId="5">#REF!</definedName>
    <definedName name="生产期1" localSheetId="5">#REF!</definedName>
    <definedName name="生产期11" localSheetId="5">#REF!</definedName>
    <definedName name="生产期15" localSheetId="5">#REF!</definedName>
    <definedName name="生产期16" localSheetId="5">#REF!</definedName>
    <definedName name="生产期17" localSheetId="5">#REF!</definedName>
    <definedName name="生产期19" localSheetId="5">#REF!</definedName>
    <definedName name="生产期2" localSheetId="5">#REF!</definedName>
    <definedName name="生产期20" localSheetId="5">#REF!</definedName>
    <definedName name="生产期3" localSheetId="5">#REF!</definedName>
    <definedName name="生产期4" localSheetId="5">#REF!</definedName>
    <definedName name="生产期5" localSheetId="5">#REF!</definedName>
    <definedName name="生产期6" localSheetId="5">#REF!</definedName>
    <definedName name="生产期7" localSheetId="5">#REF!</definedName>
    <definedName name="生产期8" localSheetId="5">#REF!</definedName>
    <definedName name="生产期9" localSheetId="5">#REF!</definedName>
    <definedName name="司徒荣" localSheetId="5">#REF!</definedName>
    <definedName name="总概算" localSheetId="5">#REF!</definedName>
    <definedName name="_120度弯头φ120" localSheetId="6">#REF!</definedName>
    <definedName name="_120度弯头φ140" localSheetId="6">#REF!</definedName>
    <definedName name="_120度弯头φ160" localSheetId="6">#REF!</definedName>
    <definedName name="_2m3装载机" localSheetId="6">#REF!</definedName>
    <definedName name="_32.5水泥" localSheetId="6">#REF!</definedName>
    <definedName name="_xlnm._FilterDatabase" localSheetId="6" hidden="1">#REF!</definedName>
    <definedName name="￠160PVC管_0.6pa" localSheetId="6">#REF!</definedName>
    <definedName name="￠180PVC管_0.6pa" localSheetId="6">#REF!</definedName>
    <definedName name="￠90PVC管_0.6pa" localSheetId="6">#REF!</definedName>
    <definedName name="IS80_50_250" localSheetId="6">#REF!</definedName>
    <definedName name="_xlnm.Print_Area" localSheetId="6" hidden="1">#REF!</definedName>
    <definedName name="_xlnm.Print_Titles" localSheetId="6" hidden="1">#REF!</definedName>
    <definedName name="PVC变径短管1.5寸" localSheetId="6">#REF!</definedName>
    <definedName name="PVC堵头φ40" localSheetId="6">#REF!</definedName>
    <definedName name="PVC活节φ1.5寸" localSheetId="6">#REF!</definedName>
    <definedName name="PVC连丝1.5寸" localSheetId="6">#REF!</definedName>
    <definedName name="PVC球阀1.5寸" localSheetId="6">#REF!</definedName>
    <definedName name="PVC三通φ16×16×16" localSheetId="6">#REF!</definedName>
    <definedName name="PVC三通φ40×1.5×40" localSheetId="6">#REF!</definedName>
    <definedName name="PVC塑管φ40" localSheetId="6">#REF!</definedName>
    <definedName name="PVC直通φ16" localSheetId="6">#REF!</definedName>
    <definedName name="QJ30_240_12_200" localSheetId="6">#REF!</definedName>
    <definedName name="QJ50_120_12_250" localSheetId="6">#REF!</definedName>
    <definedName name="UT线夹_NUT_2" localSheetId="6">#REF!</definedName>
    <definedName name="UT线夹NUT_2" localSheetId="6">#REF!</definedName>
    <definedName name="UT型线夹NUT_1" localSheetId="6">#REF!</definedName>
    <definedName name="U型抱箍U16_200" localSheetId="6">#REF!</definedName>
    <definedName name="U型挂环U_16" localSheetId="6">#REF!</definedName>
    <definedName name="U型挂环U_7" localSheetId="6">#REF!</definedName>
    <definedName name="φ10PVC管" localSheetId="6">#REF!</definedName>
    <definedName name="φ225沉淀管" localSheetId="6">#REF!</definedName>
    <definedName name="φ225滤水管" localSheetId="6">#REF!</definedName>
    <definedName name="φ310铸铁管" localSheetId="6">#REF!</definedName>
    <definedName name="φ350铸铁管" localSheetId="6">#REF!</definedName>
    <definedName name="安全阀Dg120" localSheetId="6">#REF!</definedName>
    <definedName name="安全阀Dg90" localSheetId="6">#REF!</definedName>
    <definedName name="柏树" localSheetId="6">#REF!</definedName>
    <definedName name="避雷器HY5WS_17_50" localSheetId="6">#REF!</definedName>
    <definedName name="编织袋" localSheetId="6">#REF!</definedName>
    <definedName name="扁钢" localSheetId="6">#REF!</definedName>
    <definedName name="变径三通Dg180×90" localSheetId="6">#REF!</definedName>
    <definedName name="变径三通φ110×80×90" localSheetId="6">#REF!</definedName>
    <definedName name="变径三通φ125×80×110" localSheetId="6">#REF!</definedName>
    <definedName name="变径三通φ160×80×110" localSheetId="6">#REF!</definedName>
    <definedName name="变径三通φ160×80×125" localSheetId="6">#REF!</definedName>
    <definedName name="变径三通φ200×80×160" localSheetId="6">#REF!</definedName>
    <definedName name="变频机组8.5kvA" localSheetId="6">#REF!</definedName>
    <definedName name="变压器160KVA" localSheetId="6">#REF!</definedName>
    <definedName name="变压器80KVA" localSheetId="6">#REF!</definedName>
    <definedName name="并沟线夹_BJ_2" localSheetId="6">#REF!</definedName>
    <definedName name="并沟线夹BJ_2" localSheetId="6">#REF!</definedName>
    <definedName name="玻璃" localSheetId="6">#REF!</definedName>
    <definedName name="不可预见费" localSheetId="6">#REF!</definedName>
    <definedName name="材" localSheetId="6">#REF!</definedName>
    <definedName name="材100004" localSheetId="6">#REF!</definedName>
    <definedName name="材10001" localSheetId="6">#REF!</definedName>
    <definedName name="材10002" localSheetId="6">#REF!</definedName>
    <definedName name="材10003" localSheetId="6">#REF!</definedName>
    <definedName name="材10008" localSheetId="6">#REF!</definedName>
    <definedName name="材10018" localSheetId="6">#REF!</definedName>
    <definedName name="材10019" localSheetId="6">#REF!</definedName>
    <definedName name="材10020" localSheetId="6">#REF!</definedName>
    <definedName name="材10021" localSheetId="6">#REF!</definedName>
    <definedName name="材10023" localSheetId="6">#REF!</definedName>
    <definedName name="材10035" localSheetId="6">#REF!</definedName>
    <definedName name="材10045" localSheetId="6">#REF!</definedName>
    <definedName name="材10047" localSheetId="6">#REF!</definedName>
    <definedName name="材10049" localSheetId="6">#REF!</definedName>
    <definedName name="材10052" localSheetId="6">#REF!</definedName>
    <definedName name="材10054" localSheetId="6">#REF!</definedName>
    <definedName name="材10056" localSheetId="6">#REF!</definedName>
    <definedName name="材10066" localSheetId="6">#REF!</definedName>
    <definedName name="材10071" localSheetId="6">#REF!</definedName>
    <definedName name="材10075" localSheetId="6">#REF!</definedName>
    <definedName name="材10090" localSheetId="6">#REF!</definedName>
    <definedName name="材10095" localSheetId="6">#REF!</definedName>
    <definedName name="材10114" localSheetId="6">#REF!</definedName>
    <definedName name="材10116" localSheetId="6">#REF!</definedName>
    <definedName name="材10118" localSheetId="6">#REF!</definedName>
    <definedName name="材10204" localSheetId="6">#REF!</definedName>
    <definedName name="材10218" localSheetId="6">#REF!</definedName>
    <definedName name="材10219" localSheetId="6">#REF!</definedName>
    <definedName name="材10220" localSheetId="6">#REF!</definedName>
    <definedName name="材10221" localSheetId="6">#REF!</definedName>
    <definedName name="材10222" localSheetId="6">#REF!</definedName>
    <definedName name="材10223" localSheetId="6">#REF!</definedName>
    <definedName name="材10269" localSheetId="6">#REF!</definedName>
    <definedName name="材10270" localSheetId="6">#REF!</definedName>
    <definedName name="材10271" localSheetId="6">#REF!</definedName>
    <definedName name="材10272" localSheetId="6">#REF!</definedName>
    <definedName name="材10273" localSheetId="6">#REF!</definedName>
    <definedName name="材10275" localSheetId="6">#REF!</definedName>
    <definedName name="材10277" localSheetId="6">#REF!</definedName>
    <definedName name="材10278" localSheetId="6">#REF!</definedName>
    <definedName name="材10279" localSheetId="6">#REF!</definedName>
    <definedName name="材10279A" localSheetId="6">#REF!</definedName>
    <definedName name="材10280" localSheetId="6">#REF!</definedName>
    <definedName name="材10280A" localSheetId="6">#REF!</definedName>
    <definedName name="材10281" localSheetId="6">#REF!</definedName>
    <definedName name="材10281A" localSheetId="6">#REF!</definedName>
    <definedName name="材10282" localSheetId="6">#REF!</definedName>
    <definedName name="材10282A" localSheetId="6">#REF!</definedName>
    <definedName name="材10283" localSheetId="6">#REF!</definedName>
    <definedName name="材10283A" localSheetId="6">#REF!</definedName>
    <definedName name="材10309" localSheetId="6">#REF!</definedName>
    <definedName name="材10310" localSheetId="6">#REF!</definedName>
    <definedName name="材10311" localSheetId="6">#REF!</definedName>
    <definedName name="材10313" localSheetId="6">#REF!</definedName>
    <definedName name="材10330" localSheetId="6">#REF!</definedName>
    <definedName name="材10332" localSheetId="6">#REF!</definedName>
    <definedName name="材10334" localSheetId="6">#REF!</definedName>
    <definedName name="材10339" localSheetId="6">#REF!</definedName>
    <definedName name="材10345" localSheetId="6">#REF!</definedName>
    <definedName name="材10346" localSheetId="6">#REF!</definedName>
    <definedName name="材10360" localSheetId="6">#REF!</definedName>
    <definedName name="材10361" localSheetId="6">#REF!</definedName>
    <definedName name="材10365" localSheetId="6">#REF!</definedName>
    <definedName name="材10366" localSheetId="6">#REF!</definedName>
    <definedName name="材10367" localSheetId="6">#REF!</definedName>
    <definedName name="材10464" localSheetId="6">#REF!</definedName>
    <definedName name="材10465" localSheetId="6">#REF!</definedName>
    <definedName name="材10469" localSheetId="6">#REF!</definedName>
    <definedName name="材10469A" localSheetId="6">#REF!</definedName>
    <definedName name="材10473" localSheetId="6">#REF!</definedName>
    <definedName name="材10474" localSheetId="6">#REF!</definedName>
    <definedName name="材12001" localSheetId="6">#REF!</definedName>
    <definedName name="材12074" localSheetId="6">#REF!</definedName>
    <definedName name="材12075" localSheetId="6">#REF!</definedName>
    <definedName name="材2_19_3" localSheetId="6">#REF!</definedName>
    <definedName name="材2_19_4" localSheetId="6">#REF!</definedName>
    <definedName name="材20484" localSheetId="6">#REF!</definedName>
    <definedName name="材20485" localSheetId="6">#REF!</definedName>
    <definedName name="材20488" localSheetId="6">#REF!</definedName>
    <definedName name="材30001" localSheetId="6">#REF!</definedName>
    <definedName name="材30002" localSheetId="6">#REF!</definedName>
    <definedName name="材30004" localSheetId="6">#REF!</definedName>
    <definedName name="材30011" localSheetId="6">#REF!</definedName>
    <definedName name="材30016" localSheetId="6">#REF!</definedName>
    <definedName name="材30018" localSheetId="6">#REF!</definedName>
    <definedName name="材30019" localSheetId="6">#REF!</definedName>
    <definedName name="材30020" localSheetId="6">#REF!</definedName>
    <definedName name="材30021" localSheetId="6">#REF!</definedName>
    <definedName name="材30022" localSheetId="6">#REF!</definedName>
    <definedName name="材30023" localSheetId="6">#REF!</definedName>
    <definedName name="材30024" localSheetId="6">#REF!</definedName>
    <definedName name="材30025" localSheetId="6">#REF!</definedName>
    <definedName name="材30026" localSheetId="6">#REF!</definedName>
    <definedName name="材30027" localSheetId="6">#REF!</definedName>
    <definedName name="材30028" localSheetId="6">#REF!</definedName>
    <definedName name="材30038" localSheetId="6">#REF!</definedName>
    <definedName name="材30048" localSheetId="6">#REF!</definedName>
    <definedName name="材30048、30051" localSheetId="6">#REF!</definedName>
    <definedName name="材30049" localSheetId="6">#REF!</definedName>
    <definedName name="材30064" localSheetId="6">#REF!</definedName>
    <definedName name="材30075" localSheetId="6">#REF!</definedName>
    <definedName name="材40001" localSheetId="6">#REF!</definedName>
    <definedName name="材40003" localSheetId="6">#REF!</definedName>
    <definedName name="材40006" localSheetId="6">#REF!</definedName>
    <definedName name="材40030" localSheetId="6">#REF!</definedName>
    <definedName name="材40031" localSheetId="6">#REF!</definedName>
    <definedName name="材40045" localSheetId="6">#REF!</definedName>
    <definedName name="材40045A" localSheetId="6">#REF!</definedName>
    <definedName name="材40058" localSheetId="6">#REF!</definedName>
    <definedName name="材40058A" localSheetId="6">#REF!</definedName>
    <definedName name="材40061" localSheetId="6">#REF!</definedName>
    <definedName name="材40062" localSheetId="6">#REF!</definedName>
    <definedName name="材40065" localSheetId="6">#REF!</definedName>
    <definedName name="材40067" localSheetId="6">#REF!</definedName>
    <definedName name="材40067A" localSheetId="6">#REF!</definedName>
    <definedName name="材40068" localSheetId="6">#REF!</definedName>
    <definedName name="材40069" localSheetId="6">#REF!</definedName>
    <definedName name="材40070" localSheetId="6">#REF!</definedName>
    <definedName name="材40072" localSheetId="6">#REF!</definedName>
    <definedName name="材40074" localSheetId="6">#REF!</definedName>
    <definedName name="材40075" localSheetId="6">#REF!</definedName>
    <definedName name="材40076" localSheetId="6">#REF!</definedName>
    <definedName name="材40079" localSheetId="6">#REF!</definedName>
    <definedName name="材40090" localSheetId="6">#REF!</definedName>
    <definedName name="材40096" localSheetId="6">#REF!</definedName>
    <definedName name="材40101" localSheetId="6">#REF!</definedName>
    <definedName name="材40101A" localSheetId="6">#REF!</definedName>
    <definedName name="材40101B" localSheetId="6">#REF!</definedName>
    <definedName name="材40109" localSheetId="6">#REF!</definedName>
    <definedName name="材40110" localSheetId="6">#REF!</definedName>
    <definedName name="材40111" localSheetId="6">#REF!</definedName>
    <definedName name="材40112" localSheetId="6">#REF!</definedName>
    <definedName name="材40113" localSheetId="6">#REF!</definedName>
    <definedName name="材40114" localSheetId="6">#REF!</definedName>
    <definedName name="材40115" localSheetId="6">#REF!</definedName>
    <definedName name="材40116" localSheetId="6">#REF!</definedName>
    <definedName name="材40117" localSheetId="6">#REF!</definedName>
    <definedName name="材40118" localSheetId="6">#REF!</definedName>
    <definedName name="材40120" localSheetId="6">#REF!</definedName>
    <definedName name="材40124" localSheetId="6">#REF!</definedName>
    <definedName name="材40125" localSheetId="6">#REF!</definedName>
    <definedName name="材40133" localSheetId="6">#REF!</definedName>
    <definedName name="材40134" localSheetId="6">#REF!</definedName>
    <definedName name="材40143" localSheetId="6">#REF!</definedName>
    <definedName name="材40159A" localSheetId="6">#REF!</definedName>
    <definedName name="材40159B" localSheetId="6">#REF!</definedName>
    <definedName name="材40159C" localSheetId="6">#REF!</definedName>
    <definedName name="材40213" localSheetId="6">#REF!</definedName>
    <definedName name="材40224" localSheetId="6">#REF!</definedName>
    <definedName name="材40260" localSheetId="6">#REF!</definedName>
    <definedName name="材40263" localSheetId="6">#REF!</definedName>
    <definedName name="材40271" localSheetId="6">#REF!</definedName>
    <definedName name="材40286" localSheetId="6">#REF!</definedName>
    <definedName name="材40287" localSheetId="6">#REF!</definedName>
    <definedName name="材40288" localSheetId="6">#REF!</definedName>
    <definedName name="材40289" localSheetId="6">#REF!</definedName>
    <definedName name="材40289A" localSheetId="6">#REF!</definedName>
    <definedName name="材40306" localSheetId="6">#REF!</definedName>
    <definedName name="材40306A" localSheetId="6">#REF!</definedName>
    <definedName name="材40306B" localSheetId="6">#REF!</definedName>
    <definedName name="材50003" localSheetId="6">#REF!</definedName>
    <definedName name="材50004" localSheetId="6">#REF!</definedName>
    <definedName name="材50005" localSheetId="6">#REF!</definedName>
    <definedName name="材50006" localSheetId="6">#REF!</definedName>
    <definedName name="材50045" localSheetId="6">#REF!</definedName>
    <definedName name="材50046" localSheetId="6">#REF!</definedName>
    <definedName name="材50049" localSheetId="6">#REF!</definedName>
    <definedName name="材50050" localSheetId="6">#REF!</definedName>
    <definedName name="材70001" localSheetId="6">#REF!</definedName>
    <definedName name="材70014" localSheetId="6">#REF!</definedName>
    <definedName name="材70015" localSheetId="6">#REF!</definedName>
    <definedName name="材70017" localSheetId="6">#REF!</definedName>
    <definedName name="材70194" localSheetId="6">#REF!</definedName>
    <definedName name="材70195" localSheetId="6">#REF!</definedName>
    <definedName name="材70196" localSheetId="6">#REF!</definedName>
    <definedName name="材80019" localSheetId="6">#REF!</definedName>
    <definedName name="材80019换" localSheetId="6">#REF!</definedName>
    <definedName name="材80019换A" localSheetId="6">#REF!</definedName>
    <definedName name="材80020" localSheetId="6">#REF!</definedName>
    <definedName name="材90014" localSheetId="6">#REF!</definedName>
    <definedName name="材90017" localSheetId="6">#REF!</definedName>
    <definedName name="材90017A" localSheetId="6">#REF!</definedName>
    <definedName name="材90018" localSheetId="6">#REF!</definedName>
    <definedName name="材90019" localSheetId="6">#REF!</definedName>
    <definedName name="材90085" localSheetId="6">#REF!</definedName>
    <definedName name="材90086" localSheetId="6">#REF!</definedName>
    <definedName name="材90087" localSheetId="6">#REF!</definedName>
    <definedName name="材90087A" localSheetId="6">#REF!</definedName>
    <definedName name="材90136" localSheetId="6">#REF!</definedName>
    <definedName name="材90147" localSheetId="6">#REF!</definedName>
    <definedName name="材90189" localSheetId="6">#REF!</definedName>
    <definedName name="材补1" localSheetId="6">#REF!</definedName>
    <definedName name="材补1A" localSheetId="6">#REF!</definedName>
    <definedName name="材补2" localSheetId="6">#REF!</definedName>
    <definedName name="材补3" localSheetId="6">#REF!</definedName>
    <definedName name="材补5" localSheetId="6">#REF!</definedName>
    <definedName name="材参40006" localSheetId="6">#REF!</definedName>
    <definedName name="材参60432" localSheetId="6">#REF!</definedName>
    <definedName name="材建11_25换" localSheetId="6">#REF!</definedName>
    <definedName name="材建4_10换" localSheetId="6">#REF!</definedName>
    <definedName name="材井" localSheetId="6">#REF!</definedName>
    <definedName name="插入式振动器1.1kw" localSheetId="6">#REF!</definedName>
    <definedName name="插入式振动器1.5kw" localSheetId="6">#REF!</definedName>
    <definedName name="插入式振动器2.2kw" localSheetId="6">#REF!</definedName>
    <definedName name="插座φ33" localSheetId="6">#REF!</definedName>
    <definedName name="拆迁补偿费" localSheetId="6">#REF!</definedName>
    <definedName name="柴油1" localSheetId="6">#REF!</definedName>
    <definedName name="柴油2" localSheetId="6">#REF!</definedName>
    <definedName name="铲运机2.75m3" localSheetId="6">#REF!</definedName>
    <definedName name="长" localSheetId="6">#REF!</definedName>
    <definedName name="冲击钻机CZ_22型" localSheetId="6">#REF!</definedName>
    <definedName name="初" localSheetId="6">#REF!</definedName>
    <definedName name="瓷横担_S210" localSheetId="6">#REF!</definedName>
    <definedName name="瓷横担S210" localSheetId="6">#REF!</definedName>
    <definedName name="瓷瓶" localSheetId="6">#REF!</definedName>
    <definedName name="粗砂" localSheetId="6">#REF!</definedName>
    <definedName name="措施费路" localSheetId="6">#REF!</definedName>
    <definedName name="措施费农" localSheetId="6">#REF!</definedName>
    <definedName name="措施费他" localSheetId="6">#REF!</definedName>
    <definedName name="措施费土" localSheetId="6">#REF!</definedName>
    <definedName name="单承PVC塑管φ110×3.2×9000" localSheetId="6">#REF!</definedName>
    <definedName name="单承PVC塑管φ125×3.7×9000" localSheetId="6">#REF!</definedName>
    <definedName name="单承PVC塑管φ160×4.7×9000" localSheetId="6">#REF!</definedName>
    <definedName name="单承PVC塑管φ200×5.9×10000" localSheetId="6">#REF!</definedName>
    <definedName name="单承PVC塑管φ200×5.9×9000" localSheetId="6">#REF!</definedName>
    <definedName name="单承PVC塑管φ225×6.6×10000" localSheetId="6">#REF!</definedName>
    <definedName name="单承PVC塑管φ250×7.3×10000" localSheetId="6">#REF!</definedName>
    <definedName name="单承PVC塑管φ315×9.2×10000" localSheetId="6">#REF!</definedName>
    <definedName name="单承PVC塑管φ355×10.4×10000" localSheetId="6">#REF!</definedName>
    <definedName name="单承PVC塑管φ400×11.7×10000" localSheetId="6">#REF!</definedName>
    <definedName name="单承PVC塑管φ500×14.6×10000" localSheetId="6">#REF!</definedName>
    <definedName name="单承PVC塑管φ90×2.8×9000" localSheetId="6">#REF!</definedName>
    <definedName name="单价" localSheetId="6">#REF!</definedName>
    <definedName name="单盘插头" localSheetId="6">#REF!</definedName>
    <definedName name="单盘插头110" localSheetId="6">#REF!</definedName>
    <definedName name="单盘插头φ110" localSheetId="6">#REF!</definedName>
    <definedName name="单盘插头φ160" localSheetId="6">#REF!</definedName>
    <definedName name="单盘插头φ200" localSheetId="6">#REF!</definedName>
    <definedName name="单盘插头φ225" localSheetId="6">#REF!</definedName>
    <definedName name="单盘插头φ250" localSheetId="6">#REF!</definedName>
    <definedName name="单盘插头φ315" localSheetId="6">#REF!</definedName>
    <definedName name="单盘插头φ355" localSheetId="6">#REF!</definedName>
    <definedName name="单盘插头φ400" localSheetId="6">#REF!</definedName>
    <definedName name="单盘插头φ500" localSheetId="6">#REF!</definedName>
    <definedName name="单盘铝承头φ76" localSheetId="6">#REF!</definedName>
    <definedName name="单盘三通φ110×80×110" localSheetId="6">#REF!</definedName>
    <definedName name="单盘三通φ125×80×125" localSheetId="6">#REF!</definedName>
    <definedName name="单盘三通φ160×80×160" localSheetId="6">#REF!</definedName>
    <definedName name="单盘三通φ200×80×200" localSheetId="6">#REF!</definedName>
    <definedName name="导线" localSheetId="6">#REF!</definedName>
    <definedName name="导线_BLX_16" localSheetId="6">#REF!</definedName>
    <definedName name="导线_LGJ" localSheetId="6">#REF!</definedName>
    <definedName name="导线BLX_16" localSheetId="6">#REF!</definedName>
    <definedName name="导线L_G_J" localSheetId="6">#REF!</definedName>
    <definedName name="导线LGJ" localSheetId="6">#REF!</definedName>
    <definedName name="导线LGJ_1" localSheetId="6">#REF!</definedName>
    <definedName name="导线LGJ1" localSheetId="6">#REF!</definedName>
    <definedName name="道路工程" localSheetId="6">#REF!</definedName>
    <definedName name="滴灌带φ16" localSheetId="6">#REF!</definedName>
    <definedName name="电" localSheetId="6">#REF!</definedName>
    <definedName name="电动葫芦3t" localSheetId="6">#REF!</definedName>
    <definedName name="电杆" localSheetId="6">#REF!</definedName>
    <definedName name="电杆_10m" localSheetId="6">#REF!</definedName>
    <definedName name="电焊机25kvA" localSheetId="6">#REF!</definedName>
    <definedName name="电焊机30KVA" localSheetId="6">#REF!</definedName>
    <definedName name="电焊机交流20_25KVA" localSheetId="6">#REF!</definedName>
    <definedName name="电焊机交流30KVA" localSheetId="6">#REF!</definedName>
    <definedName name="电焊条" localSheetId="6">#REF!</definedName>
    <definedName name="跌落开关RW11_200_10" localSheetId="6">#REF!</definedName>
    <definedName name="堵头φ76" localSheetId="6">#REF!</definedName>
    <definedName name="镀锌钢绞拉线GJ_50" localSheetId="6">#REF!</definedName>
    <definedName name="镀锌铁丝8" localSheetId="6">#REF!</definedName>
    <definedName name="对焊机150型" localSheetId="6">#REF!</definedName>
    <definedName name="多眼拉板_60_6_300" localSheetId="6">#REF!</definedName>
    <definedName name="多眼拉板_60_6_350" localSheetId="6">#REF!</definedName>
    <definedName name="二丁脂" localSheetId="6">#REF!</definedName>
    <definedName name="二合抱箍抱1_190" localSheetId="6">#REF!</definedName>
    <definedName name="二合抱箍抱2_200" localSheetId="6">#REF!</definedName>
    <definedName name="阀兰阀体" localSheetId="6">#REF!</definedName>
    <definedName name="阀兰阀体80" localSheetId="6">#REF!</definedName>
    <definedName name="阀门φ120" localSheetId="6">#REF!</definedName>
    <definedName name="阀门φ90" localSheetId="6">#REF!</definedName>
    <definedName name="法兰阀体φ80" localSheetId="6">#REF!</definedName>
    <definedName name="法兰螺栓" localSheetId="6">#REF!</definedName>
    <definedName name="法兰盘φ120" localSheetId="6">#REF!</definedName>
    <definedName name="法兰盘φ90" localSheetId="6">#REF!</definedName>
    <definedName name="放空管φ150×1500" localSheetId="6">#REF!</definedName>
    <definedName name="风" localSheetId="6">#REF!</definedName>
    <definedName name="风水枪" localSheetId="6">#REF!</definedName>
    <definedName name="封井泥球" localSheetId="6">#REF!</definedName>
    <definedName name="浮力塞" localSheetId="6">#REF!</definedName>
    <definedName name="复合土工膜" localSheetId="6">#REF!</definedName>
    <definedName name="杆顶帽_帽_11" localSheetId="6">#REF!</definedName>
    <definedName name="杆顶帽_帽_3" localSheetId="6">#REF!</definedName>
    <definedName name="钢板" localSheetId="6">#REF!</definedName>
    <definedName name="钢板4mm" localSheetId="6">#REF!</definedName>
    <definedName name="钢材" localSheetId="6">#REF!</definedName>
    <definedName name="钢管" localSheetId="6">#REF!</definedName>
    <definedName name="钢管φ120" localSheetId="6">#REF!</definedName>
    <definedName name="钢管φ140" localSheetId="6">#REF!</definedName>
    <definedName name="钢管φ160" localSheetId="6">#REF!</definedName>
    <definedName name="钢滑模" localSheetId="6">#REF!</definedName>
    <definedName name="钢绞拉线GJ_35" localSheetId="6">#REF!</definedName>
    <definedName name="钢绞线GJ_25" localSheetId="6">#REF!</definedName>
    <definedName name="钢绞线GJ_35" localSheetId="6">#REF!</definedName>
    <definedName name="钢绞线GJ_35kg" localSheetId="6">#REF!</definedName>
    <definedName name="钢筋10以内" localSheetId="6">#REF!</definedName>
    <definedName name="钢筋10以外" localSheetId="6">#REF!</definedName>
    <definedName name="钢筋φ10以内" localSheetId="6">#REF!</definedName>
    <definedName name="钢筋φ10以外" localSheetId="6">#REF!</definedName>
    <definedName name="钢筋φ12" localSheetId="6">#REF!</definedName>
    <definedName name="钢筋φ16" localSheetId="6">#REF!</definedName>
    <definedName name="钢筋φ8" localSheetId="6">#REF!</definedName>
    <definedName name="钢筋调直机14kw" localSheetId="6">#REF!</definedName>
    <definedName name="钢筋切断机20kw" localSheetId="6">#REF!</definedName>
    <definedName name="钢筋砼C20管" localSheetId="6">#REF!</definedName>
    <definedName name="钢筋砼C20管_DN600" localSheetId="6">#REF!</definedName>
    <definedName name="钢筋弯曲机φ6_40" localSheetId="6">#REF!</definedName>
    <definedName name="钢模板" localSheetId="6">#REF!</definedName>
    <definedName name="钢芯铝绞线LGJ_50_8" localSheetId="6">#REF!</definedName>
    <definedName name="高" localSheetId="6">#REF!</definedName>
    <definedName name="给水栓" localSheetId="6">#REF!</definedName>
    <definedName name="给水栓三通Dg160×60" localSheetId="6">#REF!</definedName>
    <definedName name="给水栓三通Dg180×60" localSheetId="6">#REF!</definedName>
    <definedName name="给水栓三通Dg90×60" localSheetId="6">#REF!</definedName>
    <definedName name="工程监理费" localSheetId="6">#REF!</definedName>
    <definedName name="工程胶" localSheetId="6">#REF!</definedName>
    <definedName name="工程施工费" localSheetId="6">#REF!</definedName>
    <definedName name="管件" localSheetId="6">#REF!</definedName>
    <definedName name="管件φ120" localSheetId="6">#REF!</definedName>
    <definedName name="管件φ90" localSheetId="6">#REF!</definedName>
    <definedName name="光轮压路机12_15t" localSheetId="6">#REF!</definedName>
    <definedName name="光轮压路机6_8t" localSheetId="6">#REF!</definedName>
    <definedName name="光轮压路机8_10t" localSheetId="6">#REF!</definedName>
    <definedName name="环氧树脂" localSheetId="6">#REF!</definedName>
    <definedName name="黄油" localSheetId="6">#REF!</definedName>
    <definedName name="灰浆搅拌机" localSheetId="6">#REF!</definedName>
    <definedName name="混凝土拌制" localSheetId="6">#REF!</definedName>
    <definedName name="混凝土泵" localSheetId="6">#REF!</definedName>
    <definedName name="混凝土底盘" localSheetId="6">#REF!</definedName>
    <definedName name="混凝土底盘800×800×800" localSheetId="6">#REF!</definedName>
    <definedName name="混凝土运输" localSheetId="6">#REF!</definedName>
    <definedName name="混凝土柱" localSheetId="6">#REF!</definedName>
    <definedName name="机" localSheetId="6">#REF!</definedName>
    <definedName name="机1_23_1" localSheetId="6">#REF!</definedName>
    <definedName name="机10204" localSheetId="6">#REF!</definedName>
    <definedName name="机10218" localSheetId="6">#REF!</definedName>
    <definedName name="机10219" localSheetId="6">#REF!</definedName>
    <definedName name="机10220" localSheetId="6">#REF!</definedName>
    <definedName name="机10221" localSheetId="6">#REF!</definedName>
    <definedName name="机10222" localSheetId="6">#REF!</definedName>
    <definedName name="机10223" localSheetId="6">#REF!</definedName>
    <definedName name="机10269" localSheetId="6">#REF!</definedName>
    <definedName name="机10270" localSheetId="6">#REF!</definedName>
    <definedName name="机10271" localSheetId="6">#REF!</definedName>
    <definedName name="机10272" localSheetId="6">#REF!</definedName>
    <definedName name="机10273" localSheetId="6">#REF!</definedName>
    <definedName name="机10275" localSheetId="6">#REF!</definedName>
    <definedName name="机10277" localSheetId="6">#REF!</definedName>
    <definedName name="机10278" localSheetId="6">#REF!</definedName>
    <definedName name="机10279" localSheetId="6">#REF!</definedName>
    <definedName name="机10279A" localSheetId="6">#REF!</definedName>
    <definedName name="机10280" localSheetId="6">#REF!</definedName>
    <definedName name="机10280A" localSheetId="6">#REF!</definedName>
    <definedName name="机10281" localSheetId="6">#REF!</definedName>
    <definedName name="机10281A" localSheetId="6">#REF!</definedName>
    <definedName name="机10282" localSheetId="6">#REF!</definedName>
    <definedName name="机10282A" localSheetId="6">#REF!</definedName>
    <definedName name="机10283" localSheetId="6">#REF!</definedName>
    <definedName name="机10283A" localSheetId="6">#REF!</definedName>
    <definedName name="机10309" localSheetId="6">#REF!</definedName>
    <definedName name="机10310" localSheetId="6">#REF!</definedName>
    <definedName name="机10311" localSheetId="6">#REF!</definedName>
    <definedName name="机10313" localSheetId="6">#REF!</definedName>
    <definedName name="机10330" localSheetId="6">#REF!</definedName>
    <definedName name="机10334" localSheetId="6">#REF!</definedName>
    <definedName name="机10339" localSheetId="6">#REF!</definedName>
    <definedName name="机10345" localSheetId="6">#REF!</definedName>
    <definedName name="机10346" localSheetId="6">#REF!</definedName>
    <definedName name="机10360" localSheetId="6">#REF!</definedName>
    <definedName name="机10361" localSheetId="6">#REF!</definedName>
    <definedName name="机10365" localSheetId="6">#REF!</definedName>
    <definedName name="机10366" localSheetId="6">#REF!</definedName>
    <definedName name="机10367" localSheetId="6">#REF!</definedName>
    <definedName name="机10465" localSheetId="6">#REF!</definedName>
    <definedName name="机10469" localSheetId="6">#REF!</definedName>
    <definedName name="机10469A" localSheetId="6">#REF!</definedName>
    <definedName name="机10473" localSheetId="6">#REF!</definedName>
    <definedName name="机10474" localSheetId="6">#REF!</definedName>
    <definedName name="机12001" localSheetId="6">#REF!</definedName>
    <definedName name="机12074" localSheetId="6">#REF!</definedName>
    <definedName name="机12075" localSheetId="6">#REF!</definedName>
    <definedName name="机2_19_3" localSheetId="6">#REF!</definedName>
    <definedName name="机2_19_4" localSheetId="6">#REF!</definedName>
    <definedName name="机20484" localSheetId="6">#REF!</definedName>
    <definedName name="机20485" localSheetId="6">#REF!</definedName>
    <definedName name="机20488" localSheetId="6">#REF!</definedName>
    <definedName name="机30016" localSheetId="6">#REF!</definedName>
    <definedName name="机30021" localSheetId="6">#REF!</definedName>
    <definedName name="机30022" localSheetId="6">#REF!</definedName>
    <definedName name="机30023" localSheetId="6">#REF!</definedName>
    <definedName name="机30025" localSheetId="6">#REF!</definedName>
    <definedName name="机30027" localSheetId="6">#REF!</definedName>
    <definedName name="机30048" localSheetId="6">#REF!</definedName>
    <definedName name="机30048、30051" localSheetId="6">#REF!</definedName>
    <definedName name="机30049" localSheetId="6">#REF!</definedName>
    <definedName name="机40001" localSheetId="6">#REF!</definedName>
    <definedName name="机40003" localSheetId="6">#REF!</definedName>
    <definedName name="机40006" localSheetId="6">#REF!</definedName>
    <definedName name="机40030" localSheetId="6">#REF!</definedName>
    <definedName name="机40031" localSheetId="6">#REF!</definedName>
    <definedName name="机40045" localSheetId="6">#REF!</definedName>
    <definedName name="机40045A" localSheetId="6">#REF!</definedName>
    <definedName name="机40058" localSheetId="6">#REF!</definedName>
    <definedName name="机40058A" localSheetId="6">#REF!</definedName>
    <definedName name="机40061" localSheetId="6">#REF!</definedName>
    <definedName name="机40062" localSheetId="6">#REF!</definedName>
    <definedName name="机40065" localSheetId="6">#REF!</definedName>
    <definedName name="机40067" localSheetId="6">#REF!</definedName>
    <definedName name="机40067A" localSheetId="6">#REF!</definedName>
    <definedName name="机40068" localSheetId="6">#REF!</definedName>
    <definedName name="机40069" localSheetId="6">#REF!</definedName>
    <definedName name="机40070" localSheetId="6">#REF!</definedName>
    <definedName name="机40072" localSheetId="6">#REF!</definedName>
    <definedName name="机40074" localSheetId="6">#REF!</definedName>
    <definedName name="机40075" localSheetId="6">#REF!</definedName>
    <definedName name="机40076" localSheetId="6">#REF!</definedName>
    <definedName name="机40079" localSheetId="6">#REF!</definedName>
    <definedName name="机40090" localSheetId="6">#REF!</definedName>
    <definedName name="机40096" localSheetId="6">#REF!</definedName>
    <definedName name="机40101" localSheetId="6">#REF!</definedName>
    <definedName name="机40101A" localSheetId="6">#REF!</definedName>
    <definedName name="机40101B" localSheetId="6">#REF!</definedName>
    <definedName name="机40109" localSheetId="6">#REF!</definedName>
    <definedName name="机40110" localSheetId="6">#REF!</definedName>
    <definedName name="机40111" localSheetId="6">#REF!</definedName>
    <definedName name="机40112" localSheetId="6">#REF!</definedName>
    <definedName name="机40113" localSheetId="6">#REF!</definedName>
    <definedName name="机40114" localSheetId="6">#REF!</definedName>
    <definedName name="机40115" localSheetId="6">#REF!</definedName>
    <definedName name="机40120" localSheetId="6">#REF!</definedName>
    <definedName name="机40124" localSheetId="6">#REF!</definedName>
    <definedName name="机40125" localSheetId="6">#REF!</definedName>
    <definedName name="机40133" localSheetId="6">#REF!</definedName>
    <definedName name="机40134" localSheetId="6">#REF!</definedName>
    <definedName name="机40143" localSheetId="6">#REF!</definedName>
    <definedName name="机40159A" localSheetId="6">#REF!</definedName>
    <definedName name="机40159B" localSheetId="6">#REF!</definedName>
    <definedName name="机40159C" localSheetId="6">#REF!</definedName>
    <definedName name="机40213" localSheetId="6">#REF!</definedName>
    <definedName name="机40224" localSheetId="6">#REF!</definedName>
    <definedName name="机40260" localSheetId="6">#REF!</definedName>
    <definedName name="机40286" localSheetId="6">#REF!</definedName>
    <definedName name="机40287" localSheetId="6">#REF!</definedName>
    <definedName name="机40288" localSheetId="6">#REF!</definedName>
    <definedName name="机40289" localSheetId="6">#REF!</definedName>
    <definedName name="机40289A" localSheetId="6">#REF!</definedName>
    <definedName name="机40306" localSheetId="6">#REF!</definedName>
    <definedName name="机40306A" localSheetId="6">#REF!</definedName>
    <definedName name="机40306B" localSheetId="6">#REF!</definedName>
    <definedName name="机50003" localSheetId="6">#REF!</definedName>
    <definedName name="机50004" localSheetId="6">#REF!</definedName>
    <definedName name="机50005" localSheetId="6">#REF!</definedName>
    <definedName name="机50006" localSheetId="6">#REF!</definedName>
    <definedName name="机50045" localSheetId="6">#REF!</definedName>
    <definedName name="机50046" localSheetId="6">#REF!</definedName>
    <definedName name="机50049" localSheetId="6">#REF!</definedName>
    <definedName name="机50050" localSheetId="6">#REF!</definedName>
    <definedName name="机70001" localSheetId="6">#REF!</definedName>
    <definedName name="机70014" localSheetId="6">#REF!</definedName>
    <definedName name="机70015" localSheetId="6">#REF!</definedName>
    <definedName name="机70017" localSheetId="6">#REF!</definedName>
    <definedName name="机70194" localSheetId="6">#REF!</definedName>
    <definedName name="机70195" localSheetId="6">#REF!</definedName>
    <definedName name="机70196" localSheetId="6">#REF!</definedName>
    <definedName name="机80019" localSheetId="6">#REF!</definedName>
    <definedName name="机80019换" localSheetId="6">#REF!</definedName>
    <definedName name="机80019换A" localSheetId="6">#REF!</definedName>
    <definedName name="机90014" localSheetId="6">#REF!</definedName>
    <definedName name="机90017" localSheetId="6">#REF!</definedName>
    <definedName name="机90017A" localSheetId="6">#REF!</definedName>
    <definedName name="机90085" localSheetId="6">#REF!</definedName>
    <definedName name="机90086" localSheetId="6">#REF!</definedName>
    <definedName name="机90087" localSheetId="6">#REF!</definedName>
    <definedName name="机90087A" localSheetId="6">#REF!</definedName>
    <definedName name="机90136" localSheetId="6">#REF!</definedName>
    <definedName name="机90147" localSheetId="6">#REF!</definedName>
    <definedName name="机补1" localSheetId="6">#REF!</definedName>
    <definedName name="机补2" localSheetId="6">#REF!</definedName>
    <definedName name="机参40006" localSheetId="6">#REF!</definedName>
    <definedName name="机动翻斗车1t" localSheetId="6">#REF!</definedName>
    <definedName name="机建11_25换" localSheetId="6">#REF!</definedName>
    <definedName name="机建4_10换" localSheetId="6">#REF!</definedName>
    <definedName name="机井" localSheetId="6">#REF!</definedName>
    <definedName name="技工" localSheetId="6">#REF!</definedName>
    <definedName name="甲苯" localSheetId="6">#REF!</definedName>
    <definedName name="甲类" localSheetId="6">#REF!</definedName>
    <definedName name="间接费路" localSheetId="6">#REF!</definedName>
    <definedName name="间接费农" localSheetId="6">#REF!</definedName>
    <definedName name="间接费他" localSheetId="6">#REF!</definedName>
    <definedName name="间接费土" localSheetId="6">#REF!</definedName>
    <definedName name="简易缆索机40t" localSheetId="6">#REF!</definedName>
    <definedName name="碱粉" localSheetId="6">#REF!</definedName>
    <definedName name="胶φ76" localSheetId="6">#REF!</definedName>
    <definedName name="胶轮车" localSheetId="6">#REF!</definedName>
    <definedName name="胶圈φ110" localSheetId="6">#REF!</definedName>
    <definedName name="胶圈φ125" localSheetId="6">#REF!</definedName>
    <definedName name="胶圈φ160" localSheetId="6">#REF!</definedName>
    <definedName name="胶圈φ200" localSheetId="6">#REF!</definedName>
    <definedName name="胶圈φ225" localSheetId="6">#REF!</definedName>
    <definedName name="胶圈φ250" localSheetId="6">#REF!</definedName>
    <definedName name="胶圈φ315" localSheetId="6">#REF!</definedName>
    <definedName name="胶圈φ355" localSheetId="6">#REF!</definedName>
    <definedName name="胶圈φ400" localSheetId="6">#REF!</definedName>
    <definedName name="胶圈φ76" localSheetId="6">#REF!</definedName>
    <definedName name="胶圈φ90" localSheetId="6">#REF!</definedName>
    <definedName name="搅拌机0.25m3" localSheetId="6">#REF!</definedName>
    <definedName name="搅拌机0.4m3" localSheetId="6">#REF!</definedName>
    <definedName name="截阀开关φ90×76" localSheetId="6">#REF!</definedName>
    <definedName name="截止阀开关φ90×76" localSheetId="6">#REF!</definedName>
    <definedName name="锯材" localSheetId="6">#REF!</definedName>
    <definedName name="卷扬机3t" localSheetId="6">#REF!</definedName>
    <definedName name="卷扬机5t" localSheetId="6">#REF!</definedName>
    <definedName name="竣工验收费" localSheetId="6">#REF!</definedName>
    <definedName name="竣工验收费预算表" localSheetId="6">#REF!</definedName>
    <definedName name="卡扣件" localSheetId="6">#REF!</definedName>
    <definedName name="卡子φ110" localSheetId="6">#REF!</definedName>
    <definedName name="卡子φ125" localSheetId="6">#REF!</definedName>
    <definedName name="卡子φ160" localSheetId="6">#REF!</definedName>
    <definedName name="卡子φ200" localSheetId="6">#REF!</definedName>
    <definedName name="卡子φ225" localSheetId="6">#REF!</definedName>
    <definedName name="卡子φ250" localSheetId="6">#REF!</definedName>
    <definedName name="卡子φ315" localSheetId="6">#REF!</definedName>
    <definedName name="卡子φ355" localSheetId="6">#REF!</definedName>
    <definedName name="卡子φ400" localSheetId="6">#REF!</definedName>
    <definedName name="卡子φ500" localSheetId="6">#REF!</definedName>
    <definedName name="卡子φ90" localSheetId="6">#REF!</definedName>
    <definedName name="空气阀φ120" localSheetId="6">#REF!</definedName>
    <definedName name="空气阀φ140" localSheetId="6">#REF!</definedName>
    <definedName name="空气阀φ160" localSheetId="6">#REF!</definedName>
    <definedName name="块石" localSheetId="6">#REF!</definedName>
    <definedName name="拉线板_60_12" localSheetId="6">#REF!</definedName>
    <definedName name="拉线棒￠16_2500" localSheetId="6">#REF!</definedName>
    <definedName name="拉线盘_LP_6_混凝土" localSheetId="6">#REF!</definedName>
    <definedName name="拉线盘_LP_6混凝土" localSheetId="6">#REF!</definedName>
    <definedName name="拉线盘_LP_8混凝土" localSheetId="6">#REF!</definedName>
    <definedName name="拉线盘0.3_0.6" localSheetId="6">#REF!</definedName>
    <definedName name="拉线盘LP_6混凝土" localSheetId="6">#REF!</definedName>
    <definedName name="拉线盘LP_8混凝土" localSheetId="6">#REF!</definedName>
    <definedName name="立管φ33×1000" localSheetId="6">#REF!</definedName>
    <definedName name="沥青" localSheetId="6">#REF!</definedName>
    <definedName name="砾料" localSheetId="6">#REF!</definedName>
    <definedName name="砾石" localSheetId="6">#REF!</definedName>
    <definedName name="砾石30mm" localSheetId="6">#REF!</definedName>
    <definedName name="砾石40mm" localSheetId="6">#REF!</definedName>
    <definedName name="砾石50mm" localSheetId="6">#REF!</definedName>
    <definedName name="联板LV_1214" localSheetId="6">#REF!</definedName>
    <definedName name="零星卡具" localSheetId="6">#REF!</definedName>
    <definedName name="滤料" localSheetId="6">#REF!</definedName>
    <definedName name="滤网" localSheetId="6">#REF!</definedName>
    <definedName name="铝包带" localSheetId="6">#REF!</definedName>
    <definedName name="铝包带10" localSheetId="6">#REF!</definedName>
    <definedName name="铝三通φ76×1.2×6000" localSheetId="6">#REF!</definedName>
    <definedName name="铝三通φ76×1.2×9000" localSheetId="6">#REF!</definedName>
    <definedName name="铝直管φ76×1.2×6000" localSheetId="6">#REF!</definedName>
    <definedName name="履带起重机15t" localSheetId="6">#REF!</definedName>
    <definedName name="卵石" localSheetId="6">#REF!</definedName>
    <definedName name="螺杆" localSheetId="6">#REF!</definedName>
    <definedName name="螺杆16_60" localSheetId="6">#REF!</definedName>
    <definedName name="螺杆φ16×60" localSheetId="6">#REF!</definedName>
    <definedName name="螺杆卡子" localSheetId="6">#REF!</definedName>
    <definedName name="螺杆卡子5_30" localSheetId="6">#REF!</definedName>
    <definedName name="螺杆卡子φ5×30" localSheetId="6">#REF!</definedName>
    <definedName name="螺杆式启闭机1T" localSheetId="6">#REF!</definedName>
    <definedName name="螺杆式启闭机3T" localSheetId="6">#REF!</definedName>
    <definedName name="螺栓" localSheetId="6">#REF!</definedName>
    <definedName name="螺栓、铁件" localSheetId="6">#REF!</definedName>
    <definedName name="螺栓φ18×80" localSheetId="6">#REF!</definedName>
    <definedName name="螺栓φ20×80" localSheetId="6">#REF!</definedName>
    <definedName name="螺丝￠16_300" localSheetId="6">#REF!</definedName>
    <definedName name="螺丝￠16_80" localSheetId="6">#REF!</definedName>
    <definedName name="螺丝￠18_300" localSheetId="6">#REF!</definedName>
    <definedName name="螺丝￠18_80" localSheetId="6">#REF!</definedName>
    <definedName name="麻絮" localSheetId="6">#REF!</definedName>
    <definedName name="毛石" localSheetId="6">#REF!</definedName>
    <definedName name="煤" localSheetId="6">#REF!</definedName>
    <definedName name="门窗用木材" localSheetId="6">#REF!</definedName>
    <definedName name="门式起重机10t" localSheetId="6">#REF!</definedName>
    <definedName name="棉纱头" localSheetId="6">#REF!</definedName>
    <definedName name="模板用木材" localSheetId="6">#REF!</definedName>
    <definedName name="木材" localSheetId="6">#REF!</definedName>
    <definedName name="木结构木材" localSheetId="6">#REF!</definedName>
    <definedName name="内燃压路机12_15t" localSheetId="6">#REF!</definedName>
    <definedName name="内燃压路机6_8t" localSheetId="6">#REF!</definedName>
    <definedName name="耐张线夹_NLD_2" localSheetId="6">#REF!</definedName>
    <definedName name="耐张线夹NLD_1" localSheetId="6">#REF!</definedName>
    <definedName name="耐张线夹NLD_2" localSheetId="6">#REF!</definedName>
    <definedName name="泥浆泵3PN" localSheetId="6">#REF!</definedName>
    <definedName name="泥浆搅拌机" localSheetId="6">#REF!</definedName>
    <definedName name="逆止阀" localSheetId="6">#REF!</definedName>
    <definedName name="农田水利" localSheetId="6">#REF!</definedName>
    <definedName name="排气阀" localSheetId="6">#REF!</definedName>
    <definedName name="刨毛机" localSheetId="6">#REF!</definedName>
    <definedName name="配电柜" localSheetId="6">#REF!</definedName>
    <definedName name="喷头6.5_3.1" localSheetId="6">#REF!</definedName>
    <definedName name="平板式振动器2.2kw" localSheetId="6">#REF!</definedName>
    <definedName name="平胶垫" localSheetId="6">#REF!</definedName>
    <definedName name="平胶垫90_3" localSheetId="6">#REF!</definedName>
    <definedName name="平胶垫φ200" localSheetId="6">#REF!</definedName>
    <definedName name="平胶垫φ225" localSheetId="6">#REF!</definedName>
    <definedName name="平胶垫φ250" localSheetId="6">#REF!</definedName>
    <definedName name="平胶垫φ315" localSheetId="6">#REF!</definedName>
    <definedName name="平胶垫φ355" localSheetId="6">#REF!</definedName>
    <definedName name="平胶垫φ400" localSheetId="6">#REF!</definedName>
    <definedName name="平胶垫φ90×3" localSheetId="6">#REF!</definedName>
    <definedName name="普工" localSheetId="6">#REF!</definedName>
    <definedName name="其他费用" localSheetId="6">#REF!</definedName>
    <definedName name="其他工程" localSheetId="6">#REF!</definedName>
    <definedName name="其它工程" localSheetId="6">#REF!</definedName>
    <definedName name="汽车起重机25t" localSheetId="6">#REF!</definedName>
    <definedName name="汽车起重机5t" localSheetId="6">#REF!</definedName>
    <definedName name="汽油" localSheetId="6">#REF!</definedName>
    <definedName name="汽油1" localSheetId="6">#REF!</definedName>
    <definedName name="汽油2" localSheetId="6">#REF!</definedName>
    <definedName name="铅丝8" localSheetId="6">#REF!</definedName>
    <definedName name="前期工作费" localSheetId="6">#REF!</definedName>
    <definedName name="球头挂环QP_7" localSheetId="6">#REF!</definedName>
    <definedName name="人" localSheetId="6">#REF!</definedName>
    <definedName name="人1_23_1" localSheetId="6">#REF!</definedName>
    <definedName name="人100004" localSheetId="6">#REF!</definedName>
    <definedName name="人10001" localSheetId="6">#REF!</definedName>
    <definedName name="人10002" localSheetId="6">#REF!</definedName>
    <definedName name="人10003" localSheetId="6">#REF!</definedName>
    <definedName name="人10008" localSheetId="6">#REF!</definedName>
    <definedName name="人10018" localSheetId="6">#REF!</definedName>
    <definedName name="人10019" localSheetId="6">#REF!</definedName>
    <definedName name="人10020" localSheetId="6">#REF!</definedName>
    <definedName name="人10021" localSheetId="6">#REF!</definedName>
    <definedName name="人10023" localSheetId="6">#REF!</definedName>
    <definedName name="人10035" localSheetId="6">#REF!</definedName>
    <definedName name="人10045" localSheetId="6">#REF!</definedName>
    <definedName name="人10047" localSheetId="6">#REF!</definedName>
    <definedName name="人10049" localSheetId="6">#REF!</definedName>
    <definedName name="人10052" localSheetId="6">#REF!</definedName>
    <definedName name="人10054" localSheetId="6">#REF!</definedName>
    <definedName name="人10056" localSheetId="6">#REF!</definedName>
    <definedName name="人10066" localSheetId="6">#REF!</definedName>
    <definedName name="人10071" localSheetId="6">#REF!</definedName>
    <definedName name="人10075" localSheetId="6">#REF!</definedName>
    <definedName name="人10090" localSheetId="6">#REF!</definedName>
    <definedName name="人10095" localSheetId="6">#REF!</definedName>
    <definedName name="人10114" localSheetId="6">#REF!</definedName>
    <definedName name="人10116" localSheetId="6">#REF!</definedName>
    <definedName name="人10118" localSheetId="6">#REF!</definedName>
    <definedName name="人10204" localSheetId="6">#REF!</definedName>
    <definedName name="人10218" localSheetId="6">#REF!</definedName>
    <definedName name="人10219" localSheetId="6">#REF!</definedName>
    <definedName name="人10220" localSheetId="6">#REF!</definedName>
    <definedName name="人10221" localSheetId="6">#REF!</definedName>
    <definedName name="人10222" localSheetId="6">#REF!</definedName>
    <definedName name="人10223" localSheetId="6">#REF!</definedName>
    <definedName name="人10269" localSheetId="6">#REF!</definedName>
    <definedName name="人10270" localSheetId="6">#REF!</definedName>
    <definedName name="人10271" localSheetId="6">#REF!</definedName>
    <definedName name="人10272" localSheetId="6">#REF!</definedName>
    <definedName name="人10273" localSheetId="6">#REF!</definedName>
    <definedName name="人10275" localSheetId="6">#REF!</definedName>
    <definedName name="人10277" localSheetId="6">#REF!</definedName>
    <definedName name="人10278" localSheetId="6">#REF!</definedName>
    <definedName name="人10279" localSheetId="6">#REF!</definedName>
    <definedName name="人10279A" localSheetId="6">#REF!</definedName>
    <definedName name="人10280" localSheetId="6">#REF!</definedName>
    <definedName name="人10280A" localSheetId="6">#REF!</definedName>
    <definedName name="人10281" localSheetId="6">#REF!</definedName>
    <definedName name="人10281A" localSheetId="6">#REF!</definedName>
    <definedName name="人10282" localSheetId="6">#REF!</definedName>
    <definedName name="人10282A" localSheetId="6">#REF!</definedName>
    <definedName name="人10283" localSheetId="6">#REF!</definedName>
    <definedName name="人10283A" localSheetId="6">#REF!</definedName>
    <definedName name="人10309" localSheetId="6">#REF!</definedName>
    <definedName name="人10310" localSheetId="6">#REF!</definedName>
    <definedName name="人10311" localSheetId="6">#REF!</definedName>
    <definedName name="人10313" localSheetId="6">#REF!</definedName>
    <definedName name="人10330" localSheetId="6">#REF!</definedName>
    <definedName name="人10332" localSheetId="6">#REF!</definedName>
    <definedName name="人10334" localSheetId="6">#REF!</definedName>
    <definedName name="人10339" localSheetId="6">#REF!</definedName>
    <definedName name="人10345" localSheetId="6">#REF!</definedName>
    <definedName name="人10346" localSheetId="6">#REF!</definedName>
    <definedName name="人10360" localSheetId="6">#REF!</definedName>
    <definedName name="人10361" localSheetId="6">#REF!</definedName>
    <definedName name="人10365" localSheetId="6">#REF!</definedName>
    <definedName name="人10366" localSheetId="6">#REF!</definedName>
    <definedName name="人10367" localSheetId="6">#REF!</definedName>
    <definedName name="人10464" localSheetId="6">#REF!</definedName>
    <definedName name="人10465" localSheetId="6">#REF!</definedName>
    <definedName name="人10469" localSheetId="6">#REF!</definedName>
    <definedName name="人10469A" localSheetId="6">#REF!</definedName>
    <definedName name="人10473" localSheetId="6">#REF!</definedName>
    <definedName name="人10474" localSheetId="6">#REF!</definedName>
    <definedName name="人12001" localSheetId="6">#REF!</definedName>
    <definedName name="人12074" localSheetId="6">#REF!</definedName>
    <definedName name="人12075" localSheetId="6">#REF!</definedName>
    <definedName name="人2_19_3" localSheetId="6">#REF!</definedName>
    <definedName name="人2_19_4" localSheetId="6">#REF!</definedName>
    <definedName name="人20484" localSheetId="6">#REF!</definedName>
    <definedName name="人20485" localSheetId="6">#REF!</definedName>
    <definedName name="人20488" localSheetId="6">#REF!</definedName>
    <definedName name="人30001" localSheetId="6">#REF!</definedName>
    <definedName name="人30002" localSheetId="6">#REF!</definedName>
    <definedName name="人30004" localSheetId="6">#REF!</definedName>
    <definedName name="人30011" localSheetId="6">#REF!</definedName>
    <definedName name="人30016" localSheetId="6">#REF!</definedName>
    <definedName name="人30018" localSheetId="6">#REF!</definedName>
    <definedName name="人30019" localSheetId="6">#REF!</definedName>
    <definedName name="人30020" localSheetId="6">#REF!</definedName>
    <definedName name="人30021" localSheetId="6">#REF!</definedName>
    <definedName name="人30022" localSheetId="6">#REF!</definedName>
    <definedName name="人30023" localSheetId="6">#REF!</definedName>
    <definedName name="人30024" localSheetId="6">#REF!</definedName>
    <definedName name="人30025" localSheetId="6">#REF!</definedName>
    <definedName name="人30026" localSheetId="6">#REF!</definedName>
    <definedName name="人30027" localSheetId="6">#REF!</definedName>
    <definedName name="人30028" localSheetId="6">#REF!</definedName>
    <definedName name="人30048" localSheetId="6">#REF!</definedName>
    <definedName name="人30048、30051" localSheetId="6">#REF!</definedName>
    <definedName name="人30049" localSheetId="6">#REF!</definedName>
    <definedName name="人30064" localSheetId="6">#REF!</definedName>
    <definedName name="人30075" localSheetId="6">#REF!</definedName>
    <definedName name="人40001" localSheetId="6">#REF!</definedName>
    <definedName name="人40003" localSheetId="6">#REF!</definedName>
    <definedName name="人40006" localSheetId="6">#REF!</definedName>
    <definedName name="人40030" localSheetId="6">#REF!</definedName>
    <definedName name="人40031" localSheetId="6">#REF!</definedName>
    <definedName name="人40045" localSheetId="6">#REF!</definedName>
    <definedName name="人40045A" localSheetId="6">#REF!</definedName>
    <definedName name="人40058" localSheetId="6">#REF!</definedName>
    <definedName name="人40058A" localSheetId="6">#REF!</definedName>
    <definedName name="人40061" localSheetId="6">#REF!</definedName>
    <definedName name="人40062" localSheetId="6">#REF!</definedName>
    <definedName name="人40065" localSheetId="6">#REF!</definedName>
    <definedName name="人40067" localSheetId="6">#REF!</definedName>
    <definedName name="人40067A" localSheetId="6">#REF!</definedName>
    <definedName name="人40068" localSheetId="6">#REF!</definedName>
    <definedName name="人40069" localSheetId="6">#REF!</definedName>
    <definedName name="人40070" localSheetId="6">#REF!</definedName>
    <definedName name="人40072" localSheetId="6">#REF!</definedName>
    <definedName name="人40074" localSheetId="6">#REF!</definedName>
    <definedName name="人40075" localSheetId="6">#REF!</definedName>
    <definedName name="人40076" localSheetId="6">#REF!</definedName>
    <definedName name="人40079" localSheetId="6">#REF!</definedName>
    <definedName name="人40090" localSheetId="6">#REF!</definedName>
    <definedName name="人40096" localSheetId="6">#REF!</definedName>
    <definedName name="人40101" localSheetId="6">#REF!</definedName>
    <definedName name="人40101A" localSheetId="6">#REF!</definedName>
    <definedName name="人40101B" localSheetId="6">#REF!</definedName>
    <definedName name="人40109" localSheetId="6">#REF!</definedName>
    <definedName name="人40110" localSheetId="6">#REF!</definedName>
    <definedName name="人40111" localSheetId="6">#REF!</definedName>
    <definedName name="人40112" localSheetId="6">#REF!</definedName>
    <definedName name="人40113" localSheetId="6">#REF!</definedName>
    <definedName name="人40114" localSheetId="6">#REF!</definedName>
    <definedName name="人40115" localSheetId="6">#REF!</definedName>
    <definedName name="人40116" localSheetId="6">#REF!</definedName>
    <definedName name="人40117" localSheetId="6">#REF!</definedName>
    <definedName name="人40118" localSheetId="6">#REF!</definedName>
    <definedName name="人40120" localSheetId="6">#REF!</definedName>
    <definedName name="人40124" localSheetId="6">#REF!</definedName>
    <definedName name="人40125" localSheetId="6">#REF!</definedName>
    <definedName name="人40133" localSheetId="6">#REF!</definedName>
    <definedName name="人40134" localSheetId="6">#REF!</definedName>
    <definedName name="人40143" localSheetId="6">#REF!</definedName>
    <definedName name="人40159A" localSheetId="6">#REF!</definedName>
    <definedName name="人40159B" localSheetId="6">#REF!</definedName>
    <definedName name="人40159C" localSheetId="6">#REF!</definedName>
    <definedName name="人40213" localSheetId="6">#REF!</definedName>
    <definedName name="人40224" localSheetId="6">#REF!</definedName>
    <definedName name="人40260" localSheetId="6">#REF!</definedName>
    <definedName name="人40263" localSheetId="6">#REF!</definedName>
    <definedName name="人40271" localSheetId="6">#REF!</definedName>
    <definedName name="人40286" localSheetId="6">#REF!</definedName>
    <definedName name="人40287" localSheetId="6">#REF!</definedName>
    <definedName name="人40288" localSheetId="6">#REF!</definedName>
    <definedName name="人40289" localSheetId="6">#REF!</definedName>
    <definedName name="人40289A" localSheetId="6">#REF!</definedName>
    <definedName name="人40306" localSheetId="6">#REF!</definedName>
    <definedName name="人40306A" localSheetId="6">#REF!</definedName>
    <definedName name="人40306B" localSheetId="6">#REF!</definedName>
    <definedName name="人50003" localSheetId="6">#REF!</definedName>
    <definedName name="人50004" localSheetId="6">#REF!</definedName>
    <definedName name="人50005" localSheetId="6">#REF!</definedName>
    <definedName name="人50006" localSheetId="6">#REF!</definedName>
    <definedName name="人50045" localSheetId="6">#REF!</definedName>
    <definedName name="人50046" localSheetId="6">#REF!</definedName>
    <definedName name="人50049" localSheetId="6">#REF!</definedName>
    <definedName name="人50050" localSheetId="6">#REF!</definedName>
    <definedName name="人50115" localSheetId="6">#REF!</definedName>
    <definedName name="人70001" localSheetId="6">#REF!</definedName>
    <definedName name="人70014" localSheetId="6">#REF!</definedName>
    <definedName name="人70015" localSheetId="6">#REF!</definedName>
    <definedName name="人70017" localSheetId="6">#REF!</definedName>
    <definedName name="人70194" localSheetId="6">#REF!</definedName>
    <definedName name="人70195" localSheetId="6">#REF!</definedName>
    <definedName name="人70196" localSheetId="6">#REF!</definedName>
    <definedName name="人80019" localSheetId="6">#REF!</definedName>
    <definedName name="人80019换" localSheetId="6">#REF!</definedName>
    <definedName name="人80019换A" localSheetId="6">#REF!</definedName>
    <definedName name="人80020" localSheetId="6">#REF!</definedName>
    <definedName name="人90014" localSheetId="6">#REF!</definedName>
    <definedName name="人90017" localSheetId="6">#REF!</definedName>
    <definedName name="人90017A" localSheetId="6">#REF!</definedName>
    <definedName name="人90018" localSheetId="6">#REF!</definedName>
    <definedName name="人90019" localSheetId="6">#REF!</definedName>
    <definedName name="人90085" localSheetId="6">#REF!</definedName>
    <definedName name="人90086" localSheetId="6">#REF!</definedName>
    <definedName name="人90087" localSheetId="6">#REF!</definedName>
    <definedName name="人90087A" localSheetId="6">#REF!</definedName>
    <definedName name="人90136" localSheetId="6">#REF!</definedName>
    <definedName name="人90147" localSheetId="6">#REF!</definedName>
    <definedName name="人90189" localSheetId="6">#REF!</definedName>
    <definedName name="人补1" localSheetId="6">#REF!</definedName>
    <definedName name="人补1A" localSheetId="6">#REF!</definedName>
    <definedName name="人补2" localSheetId="6">#REF!</definedName>
    <definedName name="人补3" localSheetId="6">#REF!</definedName>
    <definedName name="人补4" localSheetId="6">#REF!</definedName>
    <definedName name="人补5" localSheetId="6">#REF!</definedName>
    <definedName name="人参40006" localSheetId="6">#REF!</definedName>
    <definedName name="人参60432" localSheetId="6">#REF!</definedName>
    <definedName name="人建11_25换" localSheetId="6">#REF!</definedName>
    <definedName name="人建4_10换" localSheetId="6">#REF!</definedName>
    <definedName name="软管接头" localSheetId="6">#REF!</definedName>
    <definedName name="洒水汽车6000L以内" localSheetId="6">#REF!</definedName>
    <definedName name="三盘三通φ225×200×355" localSheetId="6">#REF!</definedName>
    <definedName name="三盘三通φ250×200×200" localSheetId="6">#REF!</definedName>
    <definedName name="三盘三通φ315×160×250" localSheetId="6">#REF!</definedName>
    <definedName name="三盘三通φ315×200×225" localSheetId="6">#REF!</definedName>
    <definedName name="三盘三通φ315×200×250" localSheetId="6">#REF!</definedName>
    <definedName name="三盘三通φ315×200×315" localSheetId="6">#REF!</definedName>
    <definedName name="三盘三通φ355×160×225" localSheetId="6">#REF!</definedName>
    <definedName name="三盘三通φ355×160×315" localSheetId="6">#REF!</definedName>
    <definedName name="三盘三通φ355×200×225" localSheetId="6">#REF!</definedName>
    <definedName name="三盘三通φ355×200×315" localSheetId="6">#REF!</definedName>
    <definedName name="三盘三通φ355×200×400" localSheetId="6">#REF!</definedName>
    <definedName name="三盘三通φ355×400×355" localSheetId="6">#REF!</definedName>
    <definedName name="三盘三通φ400×200×225" localSheetId="6">#REF!</definedName>
    <definedName name="三盘三通φ400×200×355" localSheetId="6">#REF!</definedName>
    <definedName name="三盘三通φ400×500×400" localSheetId="6">#REF!</definedName>
    <definedName name="三盘三通φ500×500×500" localSheetId="6">#REF!</definedName>
    <definedName name="三盘三通φ80×80×80" localSheetId="6">#REF!</definedName>
    <definedName name="三通φ160×180×160" localSheetId="6">#REF!</definedName>
    <definedName name="三通φ180×180×160" localSheetId="6">#REF!</definedName>
    <definedName name="三通φ180×180×90" localSheetId="6">#REF!</definedName>
    <definedName name="沙枣树" localSheetId="6">#REF!</definedName>
    <definedName name="砂浆" localSheetId="6">#REF!</definedName>
    <definedName name="砂浆M10" localSheetId="6">#REF!</definedName>
    <definedName name="砂浆M5" localSheetId="6">#REF!</definedName>
    <definedName name="砂浆M7.5" localSheetId="6">#REF!</definedName>
    <definedName name="杉木门0.3_0.3" localSheetId="6">#REF!</definedName>
    <definedName name="设备费" localSheetId="6">#REF!</definedName>
    <definedName name="设备购置费" localSheetId="6">#REF!</definedName>
    <definedName name="石灰" localSheetId="6">#REF!</definedName>
    <definedName name="石屑" localSheetId="6">#REF!</definedName>
    <definedName name="竖管" localSheetId="6">#REF!</definedName>
    <definedName name="竖管80_150" localSheetId="6">#REF!</definedName>
    <definedName name="竖管φ80×150" localSheetId="6">#REF!</definedName>
    <definedName name="双承PVC塑管φ110×3.2×9000" localSheetId="6">#REF!</definedName>
    <definedName name="双承PVC塑管φ125×3.7×9000" localSheetId="6">#REF!</definedName>
    <definedName name="双承PVC塑管φ160×4.7×9000" localSheetId="6">#REF!</definedName>
    <definedName name="双承PVC塑管φ200×5.9×10000" localSheetId="6">#REF!</definedName>
    <definedName name="双承PVC塑管φ200×5.9×9000" localSheetId="6">#REF!</definedName>
    <definedName name="双承PVC塑管φ225×6.6×10000" localSheetId="6">#REF!</definedName>
    <definedName name="双承PVC塑管φ250×7.3×10000" localSheetId="6">#REF!</definedName>
    <definedName name="双承PVC塑管φ315×9.2×10000" localSheetId="6">#REF!</definedName>
    <definedName name="双承PVC塑管φ355×10.4×10000" localSheetId="6">#REF!</definedName>
    <definedName name="双承PVC塑管φ400×11.7×10000" localSheetId="6">#REF!</definedName>
    <definedName name="双承PVC塑管φ500×14.6×10000" localSheetId="6">#REF!</definedName>
    <definedName name="双承PVC塑管φ90×2.8×9000" localSheetId="6">#REF!</definedName>
    <definedName name="双法兰短管" localSheetId="6">#REF!</definedName>
    <definedName name="双法兰空气阀" localSheetId="6">#REF!</definedName>
    <definedName name="双面刨床" localSheetId="6">#REF!</definedName>
    <definedName name="双盘短管φ315×600" localSheetId="6">#REF!</definedName>
    <definedName name="双盘短管φ315×600、45" localSheetId="6">#REF!</definedName>
    <definedName name="双盘短管φ400×600" localSheetId="6">#REF!</definedName>
    <definedName name="双盘短管φ400×600、30" localSheetId="6">#REF!</definedName>
    <definedName name="双盘短管φ500×600" localSheetId="6">#REF!</definedName>
    <definedName name="双盘弯头φ200×200" localSheetId="6">#REF!</definedName>
    <definedName name="双盘弯头φ225×160" localSheetId="6">#REF!</definedName>
    <definedName name="双盘弯头φ225×200" localSheetId="6">#REF!</definedName>
    <definedName name="双盘弯头φ250×160" localSheetId="6">#REF!</definedName>
    <definedName name="双盘弯头φ250×200" localSheetId="6">#REF!</definedName>
    <definedName name="水" localSheetId="6">#REF!</definedName>
    <definedName name="水泵机组250QJ100_270_15" localSheetId="6">#REF!</definedName>
    <definedName name="水泵机组250QJ80_320_16" localSheetId="6">#REF!</definedName>
    <definedName name="水泵机组IS80_50_250" localSheetId="6">#REF!</definedName>
    <definedName name="水表" localSheetId="6">#REF!</definedName>
    <definedName name="水泥" localSheetId="6">#REF!</definedName>
    <definedName name="水泥32.5" localSheetId="6">#REF!</definedName>
    <definedName name="水泥电杆￠190_12m" localSheetId="6">#REF!</definedName>
    <definedName name="四盘四通φ315×200×400×355" localSheetId="6">#REF!</definedName>
    <definedName name="四盘四通φ400×355×355×200" localSheetId="6">#REF!</definedName>
    <definedName name="四盘四通φ400×500×200×400" localSheetId="6">#REF!</definedName>
    <definedName name="四通φ180×90×180×90" localSheetId="6">#REF!</definedName>
    <definedName name="碎石" localSheetId="6">#REF!</definedName>
    <definedName name="碎石30mm" localSheetId="6">#REF!</definedName>
    <definedName name="碎石40mm" localSheetId="6">#REF!</definedName>
    <definedName name="碎石50mm" localSheetId="6">#REF!</definedName>
    <definedName name="塔式起重机10t" localSheetId="6">#REF!</definedName>
    <definedName name="塔式起重机6t" localSheetId="6">#REF!</definedName>
    <definedName name="摊铺机TX150" localSheetId="6">#REF!</definedName>
    <definedName name="田间道路" localSheetId="6">#REF!</definedName>
    <definedName name="铁垫块" localSheetId="6">#REF!</definedName>
    <definedName name="铁钉" localSheetId="6">#REF!</definedName>
    <definedName name="铁横担_∠63×6×1500" localSheetId="6">#REF!</definedName>
    <definedName name="铁横担_∠8×8×1700" localSheetId="6">#REF!</definedName>
    <definedName name="铁横担∠8×8×1700" localSheetId="6">#REF!</definedName>
    <definedName name="铁件" localSheetId="6">#REF!</definedName>
    <definedName name="铁丝" localSheetId="6">#REF!</definedName>
    <definedName name="铁丝_综合" localSheetId="6">#REF!</definedName>
    <definedName name="铁丝10" localSheetId="6">#REF!</definedName>
    <definedName name="铁丝12" localSheetId="6">#REF!</definedName>
    <definedName name="铁丝14" localSheetId="6">#REF!</definedName>
    <definedName name="铁丝16" localSheetId="6">#REF!</definedName>
    <definedName name="铁丝20" localSheetId="6">#REF!</definedName>
    <definedName name="铁丝22" localSheetId="6">#REF!</definedName>
    <definedName name="铁丝8" localSheetId="6">#REF!</definedName>
    <definedName name="砼C10" localSheetId="6">#REF!</definedName>
    <definedName name="砼C15" localSheetId="6">#REF!</definedName>
    <definedName name="砼C20" localSheetId="6">#REF!</definedName>
    <definedName name="砼C25" localSheetId="6">#REF!</definedName>
    <definedName name="砼拌制" localSheetId="6">#REF!</definedName>
    <definedName name="砼运输" localSheetId="6">#REF!</definedName>
    <definedName name="铜电焊条" localSheetId="6">#REF!</definedName>
    <definedName name="土地平整" localSheetId="6">#REF!</definedName>
    <definedName name="推土机103kw" localSheetId="6">#REF!</definedName>
    <definedName name="推土机55kw" localSheetId="6">#REF!</definedName>
    <definedName name="推土机59kw" localSheetId="6">#REF!</definedName>
    <definedName name="推土机74kw" localSheetId="6">#REF!</definedName>
    <definedName name="推土机88kw" localSheetId="6">#REF!</definedName>
    <definedName name="推土机89kw" localSheetId="6">#REF!</definedName>
    <definedName name="拖拉机55kw" localSheetId="6">#REF!</definedName>
    <definedName name="拖拉机59kw" localSheetId="6">#REF!</definedName>
    <definedName name="拖拉机74kw" localSheetId="6">#REF!</definedName>
    <definedName name="挖掘机1m3" localSheetId="6">#REF!</definedName>
    <definedName name="蛙式打夯机2.8k" localSheetId="6">#REF!</definedName>
    <definedName name="蛙式打夯机2.8kw" localSheetId="6">#REF!</definedName>
    <definedName name="弯头Dg120" localSheetId="6">#REF!</definedName>
    <definedName name="弯头Dg160" localSheetId="6">#REF!</definedName>
    <definedName name="弯头Dg180" localSheetId="6">#REF!</definedName>
    <definedName name="弯头Dg90" localSheetId="6">#REF!</definedName>
    <definedName name="弯头φ110" localSheetId="6">#REF!</definedName>
    <definedName name="弯头φ120_90度" localSheetId="6">#REF!</definedName>
    <definedName name="弯头φ140_90度" localSheetId="6">#REF!</definedName>
    <definedName name="弯头φ160" localSheetId="6">#REF!</definedName>
    <definedName name="弯头φ160_90度" localSheetId="6">#REF!</definedName>
    <definedName name="弯头φ180" localSheetId="6">#REF!</definedName>
    <definedName name="弯头φ90" localSheetId="6">#REF!</definedName>
    <definedName name="碗头挂板W_7B" localSheetId="6">#REF!</definedName>
    <definedName name="桅杆起重机10t" localSheetId="6">#REF!</definedName>
    <definedName name="线夹" localSheetId="6">#REF!</definedName>
    <definedName name="橡胶石棉板" localSheetId="6">#REF!</definedName>
    <definedName name="橡胶止水带" localSheetId="6">#REF!</definedName>
    <definedName name="橡胶止水圈_1000" localSheetId="6">#REF!</definedName>
    <definedName name="橡胶止水圈_600" localSheetId="6">#REF!</definedName>
    <definedName name="楔形线夹_NX_2" localSheetId="6">#REF!</definedName>
    <definedName name="楔形线夹NX_1" localSheetId="6">#REF!</definedName>
    <definedName name="楔形线夹NX_2" localSheetId="6">#REF!</definedName>
    <definedName name="泄水阀" localSheetId="6">#REF!</definedName>
    <definedName name="泄水阀φ120" localSheetId="6">#REF!</definedName>
    <definedName name="泄水阀φ140" localSheetId="6">#REF!</definedName>
    <definedName name="泄水阀φ160" localSheetId="6">#REF!</definedName>
    <definedName name="新疆杨" localSheetId="6">#REF!</definedName>
    <definedName name="型钢" localSheetId="6">#REF!</definedName>
    <definedName name="型钢剪断机13kw" localSheetId="6">#REF!</definedName>
    <definedName name="悬式瓷瓶XP_7" localSheetId="6">#REF!</definedName>
    <definedName name="悬式绝缘子_X_4.5" localSheetId="6">#REF!</definedName>
    <definedName name="悬式绝缘子X_4.5" localSheetId="6">#REF!</definedName>
    <definedName name="压力表" localSheetId="6">#REF!</definedName>
    <definedName name="压力表0.6MPa" localSheetId="6">#REF!</definedName>
    <definedName name="压力表弯管φ16" localSheetId="6">#REF!</definedName>
    <definedName name="羊脚碾5_7t" localSheetId="6">#REF!</definedName>
    <definedName name="羊脚碾8_12t" localSheetId="6">#REF!</definedName>
    <definedName name="杨树" localSheetId="6">#REF!</definedName>
    <definedName name="氧气" localSheetId="6">#REF!</definedName>
    <definedName name="摇臂钻床φ20_35" localSheetId="6">#REF!</definedName>
    <definedName name="业主管理费" localSheetId="6">#REF!</definedName>
    <definedName name="乙二胺" localSheetId="6">#REF!</definedName>
    <definedName name="乙类" localSheetId="6">#REF!</definedName>
    <definedName name="乙炔气" localSheetId="6">#REF!</definedName>
    <definedName name="油毛毡" localSheetId="6">#REF!</definedName>
    <definedName name="油漆" localSheetId="6">#REF!</definedName>
    <definedName name="油压滑模设备" localSheetId="6">#REF!</definedName>
    <definedName name="油毡" localSheetId="6">#REF!</definedName>
    <definedName name="预埋铁件" localSheetId="6">#REF!</definedName>
    <definedName name="圆盘锯" localSheetId="6">#REF!</definedName>
    <definedName name="载重汽车10t" localSheetId="6">#REF!</definedName>
    <definedName name="载重汽车5t" localSheetId="6">#REF!</definedName>
    <definedName name="闸阀" localSheetId="6">#REF!</definedName>
    <definedName name="闸阀110" localSheetId="6">#REF!</definedName>
    <definedName name="闸阀Dg120" localSheetId="6">#REF!</definedName>
    <definedName name="闸阀Dg160" localSheetId="6">#REF!</definedName>
    <definedName name="闸阀Dg180" localSheetId="6">#REF!</definedName>
    <definedName name="闸阀Dg90" localSheetId="6">#REF!</definedName>
    <definedName name="闸阀φ120" localSheetId="6">#REF!</definedName>
    <definedName name="闸阀φ140" localSheetId="6">#REF!</definedName>
    <definedName name="闸阀φ160" localSheetId="6">#REF!</definedName>
    <definedName name="闸阀φ180" localSheetId="6">#REF!</definedName>
    <definedName name="闸阀φ200" localSheetId="6">#REF!</definedName>
    <definedName name="闸阀φ225" localSheetId="6">#REF!</definedName>
    <definedName name="闸阀φ250" localSheetId="6">#REF!</definedName>
    <definedName name="闸阀φ315" localSheetId="6">#REF!</definedName>
    <definedName name="闸阀φ355" localSheetId="6">#REF!</definedName>
    <definedName name="闸阀φ400" localSheetId="6">#REF!</definedName>
    <definedName name="闸阀φ500" localSheetId="6">#REF!</definedName>
    <definedName name="闸阀φ80" localSheetId="6">#REF!</definedName>
    <definedName name="闸阀φ90" localSheetId="6">#REF!</definedName>
    <definedName name="粘土" localSheetId="6">#REF!</definedName>
    <definedName name="粘土球" localSheetId="6">#REF!</definedName>
    <definedName name="针式瓶P_20T" localSheetId="6">#REF!</definedName>
    <definedName name="支架φ33×1500" localSheetId="6">#REF!</definedName>
    <definedName name="直角挂板Z_7" localSheetId="6">#REF!</definedName>
    <definedName name="直接工程费路" localSheetId="6">#REF!</definedName>
    <definedName name="直接工程费农" localSheetId="6">#REF!</definedName>
    <definedName name="直接工程费他" localSheetId="6">#REF!</definedName>
    <definedName name="直接工程费土" localSheetId="6">#REF!</definedName>
    <definedName name="止回阀φ120" localSheetId="6">#REF!</definedName>
    <definedName name="止回阀φ140" localSheetId="6">#REF!</definedName>
    <definedName name="止回阀φ160" localSheetId="6">#REF!</definedName>
    <definedName name="中" localSheetId="6">#REF!</definedName>
    <definedName name="中粗砂" localSheetId="6">#REF!</definedName>
    <definedName name="铸铁闸门0.6" localSheetId="6">#REF!</definedName>
    <definedName name="铸铁闸门0.8" localSheetId="6">#REF!</definedName>
    <definedName name="铸铁闸门2.0" localSheetId="6">#REF!</definedName>
    <definedName name="砖" localSheetId="6">#REF!</definedName>
    <definedName name="紫铜片厚15mm" localSheetId="6">#REF!</definedName>
    <definedName name="自卸汽车5t" localSheetId="6">#REF!</definedName>
    <definedName name="自卸汽车8t" localSheetId="6">#REF!</definedName>
    <definedName name="自行式平地机118kw" localSheetId="6">#REF!</definedName>
    <definedName name="自行式平地机120kw以内" localSheetId="6">#REF!</definedName>
    <definedName name="组合钢模板" localSheetId="6">#REF!</definedName>
    <definedName name="_1_机投产年" localSheetId="6">#REF!</definedName>
    <definedName name="aaa" localSheetId="6">#REF!</definedName>
    <definedName name="aaaa" localSheetId="6">#REF!</definedName>
    <definedName name="表1" localSheetId="6">#REF!</definedName>
    <definedName name="___b2" localSheetId="6">#REF!</definedName>
    <definedName name="bb" localSheetId="6">#REF!</definedName>
    <definedName name="_bdx1" localSheetId="6">#REF!</definedName>
    <definedName name="_bdx2" localSheetId="6">#REF!</definedName>
    <definedName name="_bdx3" localSheetId="6">#REF!</definedName>
    <definedName name="bl" localSheetId="6">#REF!</definedName>
    <definedName name="CRF" localSheetId="6">#REF!</definedName>
    <definedName name="Ctdef" localSheetId="6">#REF!</definedName>
    <definedName name="CWF" localSheetId="6">#REF!</definedName>
    <definedName name="DATA" localSheetId="6">#REF!</definedName>
    <definedName name="Database" localSheetId="6" hidden="1">#REF!</definedName>
    <definedName name="DHL" localSheetId="6">#REF!</definedName>
    <definedName name="DJ" localSheetId="6">#REF!</definedName>
    <definedName name="dwie" localSheetId="6">#REF!</definedName>
    <definedName name="dxgg1" localSheetId="6">#REF!</definedName>
    <definedName name="dxgg2" localSheetId="6">#REF!</definedName>
    <definedName name="dxgg3" localSheetId="6">#REF!</definedName>
    <definedName name="gf" localSheetId="6">#REF!</definedName>
    <definedName name="GNLX" localSheetId="6">#REF!</definedName>
    <definedName name="GNYF" localSheetId="6">#REF!</definedName>
    <definedName name="GNZS" localSheetId="6">#REF!</definedName>
    <definedName name="GS" localSheetId="6">#REF!</definedName>
    <definedName name="GWLX" localSheetId="6">#REF!</definedName>
    <definedName name="GWZS" localSheetId="6">#REF!</definedName>
    <definedName name="gz" localSheetId="6">#REF!</definedName>
    <definedName name="hhjg1" localSheetId="6">#REF!</definedName>
    <definedName name="hhjg2" localSheetId="6">#REF!</definedName>
    <definedName name="hhjg3" localSheetId="6">#REF!</definedName>
    <definedName name="HU" localSheetId="6">#REF!</definedName>
    <definedName name="jjf" localSheetId="6">#REF!</definedName>
    <definedName name="jttz" localSheetId="6">#REF!</definedName>
    <definedName name="jx" localSheetId="6">#REF!</definedName>
    <definedName name="kjjg1" localSheetId="6">#REF!</definedName>
    <definedName name="kjjg2" localSheetId="6">#REF!</definedName>
    <definedName name="kjjg3" localSheetId="6">#REF!</definedName>
    <definedName name="kkjg1" localSheetId="6">#REF!</definedName>
    <definedName name="KKZ" localSheetId="6">#REF!</definedName>
    <definedName name="kl" localSheetId="6">#REF!</definedName>
    <definedName name="LGJQ3" localSheetId="6">#REF!</definedName>
    <definedName name="LGJQ4" localSheetId="6">#REF!</definedName>
    <definedName name="LGJQ6" localSheetId="6">#REF!</definedName>
    <definedName name="LGJQT" localSheetId="6">#REF!</definedName>
    <definedName name="LGJQT14" localSheetId="6">#REF!</definedName>
    <definedName name="ll" localSheetId="6">IF(ISERROR(VLOOKUP([16]预算书!$B1,自动化!DATA,4,FALSE)),"",VLOOKUP([16]预算书!$B1,自动化!DATA,4,FALSE))</definedName>
    <definedName name="LV" localSheetId="6">#REF!</definedName>
    <definedName name="LX" localSheetId="6">#REF!</definedName>
    <definedName name="Macro10" localSheetId="6">#REF!</definedName>
    <definedName name="Macro11" localSheetId="6">#REF!</definedName>
    <definedName name="Macro12" localSheetId="6">#REF!</definedName>
    <definedName name="Macro13" localSheetId="6">#REF!</definedName>
    <definedName name="Macro14" localSheetId="6">#REF!</definedName>
    <definedName name="Macro15" localSheetId="6">#REF!</definedName>
    <definedName name="Macro16" localSheetId="6">#REF!</definedName>
    <definedName name="Macro17" localSheetId="6">#REF!</definedName>
    <definedName name="Macro18" localSheetId="6">#REF!</definedName>
    <definedName name="Macro19" localSheetId="6">#REF!</definedName>
    <definedName name="Macro2" localSheetId="6">#REF!</definedName>
    <definedName name="Macro20" localSheetId="6">#REF!</definedName>
    <definedName name="Macro21" localSheetId="6">#REF!</definedName>
    <definedName name="Macro22" localSheetId="6">#REF!</definedName>
    <definedName name="Macro23" localSheetId="6">#REF!</definedName>
    <definedName name="Macro24" localSheetId="6">#REF!</definedName>
    <definedName name="Macro3" localSheetId="6">#REF!</definedName>
    <definedName name="Macro31" localSheetId="6">#REF!</definedName>
    <definedName name="Macro4" localSheetId="6">#REF!</definedName>
    <definedName name="Macro5" localSheetId="6">#REF!</definedName>
    <definedName name="Macro6" localSheetId="6">#REF!</definedName>
    <definedName name="Macro7" localSheetId="6">#REF!</definedName>
    <definedName name="Macro8" localSheetId="6">#REF!</definedName>
    <definedName name="Macro9" localSheetId="6">#REF!</definedName>
    <definedName name="mingcheng" localSheetId="6">#REF!</definedName>
    <definedName name="mo" localSheetId="6">#REF!</definedName>
    <definedName name="Prin" localSheetId="6">#REF!</definedName>
    <definedName name="Rcjk" localSheetId="6">#REF!</definedName>
    <definedName name="Recorder" localSheetId="6" hidden="1">#REF!</definedName>
    <definedName name="sj" localSheetId="6">#REF!</definedName>
    <definedName name="SXF" localSheetId="6">#REF!</definedName>
    <definedName name="TB" localSheetId="6">#REF!</definedName>
    <definedName name="tgzw1" localSheetId="6">#REF!</definedName>
    <definedName name="tgzw2" localSheetId="6">#REF!</definedName>
    <definedName name="tgzw3" localSheetId="6">#REF!</definedName>
    <definedName name="wr" localSheetId="6">#REF!</definedName>
    <definedName name="xc" localSheetId="6">#REF!</definedName>
    <definedName name="_XP16" localSheetId="6">#REF!</definedName>
    <definedName name="_XP7" localSheetId="6">#REF!</definedName>
    <definedName name="XSA1" localSheetId="6">#REF!</definedName>
    <definedName name="XSA2" localSheetId="6">#REF!</definedName>
    <definedName name="XSA3" localSheetId="6">#REF!</definedName>
    <definedName name="XSB1" localSheetId="6">#REF!</definedName>
    <definedName name="XSB2" localSheetId="6">#REF!</definedName>
    <definedName name="XSB3" localSheetId="6">#REF!</definedName>
    <definedName name="XSC" localSheetId="6">#REF!</definedName>
    <definedName name="XSD1" localSheetId="6">#REF!</definedName>
    <definedName name="XSD2" localSheetId="6">#REF!</definedName>
    <definedName name="XSE" localSheetId="6">#REF!</definedName>
    <definedName name="XSF" localSheetId="6">#REF!</definedName>
    <definedName name="XSG" localSheetId="6">#REF!</definedName>
    <definedName name="XSH" localSheetId="6">#REF!</definedName>
    <definedName name="XSI" localSheetId="6">#REF!</definedName>
    <definedName name="XSI1" localSheetId="6">#REF!</definedName>
    <definedName name="XSJ" localSheetId="6">#REF!</definedName>
    <definedName name="XSK" localSheetId="6">#REF!</definedName>
    <definedName name="xsk1" localSheetId="6">#REF!</definedName>
    <definedName name="XSL" localSheetId="6">#REF!</definedName>
    <definedName name="xsl1" localSheetId="6">#REF!</definedName>
    <definedName name="XSM" localSheetId="6">#REF!</definedName>
    <definedName name="XSN" localSheetId="6">#REF!</definedName>
    <definedName name="XSO" localSheetId="6">#REF!</definedName>
    <definedName name="XSP" localSheetId="6">#REF!</definedName>
    <definedName name="XSP1" localSheetId="6">#REF!</definedName>
    <definedName name="YZF" localSheetId="6">#REF!</definedName>
    <definedName name="_ZC1" localSheetId="6">#REF!</definedName>
    <definedName name="zcf1" localSheetId="6">#REF!</definedName>
    <definedName name="zcf2" localSheetId="6">#REF!</definedName>
    <definedName name="zcf3" localSheetId="6">#REF!</definedName>
    <definedName name="ZCXS" localSheetId="6">#REF!</definedName>
    <definedName name="zgzw1" localSheetId="6">#REF!</definedName>
    <definedName name="zgzw2" localSheetId="6">#REF!</definedName>
    <definedName name="zgzw3" localSheetId="6">#REF!</definedName>
    <definedName name="ZS" localSheetId="6">#REF!</definedName>
    <definedName name="_ZS22" localSheetId="6">#REF!</definedName>
    <definedName name="zx" localSheetId="6">#REF!</definedName>
    <definedName name="ZZS" localSheetId="6">#REF!</definedName>
    <definedName name="安装工程部分汇总表" localSheetId="6">#REF!</definedName>
    <definedName name="安装工程概算表" localSheetId="6">#REF!</definedName>
    <definedName name="编制水平年" localSheetId="6">#REF!</definedName>
    <definedName name="表三校审" localSheetId="6">#REF!</definedName>
    <definedName name="材料表" localSheetId="6">#REF!</definedName>
    <definedName name="材料表1" localSheetId="6">#REF!</definedName>
    <definedName name="材料表2" localSheetId="6">#REF!</definedName>
    <definedName name="材料系数" localSheetId="6">#REF!</definedName>
    <definedName name="除灰系统" localSheetId="6">#REF!</definedName>
    <definedName name="单3" localSheetId="6">IF(ISERROR(VLOOKUP([16]预算书!$B1,自动化!DATA,8,FALSE)),"",VLOOKUP([16]预算书!$B1,自动化!DATA,8,FALSE))</definedName>
    <definedName name="单表1.1.1.1" localSheetId="6">#REF!</definedName>
    <definedName name="单表1.1.1.10" localSheetId="6">#REF!</definedName>
    <definedName name="单表1.1.1.11" localSheetId="6">#REF!</definedName>
    <definedName name="单表1.1.1.12" localSheetId="6">#REF!</definedName>
    <definedName name="单表1.1.1.13" localSheetId="6">#REF!</definedName>
    <definedName name="单表1.1.1.14" localSheetId="6">#REF!</definedName>
    <definedName name="单表1.1.1.15" localSheetId="6">#REF!</definedName>
    <definedName name="单表1.1.1.16" localSheetId="6">#REF!</definedName>
    <definedName name="单表1.1.1.17" localSheetId="6">#REF!</definedName>
    <definedName name="单表1.1.1.18" localSheetId="6">#REF!</definedName>
    <definedName name="单表1.1.1.19" localSheetId="6">#REF!</definedName>
    <definedName name="单表1.1.1.2" localSheetId="6">#REF!</definedName>
    <definedName name="单表1.1.1.20" localSheetId="6">#REF!</definedName>
    <definedName name="单表1.1.1.21" localSheetId="6">#REF!</definedName>
    <definedName name="单表1.1.1.22" localSheetId="6">#REF!</definedName>
    <definedName name="单表1.1.1.23" localSheetId="6">#REF!</definedName>
    <definedName name="单表1.1.1.24" localSheetId="6">#REF!</definedName>
    <definedName name="单表1.1.1.25" localSheetId="6">#REF!</definedName>
    <definedName name="单表1.1.1.26" localSheetId="6">#REF!</definedName>
    <definedName name="单表1.1.1.27" localSheetId="6">#REF!</definedName>
    <definedName name="单表1.1.1.28" localSheetId="6">#REF!</definedName>
    <definedName name="单表1.1.1.29" localSheetId="6">#REF!</definedName>
    <definedName name="单表1.1.1.3" localSheetId="6">#REF!</definedName>
    <definedName name="单表1.1.1.30" localSheetId="6">#REF!</definedName>
    <definedName name="单表1.1.1.31" localSheetId="6">#REF!</definedName>
    <definedName name="单表1.1.1.4" localSheetId="6">#REF!</definedName>
    <definedName name="单表1.1.1.5" localSheetId="6">#REF!</definedName>
    <definedName name="单表1.1.1.6" localSheetId="6">#REF!</definedName>
    <definedName name="单表1.1.1.7" localSheetId="6">#REF!</definedName>
    <definedName name="单表1.1.1.8" localSheetId="6">#REF!</definedName>
    <definedName name="单表1.1.1.9" localSheetId="6">#REF!</definedName>
    <definedName name="单表1.1.2.1" localSheetId="6">#REF!</definedName>
    <definedName name="单表1.1.2.2" localSheetId="6">#REF!</definedName>
    <definedName name="单表1.1.2.3" localSheetId="6">#REF!</definedName>
    <definedName name="单表1.1.2.4" localSheetId="6">#REF!</definedName>
    <definedName name="单表1.1.2.5" localSheetId="6">#REF!</definedName>
    <definedName name="单表1.1.2.6" localSheetId="6">#REF!</definedName>
    <definedName name="单表1.1.2.7" localSheetId="6">#REF!</definedName>
    <definedName name="单表1.1.2.8" localSheetId="6">#REF!</definedName>
    <definedName name="单表1.1.3.1" localSheetId="6">#REF!</definedName>
    <definedName name="单表1.1.3.10" localSheetId="6">#REF!</definedName>
    <definedName name="单表1.1.3.11" localSheetId="6">#REF!</definedName>
    <definedName name="单表1.1.3.12" localSheetId="6">#REF!</definedName>
    <definedName name="单表1.1.3.13" localSheetId="6">#REF!</definedName>
    <definedName name="单表1.1.3.14" localSheetId="6">#REF!</definedName>
    <definedName name="单表1.1.3.15" localSheetId="6">#REF!</definedName>
    <definedName name="单表1.1.3.16" localSheetId="6">#REF!</definedName>
    <definedName name="单表1.1.3.17" localSheetId="6">#REF!</definedName>
    <definedName name="单表1.1.3.18" localSheetId="6">#REF!</definedName>
    <definedName name="单表1.1.3.19" localSheetId="6">#REF!</definedName>
    <definedName name="单表1.1.3.2" localSheetId="6">#REF!</definedName>
    <definedName name="单表1.1.3.20" localSheetId="6">#REF!</definedName>
    <definedName name="单表1.1.3.21" localSheetId="6">#REF!</definedName>
    <definedName name="单表1.1.3.22" localSheetId="6">#REF!</definedName>
    <definedName name="单表1.1.3.3" localSheetId="6">#REF!</definedName>
    <definedName name="单表1.1.3.4" localSheetId="6">#REF!</definedName>
    <definedName name="单表1.1.3.5" localSheetId="6">#REF!</definedName>
    <definedName name="单表1.1.3.6" localSheetId="6">#REF!</definedName>
    <definedName name="单表1.1.3.7" localSheetId="6">#REF!</definedName>
    <definedName name="单表1.1.3.8" localSheetId="6">#REF!</definedName>
    <definedName name="单表1.1.3.9" localSheetId="6">#REF!</definedName>
    <definedName name="单表1.1.4.1" localSheetId="6">#REF!</definedName>
    <definedName name="单表1.1.4.10" localSheetId="6">#REF!</definedName>
    <definedName name="单表1.1.4.11" localSheetId="6">#REF!</definedName>
    <definedName name="单表1.1.4.12" localSheetId="6">#REF!</definedName>
    <definedName name="单表1.1.4.13" localSheetId="6">#REF!</definedName>
    <definedName name="单表1.1.4.14" localSheetId="6">#REF!</definedName>
    <definedName name="单表1.1.4.15" localSheetId="6">#REF!</definedName>
    <definedName name="单表1.1.4.16" localSheetId="6">#REF!</definedName>
    <definedName name="单表1.1.4.2" localSheetId="6">#REF!</definedName>
    <definedName name="单表1.1.4.3" localSheetId="6">#REF!</definedName>
    <definedName name="单表1.1.4.4" localSheetId="6">#REF!</definedName>
    <definedName name="单表1.1.4.5" localSheetId="6">#REF!</definedName>
    <definedName name="单表1.1.4.6" localSheetId="6">#REF!</definedName>
    <definedName name="单表1.1.4.7" localSheetId="6">#REF!</definedName>
    <definedName name="单表1.1.4.8" localSheetId="6">#REF!</definedName>
    <definedName name="单表1.1.4.9" localSheetId="6">#REF!</definedName>
    <definedName name="单表1.1.5.1" localSheetId="6">#REF!</definedName>
    <definedName name="单表1.1.5.10" localSheetId="6">#REF!</definedName>
    <definedName name="单表1.1.5.11" localSheetId="6">#REF!</definedName>
    <definedName name="单表1.1.5.12" localSheetId="6">#REF!</definedName>
    <definedName name="单表1.1.5.13" localSheetId="6">#REF!</definedName>
    <definedName name="单表1.1.5.14" localSheetId="6">#REF!</definedName>
    <definedName name="单表1.1.5.15" localSheetId="6">#REF!</definedName>
    <definedName name="单表1.1.5.16" localSheetId="6">#REF!</definedName>
    <definedName name="单表1.1.5.2" localSheetId="6">#REF!</definedName>
    <definedName name="单表1.1.5.3" localSheetId="6">#REF!</definedName>
    <definedName name="单表1.1.5.4" localSheetId="6">#REF!</definedName>
    <definedName name="单表1.1.5.5" localSheetId="6">#REF!</definedName>
    <definedName name="单表1.1.5.6" localSheetId="6">#REF!</definedName>
    <definedName name="单表1.1.5.7" localSheetId="6">#REF!</definedName>
    <definedName name="单表1.1.5.7.1" localSheetId="6">#REF!</definedName>
    <definedName name="单表1.1.5.8" localSheetId="6">#REF!</definedName>
    <definedName name="单表1.1.5.9" localSheetId="6">#REF!</definedName>
    <definedName name="单表1.1.6.1" localSheetId="6">#REF!</definedName>
    <definedName name="单表1.1.6.2" localSheetId="6">#REF!</definedName>
    <definedName name="单表1.1.6.3" localSheetId="6">#REF!</definedName>
    <definedName name="单表1.1.6.4" localSheetId="6">#REF!</definedName>
    <definedName name="单表1.1.6.5" localSheetId="6">#REF!</definedName>
    <definedName name="单表1.1.6.5.1" localSheetId="6">#REF!</definedName>
    <definedName name="单表1.1.6.6" localSheetId="6">#REF!</definedName>
    <definedName name="单表1.1.6.7" localSheetId="6">#REF!</definedName>
    <definedName name="单表1.1.6.8" localSheetId="6">#REF!</definedName>
    <definedName name="单表1.1.6.9" localSheetId="6">#REF!</definedName>
    <definedName name="单表1.1.7.1" localSheetId="6">#REF!</definedName>
    <definedName name="单表1.1.7.2" localSheetId="6">#REF!</definedName>
    <definedName name="单表1.1.7.3" localSheetId="6">#REF!</definedName>
    <definedName name="单表1.1.7.4" localSheetId="6">#REF!</definedName>
    <definedName name="单表1.1.7.5" localSheetId="6">#REF!</definedName>
    <definedName name="单表1.1.7.6" localSheetId="6">#REF!</definedName>
    <definedName name="单表1.1.7.7" localSheetId="6">#REF!</definedName>
    <definedName name="单表1.1.7.8" localSheetId="6">#REF!</definedName>
    <definedName name="单表1.1.8.1" localSheetId="6">#REF!</definedName>
    <definedName name="单表1.1.8.10" localSheetId="6">#REF!</definedName>
    <definedName name="单表1.1.8.11" localSheetId="6">#REF!</definedName>
    <definedName name="单表1.1.8.12.1" localSheetId="6">#REF!</definedName>
    <definedName name="单表1.1.8.12.2" localSheetId="6">#REF!</definedName>
    <definedName name="单表1.1.8.12.3" localSheetId="6">#REF!</definedName>
    <definedName name="单表1.1.8.13" localSheetId="6">#REF!</definedName>
    <definedName name="单表1.1.8.2" localSheetId="6">#REF!</definedName>
    <definedName name="单表1.1.8.3" localSheetId="6">#REF!</definedName>
    <definedName name="单表1.1.8.4" localSheetId="6">#REF!</definedName>
    <definedName name="单表1.1.8.5" localSheetId="6">#REF!</definedName>
    <definedName name="单表1.1.8.6" localSheetId="6">#REF!</definedName>
    <definedName name="单表1.1.8.7" localSheetId="6">#REF!</definedName>
    <definedName name="单表1.1.8.8" localSheetId="6">#REF!</definedName>
    <definedName name="单表1.1.8.9" localSheetId="6">#REF!</definedName>
    <definedName name="单表1.1.9.1" localSheetId="6">#REF!</definedName>
    <definedName name="单表1.1.9.2" localSheetId="6">#REF!</definedName>
    <definedName name="单表1.1.9.3" localSheetId="6">#REF!</definedName>
    <definedName name="单表1.1.9.4" localSheetId="6">#REF!</definedName>
    <definedName name="单表1.1.9.5" localSheetId="6">#REF!</definedName>
    <definedName name="单表1.1.9.6" localSheetId="6">#REF!</definedName>
    <definedName name="单表1.2.1.1" localSheetId="6">#REF!</definedName>
    <definedName name="单表1.2.1.2" localSheetId="6">#REF!</definedName>
    <definedName name="单表1.2.1.3" localSheetId="6">#REF!</definedName>
    <definedName name="单表1.2.1.4" localSheetId="6">#REF!</definedName>
    <definedName name="单表1.2.1.5" localSheetId="6">#REF!</definedName>
    <definedName name="单表1.2.2.1" localSheetId="6">#REF!</definedName>
    <definedName name="单表1.2.2.2" localSheetId="6">#REF!</definedName>
    <definedName name="单表1.2.2.3" localSheetId="6">#REF!</definedName>
    <definedName name="单表1.2.2.4" localSheetId="6">#REF!</definedName>
    <definedName name="单表1.2.2.5" localSheetId="6">#REF!</definedName>
    <definedName name="单表1.2.2.6" localSheetId="6">#REF!</definedName>
    <definedName name="单表1.2.2.7" localSheetId="6">#REF!</definedName>
    <definedName name="单表1.2.2.8" localSheetId="6">#REF!</definedName>
    <definedName name="单表1.2.2.9" localSheetId="6">#REF!</definedName>
    <definedName name="单表1.2.3.1" localSheetId="6">#REF!</definedName>
    <definedName name="单表1.2.3.2" localSheetId="6">#REF!</definedName>
    <definedName name="单表1.2.3.3" localSheetId="6">#REF!</definedName>
    <definedName name="单表1.2.3.4" localSheetId="6">#REF!</definedName>
    <definedName name="单表1.2.4.1.1" localSheetId="6">#REF!</definedName>
    <definedName name="单表1.2.4.1.2" localSheetId="6">#REF!</definedName>
    <definedName name="单表1.2.4.1.3" localSheetId="6">#REF!</definedName>
    <definedName name="单表1.2.4.2.1" localSheetId="6">#REF!</definedName>
    <definedName name="单表1.2.4.2.2" localSheetId="6">#REF!</definedName>
    <definedName name="单表1.2.4.3.1" localSheetId="6">#REF!</definedName>
    <definedName name="单表1.2.4.3.2" localSheetId="6">#REF!</definedName>
    <definedName name="单表1.2.4.3.3" localSheetId="6">#REF!</definedName>
    <definedName name="单表1.2.4.3.4" localSheetId="6">#REF!</definedName>
    <definedName name="单表1.2.4.3.5" localSheetId="6">#REF!</definedName>
    <definedName name="单表1.2.4.4.1" localSheetId="6">#REF!</definedName>
    <definedName name="单表1.2.4.4.2" localSheetId="6">#REF!</definedName>
    <definedName name="单表1.2.4.4.3" localSheetId="6">#REF!</definedName>
    <definedName name="单表1.2.4.4.4" localSheetId="6">#REF!</definedName>
    <definedName name="单表1.2.4.4.5" localSheetId="6">#REF!</definedName>
    <definedName name="单表1.2.4.4.6" localSheetId="6">#REF!</definedName>
    <definedName name="单表1.2.5.1.1" localSheetId="6">#REF!</definedName>
    <definedName name="单表1.2.5.1.2" localSheetId="6">#REF!</definedName>
    <definedName name="单表1.2.5.2.1" localSheetId="6">#REF!</definedName>
    <definedName name="单表1.2.5.2.2" localSheetId="6">#REF!</definedName>
    <definedName name="单表1.2.5.2.3" localSheetId="6">#REF!</definedName>
    <definedName name="单表1.2.5.2.4" localSheetId="6">#REF!</definedName>
    <definedName name="单表1.2.5.2.5" localSheetId="6">#REF!</definedName>
    <definedName name="单价1.1.2.3" localSheetId="6">#REF!</definedName>
    <definedName name="单价1.1.2.8" localSheetId="6">#REF!</definedName>
    <definedName name="单价1.1.3.1" localSheetId="6">#REF!</definedName>
    <definedName name="单价1.1.3.10" localSheetId="6">#REF!</definedName>
    <definedName name="单价1.1.3.2" localSheetId="6">#REF!</definedName>
    <definedName name="单价1.1.3.3" localSheetId="6">#REF!</definedName>
    <definedName name="单价1.1.3.5" localSheetId="6">#REF!</definedName>
    <definedName name="单价1.1.3.6" localSheetId="6">#REF!</definedName>
    <definedName name="单价1.1.3.7" localSheetId="6">#REF!</definedName>
    <definedName name="单价1.1.3.9" localSheetId="6">#REF!</definedName>
    <definedName name="单价表1.1.1.1" localSheetId="6">#REF!</definedName>
    <definedName name="单位" localSheetId="6">IF(ISERROR(VLOOKUP([16]预算书!$B1,自动化!DATA,3,FALSE)),"",VLOOKUP([16]预算书!$B1,自动化!DATA,3,FALSE))</definedName>
    <definedName name="当年价差" localSheetId="6">#REF!</definedName>
    <definedName name="当年注册资本金" localSheetId="6">#REF!</definedName>
    <definedName name="附属" localSheetId="6">#REF!</definedName>
    <definedName name="工资" localSheetId="6">IF(ISERROR(VLOOKUP([16]预算书!$B1,自动化!DATA,4,FALSE)),"",VLOOKUP([16]预算书!$B1,自动化!DATA,4,FALSE))</definedName>
    <definedName name="合计" localSheetId="6">#REF!</definedName>
    <definedName name="灰场" localSheetId="6">#REF!</definedName>
    <definedName name="机械表" localSheetId="6">#REF!</definedName>
    <definedName name="机械费" localSheetId="6">IF(ISERROR(VLOOKUP([16]预算书!$B1,自动化!DATA,6,FALSE)),"",VLOOKUP([16]预算书!$B1,自动化!DATA,6,FALSE))</definedName>
    <definedName name="机械系数_钢筋" localSheetId="6">#REF!</definedName>
    <definedName name="机械系数_基础处理" localSheetId="6">#REF!</definedName>
    <definedName name="机械系数_其它" localSheetId="6">#REF!</definedName>
    <definedName name="机械系数_石方" localSheetId="6">#REF!</definedName>
    <definedName name="机械系数_砼工程" localSheetId="6">#REF!</definedName>
    <definedName name="机械系数_土方" localSheetId="6">#REF!</definedName>
    <definedName name="其它融资" localSheetId="6">#REF!</definedName>
    <definedName name="其它直接费_安装" localSheetId="6">#REF!</definedName>
    <definedName name="其它直接费_钢筋" localSheetId="6">#REF!</definedName>
    <definedName name="其它直接费_基础处理" localSheetId="6">#REF!</definedName>
    <definedName name="其它直接费_其它" localSheetId="6">#REF!</definedName>
    <definedName name="其它直接费_石方" localSheetId="6">#REF!</definedName>
    <definedName name="其它直接费_砼工程" localSheetId="6">#REF!</definedName>
    <definedName name="其它直接费_土方" localSheetId="6">#REF!</definedName>
    <definedName name="其它注资" localSheetId="6">#REF!</definedName>
    <definedName name="其它注资比例" localSheetId="6">#REF!</definedName>
    <definedName name="燃煤系统" localSheetId="6">#REF!</definedName>
    <definedName name="燃油系统" localSheetId="6">#REF!</definedName>
    <definedName name="人材" localSheetId="6">#REF!</definedName>
    <definedName name="人工系数_安装" localSheetId="6">#REF!</definedName>
    <definedName name="人工系数_钢筋" localSheetId="6">#REF!</definedName>
    <definedName name="人工系数_基础处理" localSheetId="6">#REF!</definedName>
    <definedName name="人工系数_其它" localSheetId="6">#REF!</definedName>
    <definedName name="人工系数_石方" localSheetId="6">#REF!</definedName>
    <definedName name="人工系数_砼工程" localSheetId="6">#REF!</definedName>
    <definedName name="人工系数_土方" localSheetId="6">#REF!</definedName>
    <definedName name="人工系数_土建" localSheetId="6">#REF!</definedName>
    <definedName name="融资" localSheetId="6">#REF!</definedName>
    <definedName name="设备" localSheetId="6">#REF!</definedName>
    <definedName name="省局融资" localSheetId="6">#REF!</definedName>
    <definedName name="省局注资" localSheetId="6">#REF!</definedName>
    <definedName name="省局注资比例" localSheetId="6">#REF!</definedName>
    <definedName name="施工进度_年份" localSheetId="6">#REF!</definedName>
    <definedName name="税金" localSheetId="6">#REF!</definedName>
    <definedName name="砼30" localSheetId="6">#REF!</definedName>
    <definedName name="砼30二级配" localSheetId="6">#REF!</definedName>
    <definedName name="投资比例" localSheetId="6">#REF!</definedName>
    <definedName name="项目名称" localSheetId="6">IF(ISERROR(VLOOKUP([16]预算书!$B1,自动化!DATA,2,FALSE)),"",VLOOKUP([16]预算书!$B1,自动化!DATA,2,FALSE))</definedName>
    <definedName name="序号" localSheetId="6">IF(ISERROR(VLOOKUP([16]预算书!$B1,自动化!DATA,8,FALSE)),"",VLOOKUP([16]预算书!$B1,自动化!DATA,8,FALSE))</definedName>
    <definedName name="烟囱" localSheetId="6">#REF!</definedName>
    <definedName name="淹没" localSheetId="6">#REF!</definedName>
    <definedName name="主1" localSheetId="6">#REF!</definedName>
    <definedName name="_??????" localSheetId="6">#REF!</definedName>
    <definedName name="___jd1" localSheetId="6">#REF!</definedName>
    <definedName name="___jd5" localSheetId="6">#REF!</definedName>
    <definedName name="___jj1" localSheetId="6">#REF!</definedName>
    <definedName name="_jd1" localSheetId="6">#REF!</definedName>
    <definedName name="_jd5" localSheetId="6">#REF!</definedName>
    <definedName name="_jj1" localSheetId="6">#REF!</definedName>
    <definedName name="ab" localSheetId="6">#REF!</definedName>
    <definedName name="dd" localSheetId="6">#REF!</definedName>
    <definedName name="ff" localSheetId="6">#REF!</definedName>
    <definedName name="gg" localSheetId="6">#REF!</definedName>
    <definedName name="__jd1" localSheetId="6">#REF!</definedName>
    <definedName name="__jd5" localSheetId="6">#REF!</definedName>
    <definedName name="jj" localSheetId="6">#REF!</definedName>
    <definedName name="__jj1" localSheetId="6">#REF!</definedName>
    <definedName name="kk" localSheetId="6">#REF!</definedName>
    <definedName name="nn" localSheetId="6">#REF!</definedName>
    <definedName name="ss" localSheetId="6">#REF!</definedName>
    <definedName name="SUM_D147_D150" localSheetId="6">#REF!</definedName>
    <definedName name="SUM_D157_D162" localSheetId="6">#REF!</definedName>
    <definedName name="tde" localSheetId="6">#REF!</definedName>
    <definedName name="zz" localSheetId="6">#REF!</definedName>
    <definedName name="测量费" localSheetId="6">#REF!</definedName>
    <definedName name="工_程_量_表" localSheetId="6">#REF!</definedName>
    <definedName name="工程量表1" localSheetId="6">#REF!</definedName>
    <definedName name="估" localSheetId="6">#REF!</definedName>
    <definedName name="估1" localSheetId="6">#REF!</definedName>
    <definedName name="生产列1" localSheetId="6">#REF!</definedName>
    <definedName name="生产列11" localSheetId="6">#REF!</definedName>
    <definedName name="生产列15" localSheetId="6">#REF!</definedName>
    <definedName name="生产列16" localSheetId="6">#REF!</definedName>
    <definedName name="生产列17" localSheetId="6">#REF!</definedName>
    <definedName name="生产列19" localSheetId="6">#REF!</definedName>
    <definedName name="生产列2" localSheetId="6">#REF!</definedName>
    <definedName name="生产列20" localSheetId="6">#REF!</definedName>
    <definedName name="生产列3" localSheetId="6">#REF!</definedName>
    <definedName name="生产列4" localSheetId="6">#REF!</definedName>
    <definedName name="生产列5" localSheetId="6">#REF!</definedName>
    <definedName name="生产列6" localSheetId="6">#REF!</definedName>
    <definedName name="生产列7" localSheetId="6">#REF!</definedName>
    <definedName name="生产列8" localSheetId="6">#REF!</definedName>
    <definedName name="生产列9" localSheetId="6">#REF!</definedName>
    <definedName name="生产期" localSheetId="6">#REF!</definedName>
    <definedName name="生产期1" localSheetId="6">#REF!</definedName>
    <definedName name="生产期11" localSheetId="6">#REF!</definedName>
    <definedName name="生产期15" localSheetId="6">#REF!</definedName>
    <definedName name="生产期16" localSheetId="6">#REF!</definedName>
    <definedName name="生产期17" localSheetId="6">#REF!</definedName>
    <definedName name="生产期19" localSheetId="6">#REF!</definedName>
    <definedName name="生产期2" localSheetId="6">#REF!</definedName>
    <definedName name="生产期20" localSheetId="6">#REF!</definedName>
    <definedName name="生产期3" localSheetId="6">#REF!</definedName>
    <definedName name="生产期4" localSheetId="6">#REF!</definedName>
    <definedName name="生产期5" localSheetId="6">#REF!</definedName>
    <definedName name="生产期6" localSheetId="6">#REF!</definedName>
    <definedName name="生产期7" localSheetId="6">#REF!</definedName>
    <definedName name="生产期8" localSheetId="6">#REF!</definedName>
    <definedName name="生产期9" localSheetId="6">#REF!</definedName>
    <definedName name="司徒荣" localSheetId="6">#REF!</definedName>
    <definedName name="总概算" localSheetId="6">#REF!</definedName>
    <definedName name="_120度弯头φ120" localSheetId="7">#REF!</definedName>
    <definedName name="_120度弯头φ140" localSheetId="7">#REF!</definedName>
    <definedName name="_120度弯头φ160" localSheetId="7">#REF!</definedName>
    <definedName name="_2m3装载机" localSheetId="7">#REF!</definedName>
    <definedName name="_32.5水泥" localSheetId="7">#REF!</definedName>
    <definedName name="_xlnm._FilterDatabase" localSheetId="7" hidden="1">#REF!</definedName>
    <definedName name="￠160PVC管_0.6pa" localSheetId="7">#REF!</definedName>
    <definedName name="￠180PVC管_0.6pa" localSheetId="7">#REF!</definedName>
    <definedName name="￠90PVC管_0.6pa" localSheetId="7">#REF!</definedName>
    <definedName name="IS80_50_250" localSheetId="7">#REF!</definedName>
    <definedName name="_xlnm.Print_Area" localSheetId="7" hidden="1">#REF!</definedName>
    <definedName name="_xlnm.Print_Titles" localSheetId="7">'4查汉都斯乡'!$1:$3</definedName>
    <definedName name="PVC变径短管1.5寸" localSheetId="7">#REF!</definedName>
    <definedName name="PVC堵头φ40" localSheetId="7">#REF!</definedName>
    <definedName name="PVC活节φ1.5寸" localSheetId="7">#REF!</definedName>
    <definedName name="PVC连丝1.5寸" localSheetId="7">#REF!</definedName>
    <definedName name="PVC球阀1.5寸" localSheetId="7">#REF!</definedName>
    <definedName name="PVC三通φ16×16×16" localSheetId="7">#REF!</definedName>
    <definedName name="PVC三通φ40×1.5×40" localSheetId="7">#REF!</definedName>
    <definedName name="PVC塑管φ40" localSheetId="7">#REF!</definedName>
    <definedName name="PVC直通φ16" localSheetId="7">#REF!</definedName>
    <definedName name="QJ30_240_12_200" localSheetId="7">#REF!</definedName>
    <definedName name="QJ50_120_12_250" localSheetId="7">#REF!</definedName>
    <definedName name="range_jxtb" localSheetId="7">[41]DE!$A$8:$M$405</definedName>
    <definedName name="UT线夹_NUT_2" localSheetId="7">#REF!</definedName>
    <definedName name="UT线夹NUT_2" localSheetId="7">#REF!</definedName>
    <definedName name="UT型线夹NUT_1" localSheetId="7">#REF!</definedName>
    <definedName name="U型抱箍U16_200" localSheetId="7">#REF!</definedName>
    <definedName name="U型挂环U_16" localSheetId="7">#REF!</definedName>
    <definedName name="U型挂环U_7" localSheetId="7">#REF!</definedName>
    <definedName name="φ10PVC管" localSheetId="7">#REF!</definedName>
    <definedName name="φ225沉淀管" localSheetId="7">#REF!</definedName>
    <definedName name="φ225滤水管" localSheetId="7">#REF!</definedName>
    <definedName name="φ310铸铁管" localSheetId="7">#REF!</definedName>
    <definedName name="φ350铸铁管" localSheetId="7">#REF!</definedName>
    <definedName name="安全阀Dg120" localSheetId="7">#REF!</definedName>
    <definedName name="安全阀Dg90" localSheetId="7">#REF!</definedName>
    <definedName name="柏树" localSheetId="7">#REF!</definedName>
    <definedName name="避雷器HY5WS_17_50" localSheetId="7">#REF!</definedName>
    <definedName name="编织袋" localSheetId="7">#REF!</definedName>
    <definedName name="扁钢" localSheetId="7">#REF!</definedName>
    <definedName name="变径三通Dg180×90" localSheetId="7">#REF!</definedName>
    <definedName name="变径三通φ110×80×90" localSheetId="7">#REF!</definedName>
    <definedName name="变径三通φ125×80×110" localSheetId="7">#REF!</definedName>
    <definedName name="变径三通φ160×80×110" localSheetId="7">#REF!</definedName>
    <definedName name="变径三通φ160×80×125" localSheetId="7">#REF!</definedName>
    <definedName name="变径三通φ200×80×160" localSheetId="7">#REF!</definedName>
    <definedName name="变频机组8.5kvA" localSheetId="7">#REF!</definedName>
    <definedName name="变压器160KVA" localSheetId="7">#REF!</definedName>
    <definedName name="变压器80KVA" localSheetId="7">#REF!</definedName>
    <definedName name="并沟线夹_BJ_2" localSheetId="7">#REF!</definedName>
    <definedName name="并沟线夹BJ_2" localSheetId="7">#REF!</definedName>
    <definedName name="玻璃" localSheetId="7">#REF!</definedName>
    <definedName name="不可预见费" localSheetId="7">#REF!</definedName>
    <definedName name="材" localSheetId="7">#REF!</definedName>
    <definedName name="材100004" localSheetId="7">#REF!</definedName>
    <definedName name="材10001" localSheetId="7">#REF!</definedName>
    <definedName name="材10002" localSheetId="7">#REF!</definedName>
    <definedName name="材10003" localSheetId="7">#REF!</definedName>
    <definedName name="材10008" localSheetId="7">#REF!</definedName>
    <definedName name="材10018" localSheetId="7">#REF!</definedName>
    <definedName name="材10019" localSheetId="7">#REF!</definedName>
    <definedName name="材10020" localSheetId="7">#REF!</definedName>
    <definedName name="材10021" localSheetId="7">#REF!</definedName>
    <definedName name="材10023" localSheetId="7">#REF!</definedName>
    <definedName name="材10035" localSheetId="7">#REF!</definedName>
    <definedName name="材10045" localSheetId="7">#REF!</definedName>
    <definedName name="材10047" localSheetId="7">#REF!</definedName>
    <definedName name="材10049" localSheetId="7">#REF!</definedName>
    <definedName name="材10052" localSheetId="7">#REF!</definedName>
    <definedName name="材10054" localSheetId="7">#REF!</definedName>
    <definedName name="材10056" localSheetId="7">#REF!</definedName>
    <definedName name="材10066" localSheetId="7">#REF!</definedName>
    <definedName name="材10071" localSheetId="7">#REF!</definedName>
    <definedName name="材10075" localSheetId="7">#REF!</definedName>
    <definedName name="材10090" localSheetId="7">#REF!</definedName>
    <definedName name="材10095" localSheetId="7">#REF!</definedName>
    <definedName name="材10114" localSheetId="7">#REF!</definedName>
    <definedName name="材10116" localSheetId="7">#REF!</definedName>
    <definedName name="材10118" localSheetId="7">#REF!</definedName>
    <definedName name="材10204" localSheetId="7">#REF!</definedName>
    <definedName name="材10218" localSheetId="7">#REF!</definedName>
    <definedName name="材10219" localSheetId="7">#REF!</definedName>
    <definedName name="材10220" localSheetId="7">#REF!</definedName>
    <definedName name="材10221" localSheetId="7">#REF!</definedName>
    <definedName name="材10222" localSheetId="7">#REF!</definedName>
    <definedName name="材10223" localSheetId="7">#REF!</definedName>
    <definedName name="材10269" localSheetId="7">#REF!</definedName>
    <definedName name="材10270" localSheetId="7">#REF!</definedName>
    <definedName name="材10271" localSheetId="7">#REF!</definedName>
    <definedName name="材10272" localSheetId="7">#REF!</definedName>
    <definedName name="材10273" localSheetId="7">#REF!</definedName>
    <definedName name="材10275" localSheetId="7">#REF!</definedName>
    <definedName name="材10277" localSheetId="7">#REF!</definedName>
    <definedName name="材10278" localSheetId="7">#REF!</definedName>
    <definedName name="材10279" localSheetId="7">#REF!</definedName>
    <definedName name="材10279A" localSheetId="7">#REF!</definedName>
    <definedName name="材10280" localSheetId="7">#REF!</definedName>
    <definedName name="材10280A" localSheetId="7">#REF!</definedName>
    <definedName name="材10281" localSheetId="7">#REF!</definedName>
    <definedName name="材10281A" localSheetId="7">#REF!</definedName>
    <definedName name="材10282" localSheetId="7">#REF!</definedName>
    <definedName name="材10282A" localSheetId="7">#REF!</definedName>
    <definedName name="材10283" localSheetId="7">#REF!</definedName>
    <definedName name="材10283A" localSheetId="7">#REF!</definedName>
    <definedName name="材10309" localSheetId="7">#REF!</definedName>
    <definedName name="材10310" localSheetId="7">#REF!</definedName>
    <definedName name="材10311" localSheetId="7">#REF!</definedName>
    <definedName name="材10313" localSheetId="7">#REF!</definedName>
    <definedName name="材10330" localSheetId="7">#REF!</definedName>
    <definedName name="材10332" localSheetId="7">#REF!</definedName>
    <definedName name="材10334" localSheetId="7">#REF!</definedName>
    <definedName name="材10339" localSheetId="7">#REF!</definedName>
    <definedName name="材10345" localSheetId="7">#REF!</definedName>
    <definedName name="材10346" localSheetId="7">#REF!</definedName>
    <definedName name="材10360" localSheetId="7">#REF!</definedName>
    <definedName name="材10361" localSheetId="7">#REF!</definedName>
    <definedName name="材10365" localSheetId="7">#REF!</definedName>
    <definedName name="材10366" localSheetId="7">#REF!</definedName>
    <definedName name="材10367" localSheetId="7">#REF!</definedName>
    <definedName name="材10464" localSheetId="7">#REF!</definedName>
    <definedName name="材10465" localSheetId="7">#REF!</definedName>
    <definedName name="材10469" localSheetId="7">#REF!</definedName>
    <definedName name="材10469A" localSheetId="7">#REF!</definedName>
    <definedName name="材10473" localSheetId="7">#REF!</definedName>
    <definedName name="材10474" localSheetId="7">#REF!</definedName>
    <definedName name="材12001" localSheetId="7">#REF!</definedName>
    <definedName name="材12074" localSheetId="7">#REF!</definedName>
    <definedName name="材12075" localSheetId="7">#REF!</definedName>
    <definedName name="材2_19_3" localSheetId="7">#REF!</definedName>
    <definedName name="材2_19_4" localSheetId="7">#REF!</definedName>
    <definedName name="材20484" localSheetId="7">#REF!</definedName>
    <definedName name="材20485" localSheetId="7">#REF!</definedName>
    <definedName name="材20488" localSheetId="7">#REF!</definedName>
    <definedName name="材30001" localSheetId="7">#REF!</definedName>
    <definedName name="材30002" localSheetId="7">#REF!</definedName>
    <definedName name="材30004" localSheetId="7">#REF!</definedName>
    <definedName name="材30011" localSheetId="7">#REF!</definedName>
    <definedName name="材30016" localSheetId="7">#REF!</definedName>
    <definedName name="材30018" localSheetId="7">#REF!</definedName>
    <definedName name="材30019" localSheetId="7">#REF!</definedName>
    <definedName name="材30020" localSheetId="7">#REF!</definedName>
    <definedName name="材30021" localSheetId="7">#REF!</definedName>
    <definedName name="材30022" localSheetId="7">#REF!</definedName>
    <definedName name="材30023" localSheetId="7">#REF!</definedName>
    <definedName name="材30024" localSheetId="7">#REF!</definedName>
    <definedName name="材30025" localSheetId="7">#REF!</definedName>
    <definedName name="材30026" localSheetId="7">#REF!</definedName>
    <definedName name="材30027" localSheetId="7">#REF!</definedName>
    <definedName name="材30028" localSheetId="7">#REF!</definedName>
    <definedName name="材30038" localSheetId="7">#REF!</definedName>
    <definedName name="材30048" localSheetId="7">#REF!</definedName>
    <definedName name="材30048、30051" localSheetId="7">#REF!</definedName>
    <definedName name="材30049" localSheetId="7">#REF!</definedName>
    <definedName name="材30064" localSheetId="7">#REF!</definedName>
    <definedName name="材30075" localSheetId="7">#REF!</definedName>
    <definedName name="材40001" localSheetId="7">#REF!</definedName>
    <definedName name="材40003" localSheetId="7">#REF!</definedName>
    <definedName name="材40006" localSheetId="7">#REF!</definedName>
    <definedName name="材40030" localSheetId="7">#REF!</definedName>
    <definedName name="材40031" localSheetId="7">#REF!</definedName>
    <definedName name="材40045" localSheetId="7">#REF!</definedName>
    <definedName name="材40045A" localSheetId="7">#REF!</definedName>
    <definedName name="材40058" localSheetId="7">#REF!</definedName>
    <definedName name="材40058A" localSheetId="7">#REF!</definedName>
    <definedName name="材40061" localSheetId="7">#REF!</definedName>
    <definedName name="材40062" localSheetId="7">#REF!</definedName>
    <definedName name="材40065" localSheetId="7">#REF!</definedName>
    <definedName name="材40067" localSheetId="7">#REF!</definedName>
    <definedName name="材40067A" localSheetId="7">#REF!</definedName>
    <definedName name="材40068" localSheetId="7">#REF!</definedName>
    <definedName name="材40069" localSheetId="7">#REF!</definedName>
    <definedName name="材40070" localSheetId="7">#REF!</definedName>
    <definedName name="材40072" localSheetId="7">#REF!</definedName>
    <definedName name="材40074" localSheetId="7">#REF!</definedName>
    <definedName name="材40075" localSheetId="7">#REF!</definedName>
    <definedName name="材40076" localSheetId="7">#REF!</definedName>
    <definedName name="材40079" localSheetId="7">#REF!</definedName>
    <definedName name="材40090" localSheetId="7">#REF!</definedName>
    <definedName name="材40096" localSheetId="7">#REF!</definedName>
    <definedName name="材40101" localSheetId="7">#REF!</definedName>
    <definedName name="材40101A" localSheetId="7">#REF!</definedName>
    <definedName name="材40101B" localSheetId="7">#REF!</definedName>
    <definedName name="材40109" localSheetId="7">#REF!</definedName>
    <definedName name="材40110" localSheetId="7">#REF!</definedName>
    <definedName name="材40111" localSheetId="7">#REF!</definedName>
    <definedName name="材40112" localSheetId="7">#REF!</definedName>
    <definedName name="材40113" localSheetId="7">#REF!</definedName>
    <definedName name="材40114" localSheetId="7">#REF!</definedName>
    <definedName name="材40115" localSheetId="7">#REF!</definedName>
    <definedName name="材40116" localSheetId="7">#REF!</definedName>
    <definedName name="材40117" localSheetId="7">#REF!</definedName>
    <definedName name="材40118" localSheetId="7">#REF!</definedName>
    <definedName name="材40120" localSheetId="7">#REF!</definedName>
    <definedName name="材40124" localSheetId="7">#REF!</definedName>
    <definedName name="材40125" localSheetId="7">#REF!</definedName>
    <definedName name="材40133" localSheetId="7">#REF!</definedName>
    <definedName name="材40134" localSheetId="7">#REF!</definedName>
    <definedName name="材40143" localSheetId="7">#REF!</definedName>
    <definedName name="材40159A" localSheetId="7">#REF!</definedName>
    <definedName name="材40159B" localSheetId="7">#REF!</definedName>
    <definedName name="材40159C" localSheetId="7">#REF!</definedName>
    <definedName name="材40213" localSheetId="7">#REF!</definedName>
    <definedName name="材40224" localSheetId="7">#REF!</definedName>
    <definedName name="材40260" localSheetId="7">#REF!</definedName>
    <definedName name="材40263" localSheetId="7">#REF!</definedName>
    <definedName name="材40271" localSheetId="7">#REF!</definedName>
    <definedName name="材40286" localSheetId="7">#REF!</definedName>
    <definedName name="材40287" localSheetId="7">#REF!</definedName>
    <definedName name="材40288" localSheetId="7">#REF!</definedName>
    <definedName name="材40289" localSheetId="7">#REF!</definedName>
    <definedName name="材40289A" localSheetId="7">#REF!</definedName>
    <definedName name="材40306" localSheetId="7">#REF!</definedName>
    <definedName name="材40306A" localSheetId="7">#REF!</definedName>
    <definedName name="材40306B" localSheetId="7">#REF!</definedName>
    <definedName name="材50003" localSheetId="7">#REF!</definedName>
    <definedName name="材50004" localSheetId="7">#REF!</definedName>
    <definedName name="材50005" localSheetId="7">#REF!</definedName>
    <definedName name="材50006" localSheetId="7">#REF!</definedName>
    <definedName name="材50045" localSheetId="7">#REF!</definedName>
    <definedName name="材50046" localSheetId="7">#REF!</definedName>
    <definedName name="材50049" localSheetId="7">#REF!</definedName>
    <definedName name="材50050" localSheetId="7">#REF!</definedName>
    <definedName name="材70001" localSheetId="7">#REF!</definedName>
    <definedName name="材70014" localSheetId="7">#REF!</definedName>
    <definedName name="材70015" localSheetId="7">#REF!</definedName>
    <definedName name="材70017" localSheetId="7">#REF!</definedName>
    <definedName name="材70194" localSheetId="7">#REF!</definedName>
    <definedName name="材70195" localSheetId="7">#REF!</definedName>
    <definedName name="材70196" localSheetId="7">#REF!</definedName>
    <definedName name="材80019" localSheetId="7">#REF!</definedName>
    <definedName name="材80019换" localSheetId="7">#REF!</definedName>
    <definedName name="材80019换A" localSheetId="7">#REF!</definedName>
    <definedName name="材80020" localSheetId="7">#REF!</definedName>
    <definedName name="材90014" localSheetId="7">#REF!</definedName>
    <definedName name="材90017" localSheetId="7">#REF!</definedName>
    <definedName name="材90017A" localSheetId="7">#REF!</definedName>
    <definedName name="材90018" localSheetId="7">#REF!</definedName>
    <definedName name="材90019" localSheetId="7">#REF!</definedName>
    <definedName name="材90085" localSheetId="7">#REF!</definedName>
    <definedName name="材90086" localSheetId="7">#REF!</definedName>
    <definedName name="材90087" localSheetId="7">#REF!</definedName>
    <definedName name="材90087A" localSheetId="7">#REF!</definedName>
    <definedName name="材90136" localSheetId="7">#REF!</definedName>
    <definedName name="材90147" localSheetId="7">#REF!</definedName>
    <definedName name="材90189" localSheetId="7">#REF!</definedName>
    <definedName name="材补1" localSheetId="7">#REF!</definedName>
    <definedName name="材补1A" localSheetId="7">#REF!</definedName>
    <definedName name="材补2" localSheetId="7">#REF!</definedName>
    <definedName name="材补3" localSheetId="7">#REF!</definedName>
    <definedName name="材补5" localSheetId="7">#REF!</definedName>
    <definedName name="材参40006" localSheetId="7">#REF!</definedName>
    <definedName name="材参60432" localSheetId="7">#REF!</definedName>
    <definedName name="材建11_25换" localSheetId="7">#REF!</definedName>
    <definedName name="材建4_10换" localSheetId="7">#REF!</definedName>
    <definedName name="材井" localSheetId="7">#REF!</definedName>
    <definedName name="插入式振动器1.1kw" localSheetId="7">#REF!</definedName>
    <definedName name="插入式振动器1.5kw" localSheetId="7">#REF!</definedName>
    <definedName name="插入式振动器2.2kw" localSheetId="7">#REF!</definedName>
    <definedName name="插座φ33" localSheetId="7">#REF!</definedName>
    <definedName name="拆迁补偿费" localSheetId="7">#REF!</definedName>
    <definedName name="柴油" localSheetId="7">[42]材料预算价!$L$17</definedName>
    <definedName name="柴油1" localSheetId="7">#REF!</definedName>
    <definedName name="柴油2" localSheetId="7">#REF!</definedName>
    <definedName name="柴油价" localSheetId="7">[42]材料预算价!#REF!</definedName>
    <definedName name="铲运机2.75m3" localSheetId="7">#REF!</definedName>
    <definedName name="长" localSheetId="7">#REF!</definedName>
    <definedName name="冲击钻机CZ_22型" localSheetId="7">#REF!</definedName>
    <definedName name="初" localSheetId="7">#REF!</definedName>
    <definedName name="瓷横担_S210" localSheetId="7">#REF!</definedName>
    <definedName name="瓷横担S210" localSheetId="7">#REF!</definedName>
    <definedName name="瓷瓶" localSheetId="7">#REF!</definedName>
    <definedName name="粗砂" localSheetId="7">#REF!</definedName>
    <definedName name="措施费路" localSheetId="7">#REF!</definedName>
    <definedName name="措施费农" localSheetId="7">#REF!</definedName>
    <definedName name="措施费他" localSheetId="7">#REF!</definedName>
    <definedName name="措施费土" localSheetId="7">#REF!</definedName>
    <definedName name="大石价" localSheetId="7">[42]材料预算价!$L$42</definedName>
    <definedName name="单承PVC塑管φ110×3.2×9000" localSheetId="7">#REF!</definedName>
    <definedName name="单承PVC塑管φ125×3.7×9000" localSheetId="7">#REF!</definedName>
    <definedName name="单承PVC塑管φ160×4.7×9000" localSheetId="7">#REF!</definedName>
    <definedName name="单承PVC塑管φ200×5.9×10000" localSheetId="7">#REF!</definedName>
    <definedName name="单承PVC塑管φ200×5.9×9000" localSheetId="7">#REF!</definedName>
    <definedName name="单承PVC塑管φ225×6.6×10000" localSheetId="7">#REF!</definedName>
    <definedName name="单承PVC塑管φ250×7.3×10000" localSheetId="7">#REF!</definedName>
    <definedName name="单承PVC塑管φ315×9.2×10000" localSheetId="7">#REF!</definedName>
    <definedName name="单承PVC塑管φ355×10.4×10000" localSheetId="7">#REF!</definedName>
    <definedName name="单承PVC塑管φ400×11.7×10000" localSheetId="7">#REF!</definedName>
    <definedName name="单承PVC塑管φ500×14.6×10000" localSheetId="7">#REF!</definedName>
    <definedName name="单承PVC塑管φ90×2.8×9000" localSheetId="7">#REF!</definedName>
    <definedName name="单价" localSheetId="7">#REF!</definedName>
    <definedName name="单盘插头" localSheetId="7">#REF!</definedName>
    <definedName name="单盘插头110" localSheetId="7">#REF!</definedName>
    <definedName name="单盘插头φ110" localSheetId="7">#REF!</definedName>
    <definedName name="单盘插头φ160" localSheetId="7">#REF!</definedName>
    <definedName name="单盘插头φ200" localSheetId="7">#REF!</definedName>
    <definedName name="单盘插头φ225" localSheetId="7">#REF!</definedName>
    <definedName name="单盘插头φ250" localSheetId="7">#REF!</definedName>
    <definedName name="单盘插头φ315" localSheetId="7">#REF!</definedName>
    <definedName name="单盘插头φ355" localSheetId="7">#REF!</definedName>
    <definedName name="单盘插头φ400" localSheetId="7">#REF!</definedName>
    <definedName name="单盘插头φ500" localSheetId="7">#REF!</definedName>
    <definedName name="单盘铝承头φ76" localSheetId="7">#REF!</definedName>
    <definedName name="单盘三通φ110×80×110" localSheetId="7">#REF!</definedName>
    <definedName name="单盘三通φ125×80×125" localSheetId="7">#REF!</definedName>
    <definedName name="单盘三通φ160×80×160" localSheetId="7">#REF!</definedName>
    <definedName name="单盘三通φ200×80×200" localSheetId="7">#REF!</definedName>
    <definedName name="导线" localSheetId="7">#REF!</definedName>
    <definedName name="导线_BLX_16" localSheetId="7">#REF!</definedName>
    <definedName name="导线_LGJ" localSheetId="7">#REF!</definedName>
    <definedName name="导线BLX_16" localSheetId="7">#REF!</definedName>
    <definedName name="导线L_G_J" localSheetId="7">#REF!</definedName>
    <definedName name="导线LGJ" localSheetId="7">#REF!</definedName>
    <definedName name="导线LGJ_1" localSheetId="7">#REF!</definedName>
    <definedName name="导线LGJ1" localSheetId="7">#REF!</definedName>
    <definedName name="道路工程" localSheetId="7">#REF!</definedName>
    <definedName name="滴灌带φ16" localSheetId="7">#REF!</definedName>
    <definedName name="电" localSheetId="7">#REF!</definedName>
    <definedName name="电动葫芦3t" localSheetId="7">#REF!</definedName>
    <definedName name="电杆" localSheetId="7">#REF!</definedName>
    <definedName name="电杆_10m" localSheetId="7">#REF!</definedName>
    <definedName name="电焊机25kvA" localSheetId="7">#REF!</definedName>
    <definedName name="电焊机30KVA" localSheetId="7">#REF!</definedName>
    <definedName name="电焊机交流20_25KVA" localSheetId="7">#REF!</definedName>
    <definedName name="电焊机交流30KVA" localSheetId="7">#REF!</definedName>
    <definedName name="电焊条" localSheetId="7">#REF!</definedName>
    <definedName name="电价" localSheetId="7">[42]材料预算价!$L$24</definedName>
    <definedName name="跌落开关RW11_200_10" localSheetId="7">#REF!</definedName>
    <definedName name="堵头φ76" localSheetId="7">#REF!</definedName>
    <definedName name="镀锌钢绞拉线GJ_50" localSheetId="7">#REF!</definedName>
    <definedName name="镀锌铁丝8" localSheetId="7">#REF!</definedName>
    <definedName name="对焊机150型" localSheetId="7">#REF!</definedName>
    <definedName name="多眼拉板_60_6_300" localSheetId="7">#REF!</definedName>
    <definedName name="多眼拉板_60_6_350" localSheetId="7">#REF!</definedName>
    <definedName name="二丁脂" localSheetId="7">#REF!</definedName>
    <definedName name="二合抱箍抱1_190" localSheetId="7">#REF!</definedName>
    <definedName name="二合抱箍抱2_200" localSheetId="7">#REF!</definedName>
    <definedName name="阀兰阀体" localSheetId="7">#REF!</definedName>
    <definedName name="阀兰阀体80" localSheetId="7">#REF!</definedName>
    <definedName name="阀门φ120" localSheetId="7">#REF!</definedName>
    <definedName name="阀门φ90" localSheetId="7">#REF!</definedName>
    <definedName name="法兰阀体φ80" localSheetId="7">#REF!</definedName>
    <definedName name="法兰螺栓" localSheetId="7">#REF!</definedName>
    <definedName name="法兰盘φ120" localSheetId="7">#REF!</definedName>
    <definedName name="法兰盘φ90" localSheetId="7">#REF!</definedName>
    <definedName name="放空管φ150×1500" localSheetId="7">#REF!</definedName>
    <definedName name="粉煤灰价" localSheetId="7">[42]材料预算价!#REF!</definedName>
    <definedName name="风" localSheetId="7">#REF!</definedName>
    <definedName name="风价" localSheetId="7">[42]材料预算价!$L$23</definedName>
    <definedName name="风水枪" localSheetId="7">#REF!</definedName>
    <definedName name="封井泥球" localSheetId="7">#REF!</definedName>
    <definedName name="浮力塞" localSheetId="7">#REF!</definedName>
    <definedName name="复合土工膜" localSheetId="7">#REF!</definedName>
    <definedName name="杆顶帽_帽_11" localSheetId="7">#REF!</definedName>
    <definedName name="杆顶帽_帽_3" localSheetId="7">#REF!</definedName>
    <definedName name="钢板" localSheetId="7">#REF!</definedName>
    <definedName name="钢板4mm" localSheetId="7">#REF!</definedName>
    <definedName name="钢材" localSheetId="7">#REF!</definedName>
    <definedName name="钢管" localSheetId="7">#REF!</definedName>
    <definedName name="钢管φ120" localSheetId="7">#REF!</definedName>
    <definedName name="钢管φ140" localSheetId="7">#REF!</definedName>
    <definedName name="钢管φ160" localSheetId="7">#REF!</definedName>
    <definedName name="钢滑模" localSheetId="7">#REF!</definedName>
    <definedName name="钢绞拉线GJ_35" localSheetId="7">#REF!</definedName>
    <definedName name="钢绞线GJ_25" localSheetId="7">#REF!</definedName>
    <definedName name="钢绞线GJ_35" localSheetId="7">#REF!</definedName>
    <definedName name="钢绞线GJ_35kg" localSheetId="7">#REF!</definedName>
    <definedName name="钢筋10以内" localSheetId="7">#REF!</definedName>
    <definedName name="钢筋10以外" localSheetId="7">#REF!</definedName>
    <definedName name="钢筋φ10以内" localSheetId="7">#REF!</definedName>
    <definedName name="钢筋φ10以外" localSheetId="7">#REF!</definedName>
    <definedName name="钢筋φ12" localSheetId="7">#REF!</definedName>
    <definedName name="钢筋φ16" localSheetId="7">#REF!</definedName>
    <definedName name="钢筋φ8" localSheetId="7">#REF!</definedName>
    <definedName name="钢筋调直机14kw" localSheetId="7">#REF!</definedName>
    <definedName name="钢筋切断机20kw" localSheetId="7">#REF!</definedName>
    <definedName name="钢筋砼C20管" localSheetId="7">#REF!</definedName>
    <definedName name="钢筋砼C20管_DN600" localSheetId="7">#REF!</definedName>
    <definedName name="钢筋弯曲机φ6_40" localSheetId="7">#REF!</definedName>
    <definedName name="钢模板" localSheetId="7">#REF!</definedName>
    <definedName name="钢芯铝绞线LGJ_50_8" localSheetId="7">#REF!</definedName>
    <definedName name="高" localSheetId="7">#REF!</definedName>
    <definedName name="给水栓" localSheetId="7">#REF!</definedName>
    <definedName name="给水栓三通Dg160×60" localSheetId="7">#REF!</definedName>
    <definedName name="给水栓三通Dg180×60" localSheetId="7">#REF!</definedName>
    <definedName name="给水栓三通Dg90×60" localSheetId="7">#REF!</definedName>
    <definedName name="工程监理费" localSheetId="7">#REF!</definedName>
    <definedName name="工程胶" localSheetId="7">#REF!</definedName>
    <definedName name="工程施工费" localSheetId="7">#REF!</definedName>
    <definedName name="管件" localSheetId="7">#REF!</definedName>
    <definedName name="管件φ120" localSheetId="7">#REF!</definedName>
    <definedName name="管件φ90" localSheetId="7">#REF!</definedName>
    <definedName name="光轮压路机12_15t" localSheetId="7">#REF!</definedName>
    <definedName name="光轮压路机6_8t" localSheetId="7">#REF!</definedName>
    <definedName name="光轮压路机8_10t" localSheetId="7">#REF!</definedName>
    <definedName name="硅粉价" localSheetId="7">[42]材料预算价!$L$253</definedName>
    <definedName name="环氧树脂" localSheetId="7">#REF!</definedName>
    <definedName name="黄油" localSheetId="7">#REF!</definedName>
    <definedName name="灰浆搅拌机" localSheetId="7">#REF!</definedName>
    <definedName name="混凝土拌制" localSheetId="7">#REF!</definedName>
    <definedName name="混凝土泵" localSheetId="7">#REF!</definedName>
    <definedName name="混凝土底盘" localSheetId="7">#REF!</definedName>
    <definedName name="混凝土底盘800×800×800" localSheetId="7">#REF!</definedName>
    <definedName name="混凝土运输" localSheetId="7">#REF!</definedName>
    <definedName name="混凝土柱" localSheetId="7">#REF!</definedName>
    <definedName name="机" localSheetId="7">#REF!</definedName>
    <definedName name="机1_23_1" localSheetId="7">#REF!</definedName>
    <definedName name="机10204" localSheetId="7">#REF!</definedName>
    <definedName name="机10218" localSheetId="7">#REF!</definedName>
    <definedName name="机10219" localSheetId="7">#REF!</definedName>
    <definedName name="机10220" localSheetId="7">#REF!</definedName>
    <definedName name="机10221" localSheetId="7">#REF!</definedName>
    <definedName name="机10222" localSheetId="7">#REF!</definedName>
    <definedName name="机10223" localSheetId="7">#REF!</definedName>
    <definedName name="机10269" localSheetId="7">#REF!</definedName>
    <definedName name="机10270" localSheetId="7">#REF!</definedName>
    <definedName name="机10271" localSheetId="7">#REF!</definedName>
    <definedName name="机10272" localSheetId="7">#REF!</definedName>
    <definedName name="机10273" localSheetId="7">#REF!</definedName>
    <definedName name="机10275" localSheetId="7">#REF!</definedName>
    <definedName name="机10277" localSheetId="7">#REF!</definedName>
    <definedName name="机10278" localSheetId="7">#REF!</definedName>
    <definedName name="机10279" localSheetId="7">#REF!</definedName>
    <definedName name="机10279A" localSheetId="7">#REF!</definedName>
    <definedName name="机10280" localSheetId="7">#REF!</definedName>
    <definedName name="机10280A" localSheetId="7">#REF!</definedName>
    <definedName name="机10281" localSheetId="7">#REF!</definedName>
    <definedName name="机10281A" localSheetId="7">#REF!</definedName>
    <definedName name="机10282" localSheetId="7">#REF!</definedName>
    <definedName name="机10282A" localSheetId="7">#REF!</definedName>
    <definedName name="机10283" localSheetId="7">#REF!</definedName>
    <definedName name="机10283A" localSheetId="7">#REF!</definedName>
    <definedName name="机10309" localSheetId="7">#REF!</definedName>
    <definedName name="机10310" localSheetId="7">#REF!</definedName>
    <definedName name="机10311" localSheetId="7">#REF!</definedName>
    <definedName name="机10313" localSheetId="7">#REF!</definedName>
    <definedName name="机10330" localSheetId="7">#REF!</definedName>
    <definedName name="机10334" localSheetId="7">#REF!</definedName>
    <definedName name="机10339" localSheetId="7">#REF!</definedName>
    <definedName name="机10345" localSheetId="7">#REF!</definedName>
    <definedName name="机10346" localSheetId="7">#REF!</definedName>
    <definedName name="机10360" localSheetId="7">#REF!</definedName>
    <definedName name="机10361" localSheetId="7">#REF!</definedName>
    <definedName name="机10365" localSheetId="7">#REF!</definedName>
    <definedName name="机10366" localSheetId="7">#REF!</definedName>
    <definedName name="机10367" localSheetId="7">#REF!</definedName>
    <definedName name="机10465" localSheetId="7">#REF!</definedName>
    <definedName name="机10469" localSheetId="7">#REF!</definedName>
    <definedName name="机10469A" localSheetId="7">#REF!</definedName>
    <definedName name="机10473" localSheetId="7">#REF!</definedName>
    <definedName name="机10474" localSheetId="7">#REF!</definedName>
    <definedName name="机12001" localSheetId="7">#REF!</definedName>
    <definedName name="机12074" localSheetId="7">#REF!</definedName>
    <definedName name="机12075" localSheetId="7">#REF!</definedName>
    <definedName name="机2_19_3" localSheetId="7">#REF!</definedName>
    <definedName name="机2_19_4" localSheetId="7">#REF!</definedName>
    <definedName name="机20484" localSheetId="7">#REF!</definedName>
    <definedName name="机20485" localSheetId="7">#REF!</definedName>
    <definedName name="机20488" localSheetId="7">#REF!</definedName>
    <definedName name="机30016" localSheetId="7">#REF!</definedName>
    <definedName name="机30021" localSheetId="7">#REF!</definedName>
    <definedName name="机30022" localSheetId="7">#REF!</definedName>
    <definedName name="机30023" localSheetId="7">#REF!</definedName>
    <definedName name="机30025" localSheetId="7">#REF!</definedName>
    <definedName name="机30027" localSheetId="7">#REF!</definedName>
    <definedName name="机30048" localSheetId="7">#REF!</definedName>
    <definedName name="机30048、30051" localSheetId="7">#REF!</definedName>
    <definedName name="机30049" localSheetId="7">#REF!</definedName>
    <definedName name="机40001" localSheetId="7">#REF!</definedName>
    <definedName name="机40003" localSheetId="7">#REF!</definedName>
    <definedName name="机40006" localSheetId="7">#REF!</definedName>
    <definedName name="机40030" localSheetId="7">#REF!</definedName>
    <definedName name="机40031" localSheetId="7">#REF!</definedName>
    <definedName name="机40045" localSheetId="7">#REF!</definedName>
    <definedName name="机40045A" localSheetId="7">#REF!</definedName>
    <definedName name="机40058" localSheetId="7">#REF!</definedName>
    <definedName name="机40058A" localSheetId="7">#REF!</definedName>
    <definedName name="机40061" localSheetId="7">#REF!</definedName>
    <definedName name="机40062" localSheetId="7">#REF!</definedName>
    <definedName name="机40065" localSheetId="7">#REF!</definedName>
    <definedName name="机40067" localSheetId="7">#REF!</definedName>
    <definedName name="机40067A" localSheetId="7">#REF!</definedName>
    <definedName name="机40068" localSheetId="7">#REF!</definedName>
    <definedName name="机40069" localSheetId="7">#REF!</definedName>
    <definedName name="机40070" localSheetId="7">#REF!</definedName>
    <definedName name="机40072" localSheetId="7">#REF!</definedName>
    <definedName name="机40074" localSheetId="7">#REF!</definedName>
    <definedName name="机40075" localSheetId="7">#REF!</definedName>
    <definedName name="机40076" localSheetId="7">#REF!</definedName>
    <definedName name="机40079" localSheetId="7">#REF!</definedName>
    <definedName name="机40090" localSheetId="7">#REF!</definedName>
    <definedName name="机40096" localSheetId="7">#REF!</definedName>
    <definedName name="机40101" localSheetId="7">#REF!</definedName>
    <definedName name="机40101A" localSheetId="7">#REF!</definedName>
    <definedName name="机40101B" localSheetId="7">#REF!</definedName>
    <definedName name="机40109" localSheetId="7">#REF!</definedName>
    <definedName name="机40110" localSheetId="7">#REF!</definedName>
    <definedName name="机40111" localSheetId="7">#REF!</definedName>
    <definedName name="机40112" localSheetId="7">#REF!</definedName>
    <definedName name="机40113" localSheetId="7">#REF!</definedName>
    <definedName name="机40114" localSheetId="7">#REF!</definedName>
    <definedName name="机40115" localSheetId="7">#REF!</definedName>
    <definedName name="机40120" localSheetId="7">#REF!</definedName>
    <definedName name="机40124" localSheetId="7">#REF!</definedName>
    <definedName name="机40125" localSheetId="7">#REF!</definedName>
    <definedName name="机40133" localSheetId="7">#REF!</definedName>
    <definedName name="机40134" localSheetId="7">#REF!</definedName>
    <definedName name="机40143" localSheetId="7">#REF!</definedName>
    <definedName name="机40159A" localSheetId="7">#REF!</definedName>
    <definedName name="机40159B" localSheetId="7">#REF!</definedName>
    <definedName name="机40159C" localSheetId="7">#REF!</definedName>
    <definedName name="机40213" localSheetId="7">#REF!</definedName>
    <definedName name="机40224" localSheetId="7">#REF!</definedName>
    <definedName name="机40260" localSheetId="7">#REF!</definedName>
    <definedName name="机40286" localSheetId="7">#REF!</definedName>
    <definedName name="机40287" localSheetId="7">#REF!</definedName>
    <definedName name="机40288" localSheetId="7">#REF!</definedName>
    <definedName name="机40289" localSheetId="7">#REF!</definedName>
    <definedName name="机40289A" localSheetId="7">#REF!</definedName>
    <definedName name="机40306" localSheetId="7">#REF!</definedName>
    <definedName name="机40306A" localSheetId="7">#REF!</definedName>
    <definedName name="机40306B" localSheetId="7">#REF!</definedName>
    <definedName name="机50003" localSheetId="7">#REF!</definedName>
    <definedName name="机50004" localSheetId="7">#REF!</definedName>
    <definedName name="机50005" localSheetId="7">#REF!</definedName>
    <definedName name="机50006" localSheetId="7">#REF!</definedName>
    <definedName name="机50045" localSheetId="7">#REF!</definedName>
    <definedName name="机50046" localSheetId="7">#REF!</definedName>
    <definedName name="机50049" localSheetId="7">#REF!</definedName>
    <definedName name="机50050" localSheetId="7">#REF!</definedName>
    <definedName name="机70001" localSheetId="7">#REF!</definedName>
    <definedName name="机70014" localSheetId="7">#REF!</definedName>
    <definedName name="机70015" localSheetId="7">#REF!</definedName>
    <definedName name="机70017" localSheetId="7">#REF!</definedName>
    <definedName name="机70194" localSheetId="7">#REF!</definedName>
    <definedName name="机70195" localSheetId="7">#REF!</definedName>
    <definedName name="机70196" localSheetId="7">#REF!</definedName>
    <definedName name="机80019" localSheetId="7">#REF!</definedName>
    <definedName name="机80019换" localSheetId="7">#REF!</definedName>
    <definedName name="机80019换A" localSheetId="7">#REF!</definedName>
    <definedName name="机90014" localSheetId="7">#REF!</definedName>
    <definedName name="机90017" localSheetId="7">#REF!</definedName>
    <definedName name="机90017A" localSheetId="7">#REF!</definedName>
    <definedName name="机90085" localSheetId="7">#REF!</definedName>
    <definedName name="机90086" localSheetId="7">#REF!</definedName>
    <definedName name="机90087" localSheetId="7">#REF!</definedName>
    <definedName name="机90087A" localSheetId="7">#REF!</definedName>
    <definedName name="机90136" localSheetId="7">#REF!</definedName>
    <definedName name="机90147" localSheetId="7">#REF!</definedName>
    <definedName name="机补1" localSheetId="7">#REF!</definedName>
    <definedName name="机补2" localSheetId="7">#REF!</definedName>
    <definedName name="机参40006" localSheetId="7">#REF!</definedName>
    <definedName name="机动翻斗车1t" localSheetId="7">#REF!</definedName>
    <definedName name="机建11_25换" localSheetId="7">#REF!</definedName>
    <definedName name="机建4_10换" localSheetId="7">#REF!</definedName>
    <definedName name="机井" localSheetId="7">#REF!</definedName>
    <definedName name="技工" localSheetId="7">#REF!</definedName>
    <definedName name="甲苯" localSheetId="7">#REF!</definedName>
    <definedName name="甲类" localSheetId="7">#REF!</definedName>
    <definedName name="间接费路" localSheetId="7">#REF!</definedName>
    <definedName name="间接费农" localSheetId="7">#REF!</definedName>
    <definedName name="间接费他" localSheetId="7">#REF!</definedName>
    <definedName name="间接费土" localSheetId="7">#REF!</definedName>
    <definedName name="简易缆索机40t" localSheetId="7">#REF!</definedName>
    <definedName name="碱粉" localSheetId="7">#REF!</definedName>
    <definedName name="胶φ76" localSheetId="7">#REF!</definedName>
    <definedName name="胶轮车" localSheetId="7">#REF!</definedName>
    <definedName name="胶圈φ110" localSheetId="7">#REF!</definedName>
    <definedName name="胶圈φ125" localSheetId="7">#REF!</definedName>
    <definedName name="胶圈φ160" localSheetId="7">#REF!</definedName>
    <definedName name="胶圈φ200" localSheetId="7">#REF!</definedName>
    <definedName name="胶圈φ225" localSheetId="7">#REF!</definedName>
    <definedName name="胶圈φ250" localSheetId="7">#REF!</definedName>
    <definedName name="胶圈φ315" localSheetId="7">#REF!</definedName>
    <definedName name="胶圈φ355" localSheetId="7">#REF!</definedName>
    <definedName name="胶圈φ400" localSheetId="7">#REF!</definedName>
    <definedName name="胶圈φ76" localSheetId="7">#REF!</definedName>
    <definedName name="胶圈φ90" localSheetId="7">#REF!</definedName>
    <definedName name="搅拌机0.25m3" localSheetId="7">#REF!</definedName>
    <definedName name="搅拌机0.4m3" localSheetId="7">#REF!</definedName>
    <definedName name="截阀开关φ90×76" localSheetId="7">#REF!</definedName>
    <definedName name="截止阀开关φ90×76" localSheetId="7">#REF!</definedName>
    <definedName name="锯材" localSheetId="7">#REF!</definedName>
    <definedName name="卷扬机3t" localSheetId="7">#REF!</definedName>
    <definedName name="卷扬机5t" localSheetId="7">#REF!</definedName>
    <definedName name="竣工验收费" localSheetId="7">#REF!</definedName>
    <definedName name="竣工验收费预算表" localSheetId="7">#REF!</definedName>
    <definedName name="卡扣件" localSheetId="7">#REF!</definedName>
    <definedName name="卡子φ110" localSheetId="7">#REF!</definedName>
    <definedName name="卡子φ125" localSheetId="7">#REF!</definedName>
    <definedName name="卡子φ160" localSheetId="7">#REF!</definedName>
    <definedName name="卡子φ200" localSheetId="7">#REF!</definedName>
    <definedName name="卡子φ225" localSheetId="7">#REF!</definedName>
    <definedName name="卡子φ250" localSheetId="7">#REF!</definedName>
    <definedName name="卡子φ315" localSheetId="7">#REF!</definedName>
    <definedName name="卡子φ355" localSheetId="7">#REF!</definedName>
    <definedName name="卡子φ400" localSheetId="7">#REF!</definedName>
    <definedName name="卡子φ500" localSheetId="7">#REF!</definedName>
    <definedName name="卡子φ90" localSheetId="7">#REF!</definedName>
    <definedName name="空气阀φ120" localSheetId="7">#REF!</definedName>
    <definedName name="空气阀φ140" localSheetId="7">#REF!</definedName>
    <definedName name="空气阀φ160" localSheetId="7">#REF!</definedName>
    <definedName name="块石" localSheetId="7">#REF!</definedName>
    <definedName name="拉线板_60_12" localSheetId="7">#REF!</definedName>
    <definedName name="拉线棒￠16_2500" localSheetId="7">#REF!</definedName>
    <definedName name="拉线盘_LP_6_混凝土" localSheetId="7">#REF!</definedName>
    <definedName name="拉线盘_LP_6混凝土" localSheetId="7">#REF!</definedName>
    <definedName name="拉线盘_LP_8混凝土" localSheetId="7">#REF!</definedName>
    <definedName name="拉线盘0.3_0.6" localSheetId="7">#REF!</definedName>
    <definedName name="拉线盘LP_6混凝土" localSheetId="7">#REF!</definedName>
    <definedName name="拉线盘LP_8混凝土" localSheetId="7">#REF!</definedName>
    <definedName name="立管φ33×1000" localSheetId="7">#REF!</definedName>
    <definedName name="沥青" localSheetId="7">#REF!</definedName>
    <definedName name="砾料" localSheetId="7">#REF!</definedName>
    <definedName name="砾石" localSheetId="7">#REF!</definedName>
    <definedName name="砾石30mm" localSheetId="7">#REF!</definedName>
    <definedName name="砾石40mm" localSheetId="7">#REF!</definedName>
    <definedName name="砾石50mm" localSheetId="7">#REF!</definedName>
    <definedName name="联板LV_1214" localSheetId="7">#REF!</definedName>
    <definedName name="零星卡具" localSheetId="7">#REF!</definedName>
    <definedName name="滤料" localSheetId="7">#REF!</definedName>
    <definedName name="滤网" localSheetId="7">#REF!</definedName>
    <definedName name="铝包带" localSheetId="7">#REF!</definedName>
    <definedName name="铝包带10" localSheetId="7">#REF!</definedName>
    <definedName name="铝三通φ76×1.2×6000" localSheetId="7">#REF!</definedName>
    <definedName name="铝三通φ76×1.2×9000" localSheetId="7">#REF!</definedName>
    <definedName name="铝直管φ76×1.2×6000" localSheetId="7">#REF!</definedName>
    <definedName name="履带起重机15t" localSheetId="7">#REF!</definedName>
    <definedName name="卵石" localSheetId="7">#REF!</definedName>
    <definedName name="螺杆" localSheetId="7">#REF!</definedName>
    <definedName name="螺杆16_60" localSheetId="7">#REF!</definedName>
    <definedName name="螺杆φ16×60" localSheetId="7">#REF!</definedName>
    <definedName name="螺杆卡子" localSheetId="7">#REF!</definedName>
    <definedName name="螺杆卡子5_30" localSheetId="7">#REF!</definedName>
    <definedName name="螺杆卡子φ5×30" localSheetId="7">#REF!</definedName>
    <definedName name="螺杆式启闭机1T" localSheetId="7">#REF!</definedName>
    <definedName name="螺杆式启闭机3T" localSheetId="7">#REF!</definedName>
    <definedName name="螺栓" localSheetId="7">#REF!</definedName>
    <definedName name="螺栓、铁件" localSheetId="7">#REF!</definedName>
    <definedName name="螺栓φ18×80" localSheetId="7">#REF!</definedName>
    <definedName name="螺栓φ20×80" localSheetId="7">#REF!</definedName>
    <definedName name="螺丝￠16_300" localSheetId="7">#REF!</definedName>
    <definedName name="螺丝￠16_80" localSheetId="7">#REF!</definedName>
    <definedName name="螺丝￠18_300" localSheetId="7">#REF!</definedName>
    <definedName name="螺丝￠18_80" localSheetId="7">#REF!</definedName>
    <definedName name="麻絮" localSheetId="7">#REF!</definedName>
    <definedName name="毛石" localSheetId="7">#REF!</definedName>
    <definedName name="煤" localSheetId="7">#REF!</definedName>
    <definedName name="门窗用木材" localSheetId="7">#REF!</definedName>
    <definedName name="门式起重机10t" localSheetId="7">#REF!</definedName>
    <definedName name="棉纱头" localSheetId="7">#REF!</definedName>
    <definedName name="模板用木材" localSheetId="7">#REF!</definedName>
    <definedName name="木材" localSheetId="7">#REF!</definedName>
    <definedName name="木柴" localSheetId="7">[42]材料预算价!$L$46</definedName>
    <definedName name="木结构木材" localSheetId="7">#REF!</definedName>
    <definedName name="内燃压路机12_15t" localSheetId="7">#REF!</definedName>
    <definedName name="内燃压路机6_8t" localSheetId="7">#REF!</definedName>
    <definedName name="耐张线夹_NLD_2" localSheetId="7">#REF!</definedName>
    <definedName name="耐张线夹NLD_1" localSheetId="7">#REF!</definedName>
    <definedName name="耐张线夹NLD_2" localSheetId="7">#REF!</definedName>
    <definedName name="泥浆泵3PN" localSheetId="7">#REF!</definedName>
    <definedName name="泥浆搅拌机" localSheetId="7">#REF!</definedName>
    <definedName name="逆止阀" localSheetId="7">#REF!</definedName>
    <definedName name="农田水利" localSheetId="7">#REF!</definedName>
    <definedName name="排气阀" localSheetId="7">#REF!</definedName>
    <definedName name="刨毛机" localSheetId="7">#REF!</definedName>
    <definedName name="配电柜" localSheetId="7">#REF!</definedName>
    <definedName name="喷头6.5_3.1" localSheetId="7">#REF!</definedName>
    <definedName name="平板式振动器2.2kw" localSheetId="7">#REF!</definedName>
    <definedName name="平胶垫" localSheetId="7">#REF!</definedName>
    <definedName name="平胶垫90_3" localSheetId="7">#REF!</definedName>
    <definedName name="平胶垫φ200" localSheetId="7">#REF!</definedName>
    <definedName name="平胶垫φ225" localSheetId="7">#REF!</definedName>
    <definedName name="平胶垫φ250" localSheetId="7">#REF!</definedName>
    <definedName name="平胶垫φ315" localSheetId="7">#REF!</definedName>
    <definedName name="平胶垫φ355" localSheetId="7">#REF!</definedName>
    <definedName name="平胶垫φ400" localSheetId="7">#REF!</definedName>
    <definedName name="平胶垫φ90×3" localSheetId="7">#REF!</definedName>
    <definedName name="普工" localSheetId="7">#REF!</definedName>
    <definedName name="其他费用" localSheetId="7">#REF!</definedName>
    <definedName name="其他工程" localSheetId="7">#REF!</definedName>
    <definedName name="其它工程" localSheetId="7">#REF!</definedName>
    <definedName name="汽车起重机25t" localSheetId="7">#REF!</definedName>
    <definedName name="汽车起重机5t" localSheetId="7">#REF!</definedName>
    <definedName name="汽油" localSheetId="7">#REF!</definedName>
    <definedName name="汽油1" localSheetId="7">#REF!</definedName>
    <definedName name="汽油2" localSheetId="7">#REF!</definedName>
    <definedName name="汽油价" localSheetId="7">[42]材料预算价!#REF!</definedName>
    <definedName name="铅丝8" localSheetId="7">#REF!</definedName>
    <definedName name="前期工作费" localSheetId="7">#REF!</definedName>
    <definedName name="球头挂环QP_7" localSheetId="7">#REF!</definedName>
    <definedName name="人" localSheetId="7">#REF!</definedName>
    <definedName name="人1_23_1" localSheetId="7">#REF!</definedName>
    <definedName name="人100004" localSheetId="7">#REF!</definedName>
    <definedName name="人10001" localSheetId="7">#REF!</definedName>
    <definedName name="人10002" localSheetId="7">#REF!</definedName>
    <definedName name="人10003" localSheetId="7">#REF!</definedName>
    <definedName name="人10008" localSheetId="7">#REF!</definedName>
    <definedName name="人10018" localSheetId="7">#REF!</definedName>
    <definedName name="人10019" localSheetId="7">#REF!</definedName>
    <definedName name="人10020" localSheetId="7">#REF!</definedName>
    <definedName name="人10021" localSheetId="7">#REF!</definedName>
    <definedName name="人10023" localSheetId="7">#REF!</definedName>
    <definedName name="人10035" localSheetId="7">#REF!</definedName>
    <definedName name="人10045" localSheetId="7">#REF!</definedName>
    <definedName name="人10047" localSheetId="7">#REF!</definedName>
    <definedName name="人10049" localSheetId="7">#REF!</definedName>
    <definedName name="人10052" localSheetId="7">#REF!</definedName>
    <definedName name="人10054" localSheetId="7">#REF!</definedName>
    <definedName name="人10056" localSheetId="7">#REF!</definedName>
    <definedName name="人10066" localSheetId="7">#REF!</definedName>
    <definedName name="人10071" localSheetId="7">#REF!</definedName>
    <definedName name="人10075" localSheetId="7">#REF!</definedName>
    <definedName name="人10090" localSheetId="7">#REF!</definedName>
    <definedName name="人10095" localSheetId="7">#REF!</definedName>
    <definedName name="人10114" localSheetId="7">#REF!</definedName>
    <definedName name="人10116" localSheetId="7">#REF!</definedName>
    <definedName name="人10118" localSheetId="7">#REF!</definedName>
    <definedName name="人10204" localSheetId="7">#REF!</definedName>
    <definedName name="人10218" localSheetId="7">#REF!</definedName>
    <definedName name="人10219" localSheetId="7">#REF!</definedName>
    <definedName name="人10220" localSheetId="7">#REF!</definedName>
    <definedName name="人10221" localSheetId="7">#REF!</definedName>
    <definedName name="人10222" localSheetId="7">#REF!</definedName>
    <definedName name="人10223" localSheetId="7">#REF!</definedName>
    <definedName name="人10269" localSheetId="7">#REF!</definedName>
    <definedName name="人10270" localSheetId="7">#REF!</definedName>
    <definedName name="人10271" localSheetId="7">#REF!</definedName>
    <definedName name="人10272" localSheetId="7">#REF!</definedName>
    <definedName name="人10273" localSheetId="7">#REF!</definedName>
    <definedName name="人10275" localSheetId="7">#REF!</definedName>
    <definedName name="人10277" localSheetId="7">#REF!</definedName>
    <definedName name="人10278" localSheetId="7">#REF!</definedName>
    <definedName name="人10279" localSheetId="7">#REF!</definedName>
    <definedName name="人10279A" localSheetId="7">#REF!</definedName>
    <definedName name="人10280" localSheetId="7">#REF!</definedName>
    <definedName name="人10280A" localSheetId="7">#REF!</definedName>
    <definedName name="人10281" localSheetId="7">#REF!</definedName>
    <definedName name="人10281A" localSheetId="7">#REF!</definedName>
    <definedName name="人10282" localSheetId="7">#REF!</definedName>
    <definedName name="人10282A" localSheetId="7">#REF!</definedName>
    <definedName name="人10283" localSheetId="7">#REF!</definedName>
    <definedName name="人10283A" localSheetId="7">#REF!</definedName>
    <definedName name="人10309" localSheetId="7">#REF!</definedName>
    <definedName name="人10310" localSheetId="7">#REF!</definedName>
    <definedName name="人10311" localSheetId="7">#REF!</definedName>
    <definedName name="人10313" localSheetId="7">#REF!</definedName>
    <definedName name="人10330" localSheetId="7">#REF!</definedName>
    <definedName name="人10332" localSheetId="7">#REF!</definedName>
    <definedName name="人10334" localSheetId="7">#REF!</definedName>
    <definedName name="人10339" localSheetId="7">#REF!</definedName>
    <definedName name="人10345" localSheetId="7">#REF!</definedName>
    <definedName name="人10346" localSheetId="7">#REF!</definedName>
    <definedName name="人10360" localSheetId="7">#REF!</definedName>
    <definedName name="人10361" localSheetId="7">#REF!</definedName>
    <definedName name="人10365" localSheetId="7">#REF!</definedName>
    <definedName name="人10366" localSheetId="7">#REF!</definedName>
    <definedName name="人10367" localSheetId="7">#REF!</definedName>
    <definedName name="人10464" localSheetId="7">#REF!</definedName>
    <definedName name="人10465" localSheetId="7">#REF!</definedName>
    <definedName name="人10469" localSheetId="7">#REF!</definedName>
    <definedName name="人10469A" localSheetId="7">#REF!</definedName>
    <definedName name="人10473" localSheetId="7">#REF!</definedName>
    <definedName name="人10474" localSheetId="7">#REF!</definedName>
    <definedName name="人12001" localSheetId="7">#REF!</definedName>
    <definedName name="人12074" localSheetId="7">#REF!</definedName>
    <definedName name="人12075" localSheetId="7">#REF!</definedName>
    <definedName name="人2_19_3" localSheetId="7">#REF!</definedName>
    <definedName name="人2_19_4" localSheetId="7">#REF!</definedName>
    <definedName name="人20484" localSheetId="7">#REF!</definedName>
    <definedName name="人20485" localSheetId="7">#REF!</definedName>
    <definedName name="人20488" localSheetId="7">#REF!</definedName>
    <definedName name="人30001" localSheetId="7">#REF!</definedName>
    <definedName name="人30002" localSheetId="7">#REF!</definedName>
    <definedName name="人30004" localSheetId="7">#REF!</definedName>
    <definedName name="人30011" localSheetId="7">#REF!</definedName>
    <definedName name="人30016" localSheetId="7">#REF!</definedName>
    <definedName name="人30018" localSheetId="7">#REF!</definedName>
    <definedName name="人30019" localSheetId="7">#REF!</definedName>
    <definedName name="人30020" localSheetId="7">#REF!</definedName>
    <definedName name="人30021" localSheetId="7">#REF!</definedName>
    <definedName name="人30022" localSheetId="7">#REF!</definedName>
    <definedName name="人30023" localSheetId="7">#REF!</definedName>
    <definedName name="人30024" localSheetId="7">#REF!</definedName>
    <definedName name="人30025" localSheetId="7">#REF!</definedName>
    <definedName name="人30026" localSheetId="7">#REF!</definedName>
    <definedName name="人30027" localSheetId="7">#REF!</definedName>
    <definedName name="人30028" localSheetId="7">#REF!</definedName>
    <definedName name="人30048" localSheetId="7">#REF!</definedName>
    <definedName name="人30048、30051" localSheetId="7">#REF!</definedName>
    <definedName name="人30049" localSheetId="7">#REF!</definedName>
    <definedName name="人30064" localSheetId="7">#REF!</definedName>
    <definedName name="人30075" localSheetId="7">#REF!</definedName>
    <definedName name="人40001" localSheetId="7">#REF!</definedName>
    <definedName name="人40003" localSheetId="7">#REF!</definedName>
    <definedName name="人40006" localSheetId="7">#REF!</definedName>
    <definedName name="人40030" localSheetId="7">#REF!</definedName>
    <definedName name="人40031" localSheetId="7">#REF!</definedName>
    <definedName name="人40045" localSheetId="7">#REF!</definedName>
    <definedName name="人40045A" localSheetId="7">#REF!</definedName>
    <definedName name="人40058" localSheetId="7">#REF!</definedName>
    <definedName name="人40058A" localSheetId="7">#REF!</definedName>
    <definedName name="人40061" localSheetId="7">#REF!</definedName>
    <definedName name="人40062" localSheetId="7">#REF!</definedName>
    <definedName name="人40065" localSheetId="7">#REF!</definedName>
    <definedName name="人40067" localSheetId="7">#REF!</definedName>
    <definedName name="人40067A" localSheetId="7">#REF!</definedName>
    <definedName name="人40068" localSheetId="7">#REF!</definedName>
    <definedName name="人40069" localSheetId="7">#REF!</definedName>
    <definedName name="人40070" localSheetId="7">#REF!</definedName>
    <definedName name="人40072" localSheetId="7">#REF!</definedName>
    <definedName name="人40074" localSheetId="7">#REF!</definedName>
    <definedName name="人40075" localSheetId="7">#REF!</definedName>
    <definedName name="人40076" localSheetId="7">#REF!</definedName>
    <definedName name="人40079" localSheetId="7">#REF!</definedName>
    <definedName name="人40090" localSheetId="7">#REF!</definedName>
    <definedName name="人40096" localSheetId="7">#REF!</definedName>
    <definedName name="人40101" localSheetId="7">#REF!</definedName>
    <definedName name="人40101A" localSheetId="7">#REF!</definedName>
    <definedName name="人40101B" localSheetId="7">#REF!</definedName>
    <definedName name="人40109" localSheetId="7">#REF!</definedName>
    <definedName name="人40110" localSheetId="7">#REF!</definedName>
    <definedName name="人40111" localSheetId="7">#REF!</definedName>
    <definedName name="人40112" localSheetId="7">#REF!</definedName>
    <definedName name="人40113" localSheetId="7">#REF!</definedName>
    <definedName name="人40114" localSheetId="7">#REF!</definedName>
    <definedName name="人40115" localSheetId="7">#REF!</definedName>
    <definedName name="人40116" localSheetId="7">#REF!</definedName>
    <definedName name="人40117" localSheetId="7">#REF!</definedName>
    <definedName name="人40118" localSheetId="7">#REF!</definedName>
    <definedName name="人40120" localSheetId="7">#REF!</definedName>
    <definedName name="人40124" localSheetId="7">#REF!</definedName>
    <definedName name="人40125" localSheetId="7">#REF!</definedName>
    <definedName name="人40133" localSheetId="7">#REF!</definedName>
    <definedName name="人40134" localSheetId="7">#REF!</definedName>
    <definedName name="人40143" localSheetId="7">#REF!</definedName>
    <definedName name="人40159A" localSheetId="7">#REF!</definedName>
    <definedName name="人40159B" localSheetId="7">#REF!</definedName>
    <definedName name="人40159C" localSheetId="7">#REF!</definedName>
    <definedName name="人40213" localSheetId="7">#REF!</definedName>
    <definedName name="人40224" localSheetId="7">#REF!</definedName>
    <definedName name="人40260" localSheetId="7">#REF!</definedName>
    <definedName name="人40263" localSheetId="7">#REF!</definedName>
    <definedName name="人40271" localSheetId="7">#REF!</definedName>
    <definedName name="人40286" localSheetId="7">#REF!</definedName>
    <definedName name="人40287" localSheetId="7">#REF!</definedName>
    <definedName name="人40288" localSheetId="7">#REF!</definedName>
    <definedName name="人40289" localSheetId="7">#REF!</definedName>
    <definedName name="人40289A" localSheetId="7">#REF!</definedName>
    <definedName name="人40306" localSheetId="7">#REF!</definedName>
    <definedName name="人40306A" localSheetId="7">#REF!</definedName>
    <definedName name="人40306B" localSheetId="7">#REF!</definedName>
    <definedName name="人50003" localSheetId="7">#REF!</definedName>
    <definedName name="人50004" localSheetId="7">#REF!</definedName>
    <definedName name="人50005" localSheetId="7">#REF!</definedName>
    <definedName name="人50006" localSheetId="7">#REF!</definedName>
    <definedName name="人50045" localSheetId="7">#REF!</definedName>
    <definedName name="人50046" localSheetId="7">#REF!</definedName>
    <definedName name="人50049" localSheetId="7">#REF!</definedName>
    <definedName name="人50050" localSheetId="7">#REF!</definedName>
    <definedName name="人50115" localSheetId="7">#REF!</definedName>
    <definedName name="人70001" localSheetId="7">#REF!</definedName>
    <definedName name="人70014" localSheetId="7">#REF!</definedName>
    <definedName name="人70015" localSheetId="7">#REF!</definedName>
    <definedName name="人70017" localSheetId="7">#REF!</definedName>
    <definedName name="人70194" localSheetId="7">#REF!</definedName>
    <definedName name="人70195" localSheetId="7">#REF!</definedName>
    <definedName name="人70196" localSheetId="7">#REF!</definedName>
    <definedName name="人80019" localSheetId="7">#REF!</definedName>
    <definedName name="人80019换" localSheetId="7">#REF!</definedName>
    <definedName name="人80019换A" localSheetId="7">#REF!</definedName>
    <definedName name="人80020" localSheetId="7">#REF!</definedName>
    <definedName name="人90014" localSheetId="7">#REF!</definedName>
    <definedName name="人90017" localSheetId="7">#REF!</definedName>
    <definedName name="人90017A" localSheetId="7">#REF!</definedName>
    <definedName name="人90018" localSheetId="7">#REF!</definedName>
    <definedName name="人90019" localSheetId="7">#REF!</definedName>
    <definedName name="人90085" localSheetId="7">#REF!</definedName>
    <definedName name="人90086" localSheetId="7">#REF!</definedName>
    <definedName name="人90087" localSheetId="7">#REF!</definedName>
    <definedName name="人90087A" localSheetId="7">#REF!</definedName>
    <definedName name="人90136" localSheetId="7">#REF!</definedName>
    <definedName name="人90147" localSheetId="7">#REF!</definedName>
    <definedName name="人90189" localSheetId="7">#REF!</definedName>
    <definedName name="人补1" localSheetId="7">#REF!</definedName>
    <definedName name="人补1A" localSheetId="7">#REF!</definedName>
    <definedName name="人补2" localSheetId="7">#REF!</definedName>
    <definedName name="人补3" localSheetId="7">#REF!</definedName>
    <definedName name="人补4" localSheetId="7">#REF!</definedName>
    <definedName name="人补5" localSheetId="7">#REF!</definedName>
    <definedName name="人参40006" localSheetId="7">#REF!</definedName>
    <definedName name="人参60432" localSheetId="7">#REF!</definedName>
    <definedName name="人建11_25换" localSheetId="7">#REF!</definedName>
    <definedName name="人建4_10换" localSheetId="7">#REF!</definedName>
    <definedName name="软管接头" localSheetId="7">#REF!</definedName>
    <definedName name="洒水汽车6000L以内" localSheetId="7">#REF!</definedName>
    <definedName name="三盘三通φ225×200×355" localSheetId="7">#REF!</definedName>
    <definedName name="三盘三通φ250×200×200" localSheetId="7">#REF!</definedName>
    <definedName name="三盘三通φ315×160×250" localSheetId="7">#REF!</definedName>
    <definedName name="三盘三通φ315×200×225" localSheetId="7">#REF!</definedName>
    <definedName name="三盘三通φ315×200×250" localSheetId="7">#REF!</definedName>
    <definedName name="三盘三通φ315×200×315" localSheetId="7">#REF!</definedName>
    <definedName name="三盘三通φ355×160×225" localSheetId="7">#REF!</definedName>
    <definedName name="三盘三通φ355×160×315" localSheetId="7">#REF!</definedName>
    <definedName name="三盘三通φ355×200×225" localSheetId="7">#REF!</definedName>
    <definedName name="三盘三通φ355×200×315" localSheetId="7">#REF!</definedName>
    <definedName name="三盘三通φ355×200×400" localSheetId="7">#REF!</definedName>
    <definedName name="三盘三通φ355×400×355" localSheetId="7">#REF!</definedName>
    <definedName name="三盘三通φ400×200×225" localSheetId="7">#REF!</definedName>
    <definedName name="三盘三通φ400×200×355" localSheetId="7">#REF!</definedName>
    <definedName name="三盘三通φ400×500×400" localSheetId="7">#REF!</definedName>
    <definedName name="三盘三通φ500×500×500" localSheetId="7">#REF!</definedName>
    <definedName name="三盘三通φ80×80×80" localSheetId="7">#REF!</definedName>
    <definedName name="三通φ160×180×160" localSheetId="7">#REF!</definedName>
    <definedName name="三通φ180×180×160" localSheetId="7">#REF!</definedName>
    <definedName name="三通φ180×180×90" localSheetId="7">#REF!</definedName>
    <definedName name="沙枣树" localSheetId="7">#REF!</definedName>
    <definedName name="砂价" localSheetId="7">[42]材料预算价!$L$39</definedName>
    <definedName name="砂浆" localSheetId="7">#REF!</definedName>
    <definedName name="砂浆M10" localSheetId="7">#REF!</definedName>
    <definedName name="砂浆M5" localSheetId="7">#REF!</definedName>
    <definedName name="砂浆M7.5" localSheetId="7">#REF!</definedName>
    <definedName name="杉木门0.3_0.3" localSheetId="7">#REF!</definedName>
    <definedName name="设备费" localSheetId="7">#REF!</definedName>
    <definedName name="设备购置费" localSheetId="7">#REF!</definedName>
    <definedName name="石灰" localSheetId="7">#REF!</definedName>
    <definedName name="石屑" localSheetId="7">#REF!</definedName>
    <definedName name="竖管" localSheetId="7">#REF!</definedName>
    <definedName name="竖管80_150" localSheetId="7">#REF!</definedName>
    <definedName name="竖管φ80×150" localSheetId="7">#REF!</definedName>
    <definedName name="双承PVC塑管φ110×3.2×9000" localSheetId="7">#REF!</definedName>
    <definedName name="双承PVC塑管φ125×3.7×9000" localSheetId="7">#REF!</definedName>
    <definedName name="双承PVC塑管φ160×4.7×9000" localSheetId="7">#REF!</definedName>
    <definedName name="双承PVC塑管φ200×5.9×10000" localSheetId="7">#REF!</definedName>
    <definedName name="双承PVC塑管φ200×5.9×9000" localSheetId="7">#REF!</definedName>
    <definedName name="双承PVC塑管φ225×6.6×10000" localSheetId="7">#REF!</definedName>
    <definedName name="双承PVC塑管φ250×7.3×10000" localSheetId="7">#REF!</definedName>
    <definedName name="双承PVC塑管φ315×9.2×10000" localSheetId="7">#REF!</definedName>
    <definedName name="双承PVC塑管φ355×10.4×10000" localSheetId="7">#REF!</definedName>
    <definedName name="双承PVC塑管φ400×11.7×10000" localSheetId="7">#REF!</definedName>
    <definedName name="双承PVC塑管φ500×14.6×10000" localSheetId="7">#REF!</definedName>
    <definedName name="双承PVC塑管φ90×2.8×9000" localSheetId="7">#REF!</definedName>
    <definedName name="双法兰短管" localSheetId="7">#REF!</definedName>
    <definedName name="双法兰空气阀" localSheetId="7">#REF!</definedName>
    <definedName name="双面刨床" localSheetId="7">#REF!</definedName>
    <definedName name="双盘短管φ315×600" localSheetId="7">#REF!</definedName>
    <definedName name="双盘短管φ315×600、45" localSheetId="7">#REF!</definedName>
    <definedName name="双盘短管φ400×600" localSheetId="7">#REF!</definedName>
    <definedName name="双盘短管φ400×600、30" localSheetId="7">#REF!</definedName>
    <definedName name="双盘短管φ500×600" localSheetId="7">#REF!</definedName>
    <definedName name="双盘弯头φ200×200" localSheetId="7">#REF!</definedName>
    <definedName name="双盘弯头φ225×160" localSheetId="7">#REF!</definedName>
    <definedName name="双盘弯头φ225×200" localSheetId="7">#REF!</definedName>
    <definedName name="双盘弯头φ250×160" localSheetId="7">#REF!</definedName>
    <definedName name="双盘弯头φ250×200" localSheetId="7">#REF!</definedName>
    <definedName name="水" localSheetId="7">#REF!</definedName>
    <definedName name="水泵机组250QJ100_270_15" localSheetId="7">#REF!</definedName>
    <definedName name="水泵机组250QJ80_320_16" localSheetId="7">#REF!</definedName>
    <definedName name="水泵机组IS80_50_250" localSheetId="7">#REF!</definedName>
    <definedName name="水表" localSheetId="7">#REF!</definedName>
    <definedName name="水价" localSheetId="7">[42]材料预算价!$L$25</definedName>
    <definedName name="水泥" localSheetId="7">#REF!</definedName>
    <definedName name="水泥32.5" localSheetId="7">#REF!</definedName>
    <definedName name="水泥32.5价" localSheetId="7">[42]材料预算价!#REF!</definedName>
    <definedName name="水泥42.5价" localSheetId="7">[42]材料预算价!#REF!</definedName>
    <definedName name="水泥42.5中热价" localSheetId="7">[42]材料预算价!#REF!</definedName>
    <definedName name="水泥52.5价" localSheetId="7">[42]材料预算价!#REF!</definedName>
    <definedName name="水泥电杆￠190_12m" localSheetId="7">#REF!</definedName>
    <definedName name="四盘四通φ315×200×400×355" localSheetId="7">#REF!</definedName>
    <definedName name="四盘四通φ400×355×355×200" localSheetId="7">#REF!</definedName>
    <definedName name="四盘四通φ400×500×200×400" localSheetId="7">#REF!</definedName>
    <definedName name="四通φ180×90×180×90" localSheetId="7">#REF!</definedName>
    <definedName name="碎石" localSheetId="7">#REF!</definedName>
    <definedName name="碎石30mm" localSheetId="7">#REF!</definedName>
    <definedName name="碎石40mm" localSheetId="7">#REF!</definedName>
    <definedName name="碎石50mm" localSheetId="7">#REF!</definedName>
    <definedName name="塔式起重机10t" localSheetId="7">#REF!</definedName>
    <definedName name="塔式起重机6t" localSheetId="7">#REF!</definedName>
    <definedName name="摊铺机TX150" localSheetId="7">#REF!</definedName>
    <definedName name="特大石价" localSheetId="7">[42]材料预算价!$L$43</definedName>
    <definedName name="田间道路" localSheetId="7">#REF!</definedName>
    <definedName name="铁垫块" localSheetId="7">#REF!</definedName>
    <definedName name="铁钉" localSheetId="7">#REF!</definedName>
    <definedName name="铁横担_∠63×6×1500" localSheetId="7">#REF!</definedName>
    <definedName name="铁横担_∠8×8×1700" localSheetId="7">#REF!</definedName>
    <definedName name="铁横担∠8×8×1700" localSheetId="7">#REF!</definedName>
    <definedName name="铁件" localSheetId="7">#REF!</definedName>
    <definedName name="铁丝" localSheetId="7">#REF!</definedName>
    <definedName name="铁丝_综合" localSheetId="7">#REF!</definedName>
    <definedName name="铁丝10" localSheetId="7">#REF!</definedName>
    <definedName name="铁丝12" localSheetId="7">#REF!</definedName>
    <definedName name="铁丝14" localSheetId="7">#REF!</definedName>
    <definedName name="铁丝16" localSheetId="7">#REF!</definedName>
    <definedName name="铁丝20" localSheetId="7">#REF!</definedName>
    <definedName name="铁丝22" localSheetId="7">#REF!</definedName>
    <definedName name="铁丝8" localSheetId="7">#REF!</definedName>
    <definedName name="砼C10" localSheetId="7">#REF!</definedName>
    <definedName name="砼C15" localSheetId="7">#REF!</definedName>
    <definedName name="砼C20" localSheetId="7">#REF!</definedName>
    <definedName name="砼C25" localSheetId="7">#REF!</definedName>
    <definedName name="砼拌制" localSheetId="7">#REF!</definedName>
    <definedName name="砼运输" localSheetId="7">#REF!</definedName>
    <definedName name="铜电焊条" localSheetId="7">#REF!</definedName>
    <definedName name="土地平整" localSheetId="7">#REF!</definedName>
    <definedName name="推土机103kw" localSheetId="7">#REF!</definedName>
    <definedName name="推土机55kw" localSheetId="7">#REF!</definedName>
    <definedName name="推土机59kw" localSheetId="7">#REF!</definedName>
    <definedName name="推土机74kw" localSheetId="7">#REF!</definedName>
    <definedName name="推土机88kw" localSheetId="7">#REF!</definedName>
    <definedName name="推土机89kw" localSheetId="7">#REF!</definedName>
    <definedName name="拖拉机55kw" localSheetId="7">#REF!</definedName>
    <definedName name="拖拉机59kw" localSheetId="7">#REF!</definedName>
    <definedName name="拖拉机74kw" localSheetId="7">#REF!</definedName>
    <definedName name="挖掘机1m3" localSheetId="7">#REF!</definedName>
    <definedName name="蛙式打夯机2.8k" localSheetId="7">#REF!</definedName>
    <definedName name="蛙式打夯机2.8kw" localSheetId="7">#REF!</definedName>
    <definedName name="弯头Dg120" localSheetId="7">#REF!</definedName>
    <definedName name="弯头Dg160" localSheetId="7">#REF!</definedName>
    <definedName name="弯头Dg180" localSheetId="7">#REF!</definedName>
    <definedName name="弯头Dg90" localSheetId="7">#REF!</definedName>
    <definedName name="弯头φ110" localSheetId="7">#REF!</definedName>
    <definedName name="弯头φ120_90度" localSheetId="7">#REF!</definedName>
    <definedName name="弯头φ140_90度" localSheetId="7">#REF!</definedName>
    <definedName name="弯头φ160" localSheetId="7">#REF!</definedName>
    <definedName name="弯头φ160_90度" localSheetId="7">#REF!</definedName>
    <definedName name="弯头φ180" localSheetId="7">#REF!</definedName>
    <definedName name="弯头φ90" localSheetId="7">#REF!</definedName>
    <definedName name="碗头挂板W_7B" localSheetId="7">#REF!</definedName>
    <definedName name="桅杆起重机10t" localSheetId="7">#REF!</definedName>
    <definedName name="线夹" localSheetId="7">#REF!</definedName>
    <definedName name="橡胶石棉板" localSheetId="7">#REF!</definedName>
    <definedName name="橡胶止水带" localSheetId="7">#REF!</definedName>
    <definedName name="橡胶止水圈_1000" localSheetId="7">#REF!</definedName>
    <definedName name="橡胶止水圈_600" localSheetId="7">#REF!</definedName>
    <definedName name="小石价" localSheetId="7">[42]材料预算价!$L$40</definedName>
    <definedName name="楔形线夹_NX_2" localSheetId="7">#REF!</definedName>
    <definedName name="楔形线夹NX_1" localSheetId="7">#REF!</definedName>
    <definedName name="楔形线夹NX_2" localSheetId="7">#REF!</definedName>
    <definedName name="泄水阀" localSheetId="7">#REF!</definedName>
    <definedName name="泄水阀φ120" localSheetId="7">#REF!</definedName>
    <definedName name="泄水阀φ140" localSheetId="7">#REF!</definedName>
    <definedName name="泄水阀φ160" localSheetId="7">#REF!</definedName>
    <definedName name="新疆杨" localSheetId="7">#REF!</definedName>
    <definedName name="型钢" localSheetId="7">#REF!</definedName>
    <definedName name="型钢剪断机13kw" localSheetId="7">#REF!</definedName>
    <definedName name="悬式瓷瓶XP_7" localSheetId="7">#REF!</definedName>
    <definedName name="悬式绝缘子_X_4.5" localSheetId="7">#REF!</definedName>
    <definedName name="悬式绝缘子X_4.5" localSheetId="7">#REF!</definedName>
    <definedName name="压力表" localSheetId="7">#REF!</definedName>
    <definedName name="压力表0.6MPa" localSheetId="7">#REF!</definedName>
    <definedName name="压力表弯管φ16" localSheetId="7">#REF!</definedName>
    <definedName name="羊脚碾5_7t" localSheetId="7">#REF!</definedName>
    <definedName name="羊脚碾8_12t" localSheetId="7">#REF!</definedName>
    <definedName name="杨树" localSheetId="7">#REF!</definedName>
    <definedName name="氧气" localSheetId="7">#REF!</definedName>
    <definedName name="摇臂钻床φ20_35" localSheetId="7">#REF!</definedName>
    <definedName name="业主管理费" localSheetId="7">#REF!</definedName>
    <definedName name="乙二胺" localSheetId="7">#REF!</definedName>
    <definedName name="乙类" localSheetId="7">#REF!</definedName>
    <definedName name="乙炔气" localSheetId="7">#REF!</definedName>
    <definedName name="油毛毡" localSheetId="7">#REF!</definedName>
    <definedName name="油漆" localSheetId="7">#REF!</definedName>
    <definedName name="油压滑模设备" localSheetId="7">#REF!</definedName>
    <definedName name="油毡" localSheetId="7">#REF!</definedName>
    <definedName name="预埋铁件" localSheetId="7">#REF!</definedName>
    <definedName name="圆盘锯" localSheetId="7">#REF!</definedName>
    <definedName name="载重汽车10t" localSheetId="7">#REF!</definedName>
    <definedName name="载重汽车5t" localSheetId="7">#REF!</definedName>
    <definedName name="闸阀" localSheetId="7">#REF!</definedName>
    <definedName name="闸阀110" localSheetId="7">#REF!</definedName>
    <definedName name="闸阀Dg120" localSheetId="7">#REF!</definedName>
    <definedName name="闸阀Dg160" localSheetId="7">#REF!</definedName>
    <definedName name="闸阀Dg180" localSheetId="7">#REF!</definedName>
    <definedName name="闸阀Dg90" localSheetId="7">#REF!</definedName>
    <definedName name="闸阀φ120" localSheetId="7">#REF!</definedName>
    <definedName name="闸阀φ140" localSheetId="7">#REF!</definedName>
    <definedName name="闸阀φ160" localSheetId="7">#REF!</definedName>
    <definedName name="闸阀φ180" localSheetId="7">#REF!</definedName>
    <definedName name="闸阀φ200" localSheetId="7">#REF!</definedName>
    <definedName name="闸阀φ225" localSheetId="7">#REF!</definedName>
    <definedName name="闸阀φ250" localSheetId="7">#REF!</definedName>
    <definedName name="闸阀φ315" localSheetId="7">#REF!</definedName>
    <definedName name="闸阀φ355" localSheetId="7">#REF!</definedName>
    <definedName name="闸阀φ400" localSheetId="7">#REF!</definedName>
    <definedName name="闸阀φ500" localSheetId="7">#REF!</definedName>
    <definedName name="闸阀φ80" localSheetId="7">#REF!</definedName>
    <definedName name="闸阀φ90" localSheetId="7">#REF!</definedName>
    <definedName name="粘土" localSheetId="7">#REF!</definedName>
    <definedName name="粘土球" localSheetId="7">#REF!</definedName>
    <definedName name="针式瓶P_20T" localSheetId="7">#REF!</definedName>
    <definedName name="支架φ33×1500" localSheetId="7">#REF!</definedName>
    <definedName name="直角挂板Z_7" localSheetId="7">#REF!</definedName>
    <definedName name="直接工程费路" localSheetId="7">#REF!</definedName>
    <definedName name="直接工程费农" localSheetId="7">#REF!</definedName>
    <definedName name="直接工程费他" localSheetId="7">#REF!</definedName>
    <definedName name="直接工程费土" localSheetId="7">#REF!</definedName>
    <definedName name="止回阀φ120" localSheetId="7">#REF!</definedName>
    <definedName name="止回阀φ140" localSheetId="7">#REF!</definedName>
    <definedName name="止回阀φ160" localSheetId="7">#REF!</definedName>
    <definedName name="中" localSheetId="7">#REF!</definedName>
    <definedName name="中粗砂" localSheetId="7">#REF!</definedName>
    <definedName name="中石价" localSheetId="7">[42]材料预算价!$L$41</definedName>
    <definedName name="铸铁闸门0.6" localSheetId="7">#REF!</definedName>
    <definedName name="铸铁闸门0.8" localSheetId="7">#REF!</definedName>
    <definedName name="铸铁闸门2.0" localSheetId="7">#REF!</definedName>
    <definedName name="砖" localSheetId="7">#REF!</definedName>
    <definedName name="紫铜片厚15mm" localSheetId="7">#REF!</definedName>
    <definedName name="自卸汽车5t" localSheetId="7">#REF!</definedName>
    <definedName name="自卸汽车8t" localSheetId="7">#REF!</definedName>
    <definedName name="自行式平地机118kw" localSheetId="7">#REF!</definedName>
    <definedName name="自行式平地机120kw以内" localSheetId="7">#REF!</definedName>
    <definedName name="组合钢模板" localSheetId="7">#REF!</definedName>
    <definedName name="_120度弯头φ120" localSheetId="8">#REF!</definedName>
    <definedName name="_120度弯头φ140" localSheetId="8">#REF!</definedName>
    <definedName name="_120度弯头φ160" localSheetId="8">#REF!</definedName>
    <definedName name="_2m3装载机" localSheetId="8">#REF!</definedName>
    <definedName name="_32.5水泥" localSheetId="8">#REF!</definedName>
    <definedName name="_xlnm._FilterDatabase" localSheetId="8" hidden="1">#REF!</definedName>
    <definedName name="￠160PVC管_0.6pa" localSheetId="8">#REF!</definedName>
    <definedName name="￠180PVC管_0.6pa" localSheetId="8">#REF!</definedName>
    <definedName name="￠90PVC管_0.6pa" localSheetId="8">#REF!</definedName>
    <definedName name="IS80_50_250" localSheetId="8">#REF!</definedName>
    <definedName name="_xlnm.Print_Area" localSheetId="8" hidden="1">#REF!</definedName>
    <definedName name="_xlnm.Print_Titles" localSheetId="8">'5尕楞乡'!$1:$3</definedName>
    <definedName name="PVC变径短管1.5寸" localSheetId="8">#REF!</definedName>
    <definedName name="PVC堵头φ40" localSheetId="8">#REF!</definedName>
    <definedName name="PVC活节φ1.5寸" localSheetId="8">#REF!</definedName>
    <definedName name="PVC连丝1.5寸" localSheetId="8">#REF!</definedName>
    <definedName name="PVC球阀1.5寸" localSheetId="8">#REF!</definedName>
    <definedName name="PVC三通φ16×16×16" localSheetId="8">#REF!</definedName>
    <definedName name="PVC三通φ40×1.5×40" localSheetId="8">#REF!</definedName>
    <definedName name="PVC塑管φ40" localSheetId="8">#REF!</definedName>
    <definedName name="PVC直通φ16" localSheetId="8">#REF!</definedName>
    <definedName name="QJ30_240_12_200" localSheetId="8">#REF!</definedName>
    <definedName name="QJ50_120_12_250" localSheetId="8">#REF!</definedName>
    <definedName name="range_jxtb" localSheetId="8">[41]DE!$A$8:$M$405</definedName>
    <definedName name="UT线夹_NUT_2" localSheetId="8">#REF!</definedName>
    <definedName name="UT线夹NUT_2" localSheetId="8">#REF!</definedName>
    <definedName name="UT型线夹NUT_1" localSheetId="8">#REF!</definedName>
    <definedName name="U型抱箍U16_200" localSheetId="8">#REF!</definedName>
    <definedName name="U型挂环U_16" localSheetId="8">#REF!</definedName>
    <definedName name="U型挂环U_7" localSheetId="8">#REF!</definedName>
    <definedName name="φ10PVC管" localSheetId="8">#REF!</definedName>
    <definedName name="φ225沉淀管" localSheetId="8">#REF!</definedName>
    <definedName name="φ225滤水管" localSheetId="8">#REF!</definedName>
    <definedName name="φ310铸铁管" localSheetId="8">#REF!</definedName>
    <definedName name="φ350铸铁管" localSheetId="8">#REF!</definedName>
    <definedName name="安全阀Dg120" localSheetId="8">#REF!</definedName>
    <definedName name="安全阀Dg90" localSheetId="8">#REF!</definedName>
    <definedName name="柏树" localSheetId="8">#REF!</definedName>
    <definedName name="避雷器HY5WS_17_50" localSheetId="8">#REF!</definedName>
    <definedName name="编织袋" localSheetId="8">#REF!</definedName>
    <definedName name="扁钢" localSheetId="8">#REF!</definedName>
    <definedName name="变径三通Dg180×90" localSheetId="8">#REF!</definedName>
    <definedName name="变径三通φ110×80×90" localSheetId="8">#REF!</definedName>
    <definedName name="变径三通φ125×80×110" localSheetId="8">#REF!</definedName>
    <definedName name="变径三通φ160×80×110" localSheetId="8">#REF!</definedName>
    <definedName name="变径三通φ160×80×125" localSheetId="8">#REF!</definedName>
    <definedName name="变径三通φ200×80×160" localSheetId="8">#REF!</definedName>
    <definedName name="变频机组8.5kvA" localSheetId="8">#REF!</definedName>
    <definedName name="变压器160KVA" localSheetId="8">#REF!</definedName>
    <definedName name="变压器80KVA" localSheetId="8">#REF!</definedName>
    <definedName name="并沟线夹_BJ_2" localSheetId="8">#REF!</definedName>
    <definedName name="并沟线夹BJ_2" localSheetId="8">#REF!</definedName>
    <definedName name="玻璃" localSheetId="8">#REF!</definedName>
    <definedName name="不可预见费" localSheetId="8">#REF!</definedName>
    <definedName name="材" localSheetId="8">#REF!</definedName>
    <definedName name="材100004" localSheetId="8">#REF!</definedName>
    <definedName name="材10001" localSheetId="8">#REF!</definedName>
    <definedName name="材10002" localSheetId="8">#REF!</definedName>
    <definedName name="材10003" localSheetId="8">#REF!</definedName>
    <definedName name="材10008" localSheetId="8">#REF!</definedName>
    <definedName name="材10018" localSheetId="8">#REF!</definedName>
    <definedName name="材10019" localSheetId="8">#REF!</definedName>
    <definedName name="材10020" localSheetId="8">#REF!</definedName>
    <definedName name="材10021" localSheetId="8">#REF!</definedName>
    <definedName name="材10023" localSheetId="8">#REF!</definedName>
    <definedName name="材10035" localSheetId="8">#REF!</definedName>
    <definedName name="材10045" localSheetId="8">#REF!</definedName>
    <definedName name="材10047" localSheetId="8">#REF!</definedName>
    <definedName name="材10049" localSheetId="8">#REF!</definedName>
    <definedName name="材10052" localSheetId="8">#REF!</definedName>
    <definedName name="材10054" localSheetId="8">#REF!</definedName>
    <definedName name="材10056" localSheetId="8">#REF!</definedName>
    <definedName name="材10066" localSheetId="8">#REF!</definedName>
    <definedName name="材10071" localSheetId="8">#REF!</definedName>
    <definedName name="材10075" localSheetId="8">#REF!</definedName>
    <definedName name="材10090" localSheetId="8">#REF!</definedName>
    <definedName name="材10095" localSheetId="8">#REF!</definedName>
    <definedName name="材10114" localSheetId="8">#REF!</definedName>
    <definedName name="材10116" localSheetId="8">#REF!</definedName>
    <definedName name="材10118" localSheetId="8">#REF!</definedName>
    <definedName name="材10204" localSheetId="8">#REF!</definedName>
    <definedName name="材10218" localSheetId="8">#REF!</definedName>
    <definedName name="材10219" localSheetId="8">#REF!</definedName>
    <definedName name="材10220" localSheetId="8">#REF!</definedName>
    <definedName name="材10221" localSheetId="8">#REF!</definedName>
    <definedName name="材10222" localSheetId="8">#REF!</definedName>
    <definedName name="材10223" localSheetId="8">#REF!</definedName>
    <definedName name="材10269" localSheetId="8">#REF!</definedName>
    <definedName name="材10270" localSheetId="8">#REF!</definedName>
    <definedName name="材10271" localSheetId="8">#REF!</definedName>
    <definedName name="材10272" localSheetId="8">#REF!</definedName>
    <definedName name="材10273" localSheetId="8">#REF!</definedName>
    <definedName name="材10275" localSheetId="8">#REF!</definedName>
    <definedName name="材10277" localSheetId="8">#REF!</definedName>
    <definedName name="材10278" localSheetId="8">#REF!</definedName>
    <definedName name="材10279" localSheetId="8">#REF!</definedName>
    <definedName name="材10279A" localSheetId="8">#REF!</definedName>
    <definedName name="材10280" localSheetId="8">#REF!</definedName>
    <definedName name="材10280A" localSheetId="8">#REF!</definedName>
    <definedName name="材10281" localSheetId="8">#REF!</definedName>
    <definedName name="材10281A" localSheetId="8">#REF!</definedName>
    <definedName name="材10282" localSheetId="8">#REF!</definedName>
    <definedName name="材10282A" localSheetId="8">#REF!</definedName>
    <definedName name="材10283" localSheetId="8">#REF!</definedName>
    <definedName name="材10283A" localSheetId="8">#REF!</definedName>
    <definedName name="材10309" localSheetId="8">#REF!</definedName>
    <definedName name="材10310" localSheetId="8">#REF!</definedName>
    <definedName name="材10311" localSheetId="8">#REF!</definedName>
    <definedName name="材10313" localSheetId="8">#REF!</definedName>
    <definedName name="材10330" localSheetId="8">#REF!</definedName>
    <definedName name="材10332" localSheetId="8">#REF!</definedName>
    <definedName name="材10334" localSheetId="8">#REF!</definedName>
    <definedName name="材10339" localSheetId="8">#REF!</definedName>
    <definedName name="材10345" localSheetId="8">#REF!</definedName>
    <definedName name="材10346" localSheetId="8">#REF!</definedName>
    <definedName name="材10360" localSheetId="8">#REF!</definedName>
    <definedName name="材10361" localSheetId="8">#REF!</definedName>
    <definedName name="材10365" localSheetId="8">#REF!</definedName>
    <definedName name="材10366" localSheetId="8">#REF!</definedName>
    <definedName name="材10367" localSheetId="8">#REF!</definedName>
    <definedName name="材10464" localSheetId="8">#REF!</definedName>
    <definedName name="材10465" localSheetId="8">#REF!</definedName>
    <definedName name="材10469" localSheetId="8">#REF!</definedName>
    <definedName name="材10469A" localSheetId="8">#REF!</definedName>
    <definedName name="材10473" localSheetId="8">#REF!</definedName>
    <definedName name="材10474" localSheetId="8">#REF!</definedName>
    <definedName name="材12001" localSheetId="8">#REF!</definedName>
    <definedName name="材12074" localSheetId="8">#REF!</definedName>
    <definedName name="材12075" localSheetId="8">#REF!</definedName>
    <definedName name="材2_19_3" localSheetId="8">#REF!</definedName>
    <definedName name="材2_19_4" localSheetId="8">#REF!</definedName>
    <definedName name="材20484" localSheetId="8">#REF!</definedName>
    <definedName name="材20485" localSheetId="8">#REF!</definedName>
    <definedName name="材20488" localSheetId="8">#REF!</definedName>
    <definedName name="材30001" localSheetId="8">#REF!</definedName>
    <definedName name="材30002" localSheetId="8">#REF!</definedName>
    <definedName name="材30004" localSheetId="8">#REF!</definedName>
    <definedName name="材30011" localSheetId="8">#REF!</definedName>
    <definedName name="材30016" localSheetId="8">#REF!</definedName>
    <definedName name="材30018" localSheetId="8">#REF!</definedName>
    <definedName name="材30019" localSheetId="8">#REF!</definedName>
    <definedName name="材30020" localSheetId="8">#REF!</definedName>
    <definedName name="材30021" localSheetId="8">#REF!</definedName>
    <definedName name="材30022" localSheetId="8">#REF!</definedName>
    <definedName name="材30023" localSheetId="8">#REF!</definedName>
    <definedName name="材30024" localSheetId="8">#REF!</definedName>
    <definedName name="材30025" localSheetId="8">#REF!</definedName>
    <definedName name="材30026" localSheetId="8">#REF!</definedName>
    <definedName name="材30027" localSheetId="8">#REF!</definedName>
    <definedName name="材30028" localSheetId="8">#REF!</definedName>
    <definedName name="材30038" localSheetId="8">#REF!</definedName>
    <definedName name="材30048" localSheetId="8">#REF!</definedName>
    <definedName name="材30048、30051" localSheetId="8">#REF!</definedName>
    <definedName name="材30049" localSheetId="8">#REF!</definedName>
    <definedName name="材30064" localSheetId="8">#REF!</definedName>
    <definedName name="材30075" localSheetId="8">#REF!</definedName>
    <definedName name="材40001" localSheetId="8">#REF!</definedName>
    <definedName name="材40003" localSheetId="8">#REF!</definedName>
    <definedName name="材40006" localSheetId="8">#REF!</definedName>
    <definedName name="材40030" localSheetId="8">#REF!</definedName>
    <definedName name="材40031" localSheetId="8">#REF!</definedName>
    <definedName name="材40045" localSheetId="8">#REF!</definedName>
    <definedName name="材40045A" localSheetId="8">#REF!</definedName>
    <definedName name="材40058" localSheetId="8">#REF!</definedName>
    <definedName name="材40058A" localSheetId="8">#REF!</definedName>
    <definedName name="材40061" localSheetId="8">#REF!</definedName>
    <definedName name="材40062" localSheetId="8">#REF!</definedName>
    <definedName name="材40065" localSheetId="8">#REF!</definedName>
    <definedName name="材40067" localSheetId="8">#REF!</definedName>
    <definedName name="材40067A" localSheetId="8">#REF!</definedName>
    <definedName name="材40068" localSheetId="8">#REF!</definedName>
    <definedName name="材40069" localSheetId="8">#REF!</definedName>
    <definedName name="材40070" localSheetId="8">#REF!</definedName>
    <definedName name="材40072" localSheetId="8">#REF!</definedName>
    <definedName name="材40074" localSheetId="8">#REF!</definedName>
    <definedName name="材40075" localSheetId="8">#REF!</definedName>
    <definedName name="材40076" localSheetId="8">#REF!</definedName>
    <definedName name="材40079" localSheetId="8">#REF!</definedName>
    <definedName name="材40090" localSheetId="8">#REF!</definedName>
    <definedName name="材40096" localSheetId="8">#REF!</definedName>
    <definedName name="材40101" localSheetId="8">#REF!</definedName>
    <definedName name="材40101A" localSheetId="8">#REF!</definedName>
    <definedName name="材40101B" localSheetId="8">#REF!</definedName>
    <definedName name="材40109" localSheetId="8">#REF!</definedName>
    <definedName name="材40110" localSheetId="8">#REF!</definedName>
    <definedName name="材40111" localSheetId="8">#REF!</definedName>
    <definedName name="材40112" localSheetId="8">#REF!</definedName>
    <definedName name="材40113" localSheetId="8">#REF!</definedName>
    <definedName name="材40114" localSheetId="8">#REF!</definedName>
    <definedName name="材40115" localSheetId="8">#REF!</definedName>
    <definedName name="材40116" localSheetId="8">#REF!</definedName>
    <definedName name="材40117" localSheetId="8">#REF!</definedName>
    <definedName name="材40118" localSheetId="8">#REF!</definedName>
    <definedName name="材40120" localSheetId="8">#REF!</definedName>
    <definedName name="材40124" localSheetId="8">#REF!</definedName>
    <definedName name="材40125" localSheetId="8">#REF!</definedName>
    <definedName name="材40133" localSheetId="8">#REF!</definedName>
    <definedName name="材40134" localSheetId="8">#REF!</definedName>
    <definedName name="材40143" localSheetId="8">#REF!</definedName>
    <definedName name="材40159A" localSheetId="8">#REF!</definedName>
    <definedName name="材40159B" localSheetId="8">#REF!</definedName>
    <definedName name="材40159C" localSheetId="8">#REF!</definedName>
    <definedName name="材40213" localSheetId="8">#REF!</definedName>
    <definedName name="材40224" localSheetId="8">#REF!</definedName>
    <definedName name="材40260" localSheetId="8">#REF!</definedName>
    <definedName name="材40263" localSheetId="8">#REF!</definedName>
    <definedName name="材40271" localSheetId="8">#REF!</definedName>
    <definedName name="材40286" localSheetId="8">#REF!</definedName>
    <definedName name="材40287" localSheetId="8">#REF!</definedName>
    <definedName name="材40288" localSheetId="8">#REF!</definedName>
    <definedName name="材40289" localSheetId="8">#REF!</definedName>
    <definedName name="材40289A" localSheetId="8">#REF!</definedName>
    <definedName name="材40306" localSheetId="8">#REF!</definedName>
    <definedName name="材40306A" localSheetId="8">#REF!</definedName>
    <definedName name="材40306B" localSheetId="8">#REF!</definedName>
    <definedName name="材50003" localSheetId="8">#REF!</definedName>
    <definedName name="材50004" localSheetId="8">#REF!</definedName>
    <definedName name="材50005" localSheetId="8">#REF!</definedName>
    <definedName name="材50006" localSheetId="8">#REF!</definedName>
    <definedName name="材50045" localSheetId="8">#REF!</definedName>
    <definedName name="材50046" localSheetId="8">#REF!</definedName>
    <definedName name="材50049" localSheetId="8">#REF!</definedName>
    <definedName name="材50050" localSheetId="8">#REF!</definedName>
    <definedName name="材70001" localSheetId="8">#REF!</definedName>
    <definedName name="材70014" localSheetId="8">#REF!</definedName>
    <definedName name="材70015" localSheetId="8">#REF!</definedName>
    <definedName name="材70017" localSheetId="8">#REF!</definedName>
    <definedName name="材70194" localSheetId="8">#REF!</definedName>
    <definedName name="材70195" localSheetId="8">#REF!</definedName>
    <definedName name="材70196" localSheetId="8">#REF!</definedName>
    <definedName name="材80019" localSheetId="8">#REF!</definedName>
    <definedName name="材80019换" localSheetId="8">#REF!</definedName>
    <definedName name="材80019换A" localSheetId="8">#REF!</definedName>
    <definedName name="材80020" localSheetId="8">#REF!</definedName>
    <definedName name="材90014" localSheetId="8">#REF!</definedName>
    <definedName name="材90017" localSheetId="8">#REF!</definedName>
    <definedName name="材90017A" localSheetId="8">#REF!</definedName>
    <definedName name="材90018" localSheetId="8">#REF!</definedName>
    <definedName name="材90019" localSheetId="8">#REF!</definedName>
    <definedName name="材90085" localSheetId="8">#REF!</definedName>
    <definedName name="材90086" localSheetId="8">#REF!</definedName>
    <definedName name="材90087" localSheetId="8">#REF!</definedName>
    <definedName name="材90087A" localSheetId="8">#REF!</definedName>
    <definedName name="材90136" localSheetId="8">#REF!</definedName>
    <definedName name="材90147" localSheetId="8">#REF!</definedName>
    <definedName name="材90189" localSheetId="8">#REF!</definedName>
    <definedName name="材补1" localSheetId="8">#REF!</definedName>
    <definedName name="材补1A" localSheetId="8">#REF!</definedName>
    <definedName name="材补2" localSheetId="8">#REF!</definedName>
    <definedName name="材补3" localSheetId="8">#REF!</definedName>
    <definedName name="材补5" localSheetId="8">#REF!</definedName>
    <definedName name="材参40006" localSheetId="8">#REF!</definedName>
    <definedName name="材参60432" localSheetId="8">#REF!</definedName>
    <definedName name="材建11_25换" localSheetId="8">#REF!</definedName>
    <definedName name="材建4_10换" localSheetId="8">#REF!</definedName>
    <definedName name="材井" localSheetId="8">#REF!</definedName>
    <definedName name="插入式振动器1.1kw" localSheetId="8">#REF!</definedName>
    <definedName name="插入式振动器1.5kw" localSheetId="8">#REF!</definedName>
    <definedName name="插入式振动器2.2kw" localSheetId="8">#REF!</definedName>
    <definedName name="插座φ33" localSheetId="8">#REF!</definedName>
    <definedName name="拆迁补偿费" localSheetId="8">#REF!</definedName>
    <definedName name="柴油" localSheetId="8">[42]材料预算价!$L$17</definedName>
    <definedName name="柴油1" localSheetId="8">#REF!</definedName>
    <definedName name="柴油2" localSheetId="8">#REF!</definedName>
    <definedName name="柴油价" localSheetId="8">[42]材料预算价!#REF!</definedName>
    <definedName name="铲运机2.75m3" localSheetId="8">#REF!</definedName>
    <definedName name="长" localSheetId="8">#REF!</definedName>
    <definedName name="冲击钻机CZ_22型" localSheetId="8">#REF!</definedName>
    <definedName name="初" localSheetId="8">#REF!</definedName>
    <definedName name="瓷横担_S210" localSheetId="8">#REF!</definedName>
    <definedName name="瓷横担S210" localSheetId="8">#REF!</definedName>
    <definedName name="瓷瓶" localSheetId="8">#REF!</definedName>
    <definedName name="粗砂" localSheetId="8">#REF!</definedName>
    <definedName name="措施费路" localSheetId="8">#REF!</definedName>
    <definedName name="措施费农" localSheetId="8">#REF!</definedName>
    <definedName name="措施费他" localSheetId="8">#REF!</definedName>
    <definedName name="措施费土" localSheetId="8">#REF!</definedName>
    <definedName name="大石价" localSheetId="8">[42]材料预算价!$L$42</definedName>
    <definedName name="单承PVC塑管φ110×3.2×9000" localSheetId="8">#REF!</definedName>
    <definedName name="单承PVC塑管φ125×3.7×9000" localSheetId="8">#REF!</definedName>
    <definedName name="单承PVC塑管φ160×4.7×9000" localSheetId="8">#REF!</definedName>
    <definedName name="单承PVC塑管φ200×5.9×10000" localSheetId="8">#REF!</definedName>
    <definedName name="单承PVC塑管φ200×5.9×9000" localSheetId="8">#REF!</definedName>
    <definedName name="单承PVC塑管φ225×6.6×10000" localSheetId="8">#REF!</definedName>
    <definedName name="单承PVC塑管φ250×7.3×10000" localSheetId="8">#REF!</definedName>
    <definedName name="单承PVC塑管φ315×9.2×10000" localSheetId="8">#REF!</definedName>
    <definedName name="单承PVC塑管φ355×10.4×10000" localSheetId="8">#REF!</definedName>
    <definedName name="单承PVC塑管φ400×11.7×10000" localSheetId="8">#REF!</definedName>
    <definedName name="单承PVC塑管φ500×14.6×10000" localSheetId="8">#REF!</definedName>
    <definedName name="单承PVC塑管φ90×2.8×9000" localSheetId="8">#REF!</definedName>
    <definedName name="单价" localSheetId="8">#REF!</definedName>
    <definedName name="单盘插头" localSheetId="8">#REF!</definedName>
    <definedName name="单盘插头110" localSheetId="8">#REF!</definedName>
    <definedName name="单盘插头φ110" localSheetId="8">#REF!</definedName>
    <definedName name="单盘插头φ160" localSheetId="8">#REF!</definedName>
    <definedName name="单盘插头φ200" localSheetId="8">#REF!</definedName>
    <definedName name="单盘插头φ225" localSheetId="8">#REF!</definedName>
    <definedName name="单盘插头φ250" localSheetId="8">#REF!</definedName>
    <definedName name="单盘插头φ315" localSheetId="8">#REF!</definedName>
    <definedName name="单盘插头φ355" localSheetId="8">#REF!</definedName>
    <definedName name="单盘插头φ400" localSheetId="8">#REF!</definedName>
    <definedName name="单盘插头φ500" localSheetId="8">#REF!</definedName>
    <definedName name="单盘铝承头φ76" localSheetId="8">#REF!</definedName>
    <definedName name="单盘三通φ110×80×110" localSheetId="8">#REF!</definedName>
    <definedName name="单盘三通φ125×80×125" localSheetId="8">#REF!</definedName>
    <definedName name="单盘三通φ160×80×160" localSheetId="8">#REF!</definedName>
    <definedName name="单盘三通φ200×80×200" localSheetId="8">#REF!</definedName>
    <definedName name="导线" localSheetId="8">#REF!</definedName>
    <definedName name="导线_BLX_16" localSheetId="8">#REF!</definedName>
    <definedName name="导线_LGJ" localSheetId="8">#REF!</definedName>
    <definedName name="导线BLX_16" localSheetId="8">#REF!</definedName>
    <definedName name="导线L_G_J" localSheetId="8">#REF!</definedName>
    <definedName name="导线LGJ" localSheetId="8">#REF!</definedName>
    <definedName name="导线LGJ_1" localSheetId="8">#REF!</definedName>
    <definedName name="导线LGJ1" localSheetId="8">#REF!</definedName>
    <definedName name="道路工程" localSheetId="8">#REF!</definedName>
    <definedName name="滴灌带φ16" localSheetId="8">#REF!</definedName>
    <definedName name="电" localSheetId="8">#REF!</definedName>
    <definedName name="电动葫芦3t" localSheetId="8">#REF!</definedName>
    <definedName name="电杆" localSheetId="8">#REF!</definedName>
    <definedName name="电杆_10m" localSheetId="8">#REF!</definedName>
    <definedName name="电焊机25kvA" localSheetId="8">#REF!</definedName>
    <definedName name="电焊机30KVA" localSheetId="8">#REF!</definedName>
    <definedName name="电焊机交流20_25KVA" localSheetId="8">#REF!</definedName>
    <definedName name="电焊机交流30KVA" localSheetId="8">#REF!</definedName>
    <definedName name="电焊条" localSheetId="8">#REF!</definedName>
    <definedName name="电价" localSheetId="8">[42]材料预算价!$L$24</definedName>
    <definedName name="跌落开关RW11_200_10" localSheetId="8">#REF!</definedName>
    <definedName name="堵头φ76" localSheetId="8">#REF!</definedName>
    <definedName name="镀锌钢绞拉线GJ_50" localSheetId="8">#REF!</definedName>
    <definedName name="镀锌铁丝8" localSheetId="8">#REF!</definedName>
    <definedName name="对焊机150型" localSheetId="8">#REF!</definedName>
    <definedName name="多眼拉板_60_6_300" localSheetId="8">#REF!</definedName>
    <definedName name="多眼拉板_60_6_350" localSheetId="8">#REF!</definedName>
    <definedName name="二丁脂" localSheetId="8">#REF!</definedName>
    <definedName name="二合抱箍抱1_190" localSheetId="8">#REF!</definedName>
    <definedName name="二合抱箍抱2_200" localSheetId="8">#REF!</definedName>
    <definedName name="阀兰阀体" localSheetId="8">#REF!</definedName>
    <definedName name="阀兰阀体80" localSheetId="8">#REF!</definedName>
    <definedName name="阀门φ120" localSheetId="8">#REF!</definedName>
    <definedName name="阀门φ90" localSheetId="8">#REF!</definedName>
    <definedName name="法兰阀体φ80" localSheetId="8">#REF!</definedName>
    <definedName name="法兰螺栓" localSheetId="8">#REF!</definedName>
    <definedName name="法兰盘φ120" localSheetId="8">#REF!</definedName>
    <definedName name="法兰盘φ90" localSheetId="8">#REF!</definedName>
    <definedName name="放空管φ150×1500" localSheetId="8">#REF!</definedName>
    <definedName name="粉煤灰价" localSheetId="8">[42]材料预算价!#REF!</definedName>
    <definedName name="风" localSheetId="8">#REF!</definedName>
    <definedName name="风价" localSheetId="8">[42]材料预算价!$L$23</definedName>
    <definedName name="风水枪" localSheetId="8">#REF!</definedName>
    <definedName name="封井泥球" localSheetId="8">#REF!</definedName>
    <definedName name="浮力塞" localSheetId="8">#REF!</definedName>
    <definedName name="复合土工膜" localSheetId="8">#REF!</definedName>
    <definedName name="杆顶帽_帽_11" localSheetId="8">#REF!</definedName>
    <definedName name="杆顶帽_帽_3" localSheetId="8">#REF!</definedName>
    <definedName name="钢板" localSheetId="8">#REF!</definedName>
    <definedName name="钢板4mm" localSheetId="8">#REF!</definedName>
    <definedName name="钢材" localSheetId="8">#REF!</definedName>
    <definedName name="钢管" localSheetId="8">#REF!</definedName>
    <definedName name="钢管φ120" localSheetId="8">#REF!</definedName>
    <definedName name="钢管φ140" localSheetId="8">#REF!</definedName>
    <definedName name="钢管φ160" localSheetId="8">#REF!</definedName>
    <definedName name="钢滑模" localSheetId="8">#REF!</definedName>
    <definedName name="钢绞拉线GJ_35" localSheetId="8">#REF!</definedName>
    <definedName name="钢绞线GJ_25" localSheetId="8">#REF!</definedName>
    <definedName name="钢绞线GJ_35" localSheetId="8">#REF!</definedName>
    <definedName name="钢绞线GJ_35kg" localSheetId="8">#REF!</definedName>
    <definedName name="钢筋10以内" localSheetId="8">#REF!</definedName>
    <definedName name="钢筋10以外" localSheetId="8">#REF!</definedName>
    <definedName name="钢筋φ10以内" localSheetId="8">#REF!</definedName>
    <definedName name="钢筋φ10以外" localSheetId="8">#REF!</definedName>
    <definedName name="钢筋φ12" localSheetId="8">#REF!</definedName>
    <definedName name="钢筋φ16" localSheetId="8">#REF!</definedName>
    <definedName name="钢筋φ8" localSheetId="8">#REF!</definedName>
    <definedName name="钢筋调直机14kw" localSheetId="8">#REF!</definedName>
    <definedName name="钢筋切断机20kw" localSheetId="8">#REF!</definedName>
    <definedName name="钢筋砼C20管" localSheetId="8">#REF!</definedName>
    <definedName name="钢筋砼C20管_DN600" localSheetId="8">#REF!</definedName>
    <definedName name="钢筋弯曲机φ6_40" localSheetId="8">#REF!</definedName>
    <definedName name="钢模板" localSheetId="8">#REF!</definedName>
    <definedName name="钢芯铝绞线LGJ_50_8" localSheetId="8">#REF!</definedName>
    <definedName name="高" localSheetId="8">#REF!</definedName>
    <definedName name="给水栓" localSheetId="8">#REF!</definedName>
    <definedName name="给水栓三通Dg160×60" localSheetId="8">#REF!</definedName>
    <definedName name="给水栓三通Dg180×60" localSheetId="8">#REF!</definedName>
    <definedName name="给水栓三通Dg90×60" localSheetId="8">#REF!</definedName>
    <definedName name="工程监理费" localSheetId="8">#REF!</definedName>
    <definedName name="工程胶" localSheetId="8">#REF!</definedName>
    <definedName name="工程施工费" localSheetId="8">#REF!</definedName>
    <definedName name="管件" localSheetId="8">#REF!</definedName>
    <definedName name="管件φ120" localSheetId="8">#REF!</definedName>
    <definedName name="管件φ90" localSheetId="8">#REF!</definedName>
    <definedName name="光轮压路机12_15t" localSheetId="8">#REF!</definedName>
    <definedName name="光轮压路机6_8t" localSheetId="8">#REF!</definedName>
    <definedName name="光轮压路机8_10t" localSheetId="8">#REF!</definedName>
    <definedName name="硅粉价" localSheetId="8">[42]材料预算价!$L$253</definedName>
    <definedName name="环氧树脂" localSheetId="8">#REF!</definedName>
    <definedName name="黄油" localSheetId="8">#REF!</definedName>
    <definedName name="灰浆搅拌机" localSheetId="8">#REF!</definedName>
    <definedName name="混凝土拌制" localSheetId="8">#REF!</definedName>
    <definedName name="混凝土泵" localSheetId="8">#REF!</definedName>
    <definedName name="混凝土底盘" localSheetId="8">#REF!</definedName>
    <definedName name="混凝土底盘800×800×800" localSheetId="8">#REF!</definedName>
    <definedName name="混凝土运输" localSheetId="8">#REF!</definedName>
    <definedName name="混凝土柱" localSheetId="8">#REF!</definedName>
    <definedName name="机" localSheetId="8">#REF!</definedName>
    <definedName name="机1_23_1" localSheetId="8">#REF!</definedName>
    <definedName name="机10204" localSheetId="8">#REF!</definedName>
    <definedName name="机10218" localSheetId="8">#REF!</definedName>
    <definedName name="机10219" localSheetId="8">#REF!</definedName>
    <definedName name="机10220" localSheetId="8">#REF!</definedName>
    <definedName name="机10221" localSheetId="8">#REF!</definedName>
    <definedName name="机10222" localSheetId="8">#REF!</definedName>
    <definedName name="机10223" localSheetId="8">#REF!</definedName>
    <definedName name="机10269" localSheetId="8">#REF!</definedName>
    <definedName name="机10270" localSheetId="8">#REF!</definedName>
    <definedName name="机10271" localSheetId="8">#REF!</definedName>
    <definedName name="机10272" localSheetId="8">#REF!</definedName>
    <definedName name="机10273" localSheetId="8">#REF!</definedName>
    <definedName name="机10275" localSheetId="8">#REF!</definedName>
    <definedName name="机10277" localSheetId="8">#REF!</definedName>
    <definedName name="机10278" localSheetId="8">#REF!</definedName>
    <definedName name="机10279" localSheetId="8">#REF!</definedName>
    <definedName name="机10279A" localSheetId="8">#REF!</definedName>
    <definedName name="机10280" localSheetId="8">#REF!</definedName>
    <definedName name="机10280A" localSheetId="8">#REF!</definedName>
    <definedName name="机10281" localSheetId="8">#REF!</definedName>
    <definedName name="机10281A" localSheetId="8">#REF!</definedName>
    <definedName name="机10282" localSheetId="8">#REF!</definedName>
    <definedName name="机10282A" localSheetId="8">#REF!</definedName>
    <definedName name="机10283" localSheetId="8">#REF!</definedName>
    <definedName name="机10283A" localSheetId="8">#REF!</definedName>
    <definedName name="机10309" localSheetId="8">#REF!</definedName>
    <definedName name="机10310" localSheetId="8">#REF!</definedName>
    <definedName name="机10311" localSheetId="8">#REF!</definedName>
    <definedName name="机10313" localSheetId="8">#REF!</definedName>
    <definedName name="机10330" localSheetId="8">#REF!</definedName>
    <definedName name="机10334" localSheetId="8">#REF!</definedName>
    <definedName name="机10339" localSheetId="8">#REF!</definedName>
    <definedName name="机10345" localSheetId="8">#REF!</definedName>
    <definedName name="机10346" localSheetId="8">#REF!</definedName>
    <definedName name="机10360" localSheetId="8">#REF!</definedName>
    <definedName name="机10361" localSheetId="8">#REF!</definedName>
    <definedName name="机10365" localSheetId="8">#REF!</definedName>
    <definedName name="机10366" localSheetId="8">#REF!</definedName>
    <definedName name="机10367" localSheetId="8">#REF!</definedName>
    <definedName name="机10465" localSheetId="8">#REF!</definedName>
    <definedName name="机10469" localSheetId="8">#REF!</definedName>
    <definedName name="机10469A" localSheetId="8">#REF!</definedName>
    <definedName name="机10473" localSheetId="8">#REF!</definedName>
    <definedName name="机10474" localSheetId="8">#REF!</definedName>
    <definedName name="机12001" localSheetId="8">#REF!</definedName>
    <definedName name="机12074" localSheetId="8">#REF!</definedName>
    <definedName name="机12075" localSheetId="8">#REF!</definedName>
    <definedName name="机2_19_3" localSheetId="8">#REF!</definedName>
    <definedName name="机2_19_4" localSheetId="8">#REF!</definedName>
    <definedName name="机20484" localSheetId="8">#REF!</definedName>
    <definedName name="机20485" localSheetId="8">#REF!</definedName>
    <definedName name="机20488" localSheetId="8">#REF!</definedName>
    <definedName name="机30016" localSheetId="8">#REF!</definedName>
    <definedName name="机30021" localSheetId="8">#REF!</definedName>
    <definedName name="机30022" localSheetId="8">#REF!</definedName>
    <definedName name="机30023" localSheetId="8">#REF!</definedName>
    <definedName name="机30025" localSheetId="8">#REF!</definedName>
    <definedName name="机30027" localSheetId="8">#REF!</definedName>
    <definedName name="机30048" localSheetId="8">#REF!</definedName>
    <definedName name="机30048、30051" localSheetId="8">#REF!</definedName>
    <definedName name="机30049" localSheetId="8">#REF!</definedName>
    <definedName name="机40001" localSheetId="8">#REF!</definedName>
    <definedName name="机40003" localSheetId="8">#REF!</definedName>
    <definedName name="机40006" localSheetId="8">#REF!</definedName>
    <definedName name="机40030" localSheetId="8">#REF!</definedName>
    <definedName name="机40031" localSheetId="8">#REF!</definedName>
    <definedName name="机40045" localSheetId="8">#REF!</definedName>
    <definedName name="机40045A" localSheetId="8">#REF!</definedName>
    <definedName name="机40058" localSheetId="8">#REF!</definedName>
    <definedName name="机40058A" localSheetId="8">#REF!</definedName>
    <definedName name="机40061" localSheetId="8">#REF!</definedName>
    <definedName name="机40062" localSheetId="8">#REF!</definedName>
    <definedName name="机40065" localSheetId="8">#REF!</definedName>
    <definedName name="机40067" localSheetId="8">#REF!</definedName>
    <definedName name="机40067A" localSheetId="8">#REF!</definedName>
    <definedName name="机40068" localSheetId="8">#REF!</definedName>
    <definedName name="机40069" localSheetId="8">#REF!</definedName>
    <definedName name="机40070" localSheetId="8">#REF!</definedName>
    <definedName name="机40072" localSheetId="8">#REF!</definedName>
    <definedName name="机40074" localSheetId="8">#REF!</definedName>
    <definedName name="机40075" localSheetId="8">#REF!</definedName>
    <definedName name="机40076" localSheetId="8">#REF!</definedName>
    <definedName name="机40079" localSheetId="8">#REF!</definedName>
    <definedName name="机40090" localSheetId="8">#REF!</definedName>
    <definedName name="机40096" localSheetId="8">#REF!</definedName>
    <definedName name="机40101" localSheetId="8">#REF!</definedName>
    <definedName name="机40101A" localSheetId="8">#REF!</definedName>
    <definedName name="机40101B" localSheetId="8">#REF!</definedName>
    <definedName name="机40109" localSheetId="8">#REF!</definedName>
    <definedName name="机40110" localSheetId="8">#REF!</definedName>
    <definedName name="机40111" localSheetId="8">#REF!</definedName>
    <definedName name="机40112" localSheetId="8">#REF!</definedName>
    <definedName name="机40113" localSheetId="8">#REF!</definedName>
    <definedName name="机40114" localSheetId="8">#REF!</definedName>
    <definedName name="机40115" localSheetId="8">#REF!</definedName>
    <definedName name="机40120" localSheetId="8">#REF!</definedName>
    <definedName name="机40124" localSheetId="8">#REF!</definedName>
    <definedName name="机40125" localSheetId="8">#REF!</definedName>
    <definedName name="机40133" localSheetId="8">#REF!</definedName>
    <definedName name="机40134" localSheetId="8">#REF!</definedName>
    <definedName name="机40143" localSheetId="8">#REF!</definedName>
    <definedName name="机40159A" localSheetId="8">#REF!</definedName>
    <definedName name="机40159B" localSheetId="8">#REF!</definedName>
    <definedName name="机40159C" localSheetId="8">#REF!</definedName>
    <definedName name="机40213" localSheetId="8">#REF!</definedName>
    <definedName name="机40224" localSheetId="8">#REF!</definedName>
    <definedName name="机40260" localSheetId="8">#REF!</definedName>
    <definedName name="机40286" localSheetId="8">#REF!</definedName>
    <definedName name="机40287" localSheetId="8">#REF!</definedName>
    <definedName name="机40288" localSheetId="8">#REF!</definedName>
    <definedName name="机40289" localSheetId="8">#REF!</definedName>
    <definedName name="机40289A" localSheetId="8">#REF!</definedName>
    <definedName name="机40306" localSheetId="8">#REF!</definedName>
    <definedName name="机40306A" localSheetId="8">#REF!</definedName>
    <definedName name="机40306B" localSheetId="8">#REF!</definedName>
    <definedName name="机50003" localSheetId="8">#REF!</definedName>
    <definedName name="机50004" localSheetId="8">#REF!</definedName>
    <definedName name="机50005" localSheetId="8">#REF!</definedName>
    <definedName name="机50006" localSheetId="8">#REF!</definedName>
    <definedName name="机50045" localSheetId="8">#REF!</definedName>
    <definedName name="机50046" localSheetId="8">#REF!</definedName>
    <definedName name="机50049" localSheetId="8">#REF!</definedName>
    <definedName name="机50050" localSheetId="8">#REF!</definedName>
    <definedName name="机70001" localSheetId="8">#REF!</definedName>
    <definedName name="机70014" localSheetId="8">#REF!</definedName>
    <definedName name="机70015" localSheetId="8">#REF!</definedName>
    <definedName name="机70017" localSheetId="8">#REF!</definedName>
    <definedName name="机70194" localSheetId="8">#REF!</definedName>
    <definedName name="机70195" localSheetId="8">#REF!</definedName>
    <definedName name="机70196" localSheetId="8">#REF!</definedName>
    <definedName name="机80019" localSheetId="8">#REF!</definedName>
    <definedName name="机80019换" localSheetId="8">#REF!</definedName>
    <definedName name="机80019换A" localSheetId="8">#REF!</definedName>
    <definedName name="机90014" localSheetId="8">#REF!</definedName>
    <definedName name="机90017" localSheetId="8">#REF!</definedName>
    <definedName name="机90017A" localSheetId="8">#REF!</definedName>
    <definedName name="机90085" localSheetId="8">#REF!</definedName>
    <definedName name="机90086" localSheetId="8">#REF!</definedName>
    <definedName name="机90087" localSheetId="8">#REF!</definedName>
    <definedName name="机90087A" localSheetId="8">#REF!</definedName>
    <definedName name="机90136" localSheetId="8">#REF!</definedName>
    <definedName name="机90147" localSheetId="8">#REF!</definedName>
    <definedName name="机补1" localSheetId="8">#REF!</definedName>
    <definedName name="机补2" localSheetId="8">#REF!</definedName>
    <definedName name="机参40006" localSheetId="8">#REF!</definedName>
    <definedName name="机动翻斗车1t" localSheetId="8">#REF!</definedName>
    <definedName name="机建11_25换" localSheetId="8">#REF!</definedName>
    <definedName name="机建4_10换" localSheetId="8">#REF!</definedName>
    <definedName name="机井" localSheetId="8">#REF!</definedName>
    <definedName name="技工" localSheetId="8">#REF!</definedName>
    <definedName name="甲苯" localSheetId="8">#REF!</definedName>
    <definedName name="甲类" localSheetId="8">#REF!</definedName>
    <definedName name="间接费路" localSheetId="8">#REF!</definedName>
    <definedName name="间接费农" localSheetId="8">#REF!</definedName>
    <definedName name="间接费他" localSheetId="8">#REF!</definedName>
    <definedName name="间接费土" localSheetId="8">#REF!</definedName>
    <definedName name="简易缆索机40t" localSheetId="8">#REF!</definedName>
    <definedName name="碱粉" localSheetId="8">#REF!</definedName>
    <definedName name="胶φ76" localSheetId="8">#REF!</definedName>
    <definedName name="胶轮车" localSheetId="8">#REF!</definedName>
    <definedName name="胶圈φ110" localSheetId="8">#REF!</definedName>
    <definedName name="胶圈φ125" localSheetId="8">#REF!</definedName>
    <definedName name="胶圈φ160" localSheetId="8">#REF!</definedName>
    <definedName name="胶圈φ200" localSheetId="8">#REF!</definedName>
    <definedName name="胶圈φ225" localSheetId="8">#REF!</definedName>
    <definedName name="胶圈φ250" localSheetId="8">#REF!</definedName>
    <definedName name="胶圈φ315" localSheetId="8">#REF!</definedName>
    <definedName name="胶圈φ355" localSheetId="8">#REF!</definedName>
    <definedName name="胶圈φ400" localSheetId="8">#REF!</definedName>
    <definedName name="胶圈φ76" localSheetId="8">#REF!</definedName>
    <definedName name="胶圈φ90" localSheetId="8">#REF!</definedName>
    <definedName name="搅拌机0.25m3" localSheetId="8">#REF!</definedName>
    <definedName name="搅拌机0.4m3" localSheetId="8">#REF!</definedName>
    <definedName name="截阀开关φ90×76" localSheetId="8">#REF!</definedName>
    <definedName name="截止阀开关φ90×76" localSheetId="8">#REF!</definedName>
    <definedName name="锯材" localSheetId="8">#REF!</definedName>
    <definedName name="卷扬机3t" localSheetId="8">#REF!</definedName>
    <definedName name="卷扬机5t" localSheetId="8">#REF!</definedName>
    <definedName name="竣工验收费" localSheetId="8">#REF!</definedName>
    <definedName name="竣工验收费预算表" localSheetId="8">#REF!</definedName>
    <definedName name="卡扣件" localSheetId="8">#REF!</definedName>
    <definedName name="卡子φ110" localSheetId="8">#REF!</definedName>
    <definedName name="卡子φ125" localSheetId="8">#REF!</definedName>
    <definedName name="卡子φ160" localSheetId="8">#REF!</definedName>
    <definedName name="卡子φ200" localSheetId="8">#REF!</definedName>
    <definedName name="卡子φ225" localSheetId="8">#REF!</definedName>
    <definedName name="卡子φ250" localSheetId="8">#REF!</definedName>
    <definedName name="卡子φ315" localSheetId="8">#REF!</definedName>
    <definedName name="卡子φ355" localSheetId="8">#REF!</definedName>
    <definedName name="卡子φ400" localSheetId="8">#REF!</definedName>
    <definedName name="卡子φ500" localSheetId="8">#REF!</definedName>
    <definedName name="卡子φ90" localSheetId="8">#REF!</definedName>
    <definedName name="空气阀φ120" localSheetId="8">#REF!</definedName>
    <definedName name="空气阀φ140" localSheetId="8">#REF!</definedName>
    <definedName name="空气阀φ160" localSheetId="8">#REF!</definedName>
    <definedName name="块石" localSheetId="8">#REF!</definedName>
    <definedName name="拉线板_60_12" localSheetId="8">#REF!</definedName>
    <definedName name="拉线棒￠16_2500" localSheetId="8">#REF!</definedName>
    <definedName name="拉线盘_LP_6_混凝土" localSheetId="8">#REF!</definedName>
    <definedName name="拉线盘_LP_6混凝土" localSheetId="8">#REF!</definedName>
    <definedName name="拉线盘_LP_8混凝土" localSheetId="8">#REF!</definedName>
    <definedName name="拉线盘0.3_0.6" localSheetId="8">#REF!</definedName>
    <definedName name="拉线盘LP_6混凝土" localSheetId="8">#REF!</definedName>
    <definedName name="拉线盘LP_8混凝土" localSheetId="8">#REF!</definedName>
    <definedName name="立管φ33×1000" localSheetId="8">#REF!</definedName>
    <definedName name="沥青" localSheetId="8">#REF!</definedName>
    <definedName name="砾料" localSheetId="8">#REF!</definedName>
    <definedName name="砾石" localSheetId="8">#REF!</definedName>
    <definedName name="砾石30mm" localSheetId="8">#REF!</definedName>
    <definedName name="砾石40mm" localSheetId="8">#REF!</definedName>
    <definedName name="砾石50mm" localSheetId="8">#REF!</definedName>
    <definedName name="联板LV_1214" localSheetId="8">#REF!</definedName>
    <definedName name="零星卡具" localSheetId="8">#REF!</definedName>
    <definedName name="滤料" localSheetId="8">#REF!</definedName>
    <definedName name="滤网" localSheetId="8">#REF!</definedName>
    <definedName name="铝包带" localSheetId="8">#REF!</definedName>
    <definedName name="铝包带10" localSheetId="8">#REF!</definedName>
    <definedName name="铝三通φ76×1.2×6000" localSheetId="8">#REF!</definedName>
    <definedName name="铝三通φ76×1.2×9000" localSheetId="8">#REF!</definedName>
    <definedName name="铝直管φ76×1.2×6000" localSheetId="8">#REF!</definedName>
    <definedName name="履带起重机15t" localSheetId="8">#REF!</definedName>
    <definedName name="卵石" localSheetId="8">#REF!</definedName>
    <definedName name="螺杆" localSheetId="8">#REF!</definedName>
    <definedName name="螺杆16_60" localSheetId="8">#REF!</definedName>
    <definedName name="螺杆φ16×60" localSheetId="8">#REF!</definedName>
    <definedName name="螺杆卡子" localSheetId="8">#REF!</definedName>
    <definedName name="螺杆卡子5_30" localSheetId="8">#REF!</definedName>
    <definedName name="螺杆卡子φ5×30" localSheetId="8">#REF!</definedName>
    <definedName name="螺杆式启闭机1T" localSheetId="8">#REF!</definedName>
    <definedName name="螺杆式启闭机3T" localSheetId="8">#REF!</definedName>
    <definedName name="螺栓" localSheetId="8">#REF!</definedName>
    <definedName name="螺栓、铁件" localSheetId="8">#REF!</definedName>
    <definedName name="螺栓φ18×80" localSheetId="8">#REF!</definedName>
    <definedName name="螺栓φ20×80" localSheetId="8">#REF!</definedName>
    <definedName name="螺丝￠16_300" localSheetId="8">#REF!</definedName>
    <definedName name="螺丝￠16_80" localSheetId="8">#REF!</definedName>
    <definedName name="螺丝￠18_300" localSheetId="8">#REF!</definedName>
    <definedName name="螺丝￠18_80" localSheetId="8">#REF!</definedName>
    <definedName name="麻絮" localSheetId="8">#REF!</definedName>
    <definedName name="毛石" localSheetId="8">#REF!</definedName>
    <definedName name="煤" localSheetId="8">#REF!</definedName>
    <definedName name="门窗用木材" localSheetId="8">#REF!</definedName>
    <definedName name="门式起重机10t" localSheetId="8">#REF!</definedName>
    <definedName name="棉纱头" localSheetId="8">#REF!</definedName>
    <definedName name="模板用木材" localSheetId="8">#REF!</definedName>
    <definedName name="木材" localSheetId="8">#REF!</definedName>
    <definedName name="木柴" localSheetId="8">[42]材料预算价!$L$46</definedName>
    <definedName name="木结构木材" localSheetId="8">#REF!</definedName>
    <definedName name="内燃压路机12_15t" localSheetId="8">#REF!</definedName>
    <definedName name="内燃压路机6_8t" localSheetId="8">#REF!</definedName>
    <definedName name="耐张线夹_NLD_2" localSheetId="8">#REF!</definedName>
    <definedName name="耐张线夹NLD_1" localSheetId="8">#REF!</definedName>
    <definedName name="耐张线夹NLD_2" localSheetId="8">#REF!</definedName>
    <definedName name="泥浆泵3PN" localSheetId="8">#REF!</definedName>
    <definedName name="泥浆搅拌机" localSheetId="8">#REF!</definedName>
    <definedName name="逆止阀" localSheetId="8">#REF!</definedName>
    <definedName name="农田水利" localSheetId="8">#REF!</definedName>
    <definedName name="排气阀" localSheetId="8">#REF!</definedName>
    <definedName name="刨毛机" localSheetId="8">#REF!</definedName>
    <definedName name="配电柜" localSheetId="8">#REF!</definedName>
    <definedName name="喷头6.5_3.1" localSheetId="8">#REF!</definedName>
    <definedName name="平板式振动器2.2kw" localSheetId="8">#REF!</definedName>
    <definedName name="平胶垫" localSheetId="8">#REF!</definedName>
    <definedName name="平胶垫90_3" localSheetId="8">#REF!</definedName>
    <definedName name="平胶垫φ200" localSheetId="8">#REF!</definedName>
    <definedName name="平胶垫φ225" localSheetId="8">#REF!</definedName>
    <definedName name="平胶垫φ250" localSheetId="8">#REF!</definedName>
    <definedName name="平胶垫φ315" localSheetId="8">#REF!</definedName>
    <definedName name="平胶垫φ355" localSheetId="8">#REF!</definedName>
    <definedName name="平胶垫φ400" localSheetId="8">#REF!</definedName>
    <definedName name="平胶垫φ90×3" localSheetId="8">#REF!</definedName>
    <definedName name="普工" localSheetId="8">#REF!</definedName>
    <definedName name="其他费用" localSheetId="8">#REF!</definedName>
    <definedName name="其他工程" localSheetId="8">#REF!</definedName>
    <definedName name="其它工程" localSheetId="8">#REF!</definedName>
    <definedName name="汽车起重机25t" localSheetId="8">#REF!</definedName>
    <definedName name="汽车起重机5t" localSheetId="8">#REF!</definedName>
    <definedName name="汽油" localSheetId="8">#REF!</definedName>
    <definedName name="汽油1" localSheetId="8">#REF!</definedName>
    <definedName name="汽油2" localSheetId="8">#REF!</definedName>
    <definedName name="汽油价" localSheetId="8">[42]材料预算价!#REF!</definedName>
    <definedName name="铅丝8" localSheetId="8">#REF!</definedName>
    <definedName name="前期工作费" localSheetId="8">#REF!</definedName>
    <definedName name="球头挂环QP_7" localSheetId="8">#REF!</definedName>
    <definedName name="人" localSheetId="8">#REF!</definedName>
    <definedName name="人1_23_1" localSheetId="8">#REF!</definedName>
    <definedName name="人100004" localSheetId="8">#REF!</definedName>
    <definedName name="人10001" localSheetId="8">#REF!</definedName>
    <definedName name="人10002" localSheetId="8">#REF!</definedName>
    <definedName name="人10003" localSheetId="8">#REF!</definedName>
    <definedName name="人10008" localSheetId="8">#REF!</definedName>
    <definedName name="人10018" localSheetId="8">#REF!</definedName>
    <definedName name="人10019" localSheetId="8">#REF!</definedName>
    <definedName name="人10020" localSheetId="8">#REF!</definedName>
    <definedName name="人10021" localSheetId="8">#REF!</definedName>
    <definedName name="人10023" localSheetId="8">#REF!</definedName>
    <definedName name="人10035" localSheetId="8">#REF!</definedName>
    <definedName name="人10045" localSheetId="8">#REF!</definedName>
    <definedName name="人10047" localSheetId="8">#REF!</definedName>
    <definedName name="人10049" localSheetId="8">#REF!</definedName>
    <definedName name="人10052" localSheetId="8">#REF!</definedName>
    <definedName name="人10054" localSheetId="8">#REF!</definedName>
    <definedName name="人10056" localSheetId="8">#REF!</definedName>
    <definedName name="人10066" localSheetId="8">#REF!</definedName>
    <definedName name="人10071" localSheetId="8">#REF!</definedName>
    <definedName name="人10075" localSheetId="8">#REF!</definedName>
    <definedName name="人10090" localSheetId="8">#REF!</definedName>
    <definedName name="人10095" localSheetId="8">#REF!</definedName>
    <definedName name="人10114" localSheetId="8">#REF!</definedName>
    <definedName name="人10116" localSheetId="8">#REF!</definedName>
    <definedName name="人10118" localSheetId="8">#REF!</definedName>
    <definedName name="人10204" localSheetId="8">#REF!</definedName>
    <definedName name="人10218" localSheetId="8">#REF!</definedName>
    <definedName name="人10219" localSheetId="8">#REF!</definedName>
    <definedName name="人10220" localSheetId="8">#REF!</definedName>
    <definedName name="人10221" localSheetId="8">#REF!</definedName>
    <definedName name="人10222" localSheetId="8">#REF!</definedName>
    <definedName name="人10223" localSheetId="8">#REF!</definedName>
    <definedName name="人10269" localSheetId="8">#REF!</definedName>
    <definedName name="人10270" localSheetId="8">#REF!</definedName>
    <definedName name="人10271" localSheetId="8">#REF!</definedName>
    <definedName name="人10272" localSheetId="8">#REF!</definedName>
    <definedName name="人10273" localSheetId="8">#REF!</definedName>
    <definedName name="人10275" localSheetId="8">#REF!</definedName>
    <definedName name="人10277" localSheetId="8">#REF!</definedName>
    <definedName name="人10278" localSheetId="8">#REF!</definedName>
    <definedName name="人10279" localSheetId="8">#REF!</definedName>
    <definedName name="人10279A" localSheetId="8">#REF!</definedName>
    <definedName name="人10280" localSheetId="8">#REF!</definedName>
    <definedName name="人10280A" localSheetId="8">#REF!</definedName>
    <definedName name="人10281" localSheetId="8">#REF!</definedName>
    <definedName name="人10281A" localSheetId="8">#REF!</definedName>
    <definedName name="人10282" localSheetId="8">#REF!</definedName>
    <definedName name="人10282A" localSheetId="8">#REF!</definedName>
    <definedName name="人10283" localSheetId="8">#REF!</definedName>
    <definedName name="人10283A" localSheetId="8">#REF!</definedName>
    <definedName name="人10309" localSheetId="8">#REF!</definedName>
    <definedName name="人10310" localSheetId="8">#REF!</definedName>
    <definedName name="人10311" localSheetId="8">#REF!</definedName>
    <definedName name="人10313" localSheetId="8">#REF!</definedName>
    <definedName name="人10330" localSheetId="8">#REF!</definedName>
    <definedName name="人10332" localSheetId="8">#REF!</definedName>
    <definedName name="人10334" localSheetId="8">#REF!</definedName>
    <definedName name="人10339" localSheetId="8">#REF!</definedName>
    <definedName name="人10345" localSheetId="8">#REF!</definedName>
    <definedName name="人10346" localSheetId="8">#REF!</definedName>
    <definedName name="人10360" localSheetId="8">#REF!</definedName>
    <definedName name="人10361" localSheetId="8">#REF!</definedName>
    <definedName name="人10365" localSheetId="8">#REF!</definedName>
    <definedName name="人10366" localSheetId="8">#REF!</definedName>
    <definedName name="人10367" localSheetId="8">#REF!</definedName>
    <definedName name="人10464" localSheetId="8">#REF!</definedName>
    <definedName name="人10465" localSheetId="8">#REF!</definedName>
    <definedName name="人10469" localSheetId="8">#REF!</definedName>
    <definedName name="人10469A" localSheetId="8">#REF!</definedName>
    <definedName name="人10473" localSheetId="8">#REF!</definedName>
    <definedName name="人10474" localSheetId="8">#REF!</definedName>
    <definedName name="人12001" localSheetId="8">#REF!</definedName>
    <definedName name="人12074" localSheetId="8">#REF!</definedName>
    <definedName name="人12075" localSheetId="8">#REF!</definedName>
    <definedName name="人2_19_3" localSheetId="8">#REF!</definedName>
    <definedName name="人2_19_4" localSheetId="8">#REF!</definedName>
    <definedName name="人20484" localSheetId="8">#REF!</definedName>
    <definedName name="人20485" localSheetId="8">#REF!</definedName>
    <definedName name="人20488" localSheetId="8">#REF!</definedName>
    <definedName name="人30001" localSheetId="8">#REF!</definedName>
    <definedName name="人30002" localSheetId="8">#REF!</definedName>
    <definedName name="人30004" localSheetId="8">#REF!</definedName>
    <definedName name="人30011" localSheetId="8">#REF!</definedName>
    <definedName name="人30016" localSheetId="8">#REF!</definedName>
    <definedName name="人30018" localSheetId="8">#REF!</definedName>
    <definedName name="人30019" localSheetId="8">#REF!</definedName>
    <definedName name="人30020" localSheetId="8">#REF!</definedName>
    <definedName name="人30021" localSheetId="8">#REF!</definedName>
    <definedName name="人30022" localSheetId="8">#REF!</definedName>
    <definedName name="人30023" localSheetId="8">#REF!</definedName>
    <definedName name="人30024" localSheetId="8">#REF!</definedName>
    <definedName name="人30025" localSheetId="8">#REF!</definedName>
    <definedName name="人30026" localSheetId="8">#REF!</definedName>
    <definedName name="人30027" localSheetId="8">#REF!</definedName>
    <definedName name="人30028" localSheetId="8">#REF!</definedName>
    <definedName name="人30048" localSheetId="8">#REF!</definedName>
    <definedName name="人30048、30051" localSheetId="8">#REF!</definedName>
    <definedName name="人30049" localSheetId="8">#REF!</definedName>
    <definedName name="人30064" localSheetId="8">#REF!</definedName>
    <definedName name="人30075" localSheetId="8">#REF!</definedName>
    <definedName name="人40001" localSheetId="8">#REF!</definedName>
    <definedName name="人40003" localSheetId="8">#REF!</definedName>
    <definedName name="人40006" localSheetId="8">#REF!</definedName>
    <definedName name="人40030" localSheetId="8">#REF!</definedName>
    <definedName name="人40031" localSheetId="8">#REF!</definedName>
    <definedName name="人40045" localSheetId="8">#REF!</definedName>
    <definedName name="人40045A" localSheetId="8">#REF!</definedName>
    <definedName name="人40058" localSheetId="8">#REF!</definedName>
    <definedName name="人40058A" localSheetId="8">#REF!</definedName>
    <definedName name="人40061" localSheetId="8">#REF!</definedName>
    <definedName name="人40062" localSheetId="8">#REF!</definedName>
    <definedName name="人40065" localSheetId="8">#REF!</definedName>
    <definedName name="人40067" localSheetId="8">#REF!</definedName>
    <definedName name="人40067A" localSheetId="8">#REF!</definedName>
    <definedName name="人40068" localSheetId="8">#REF!</definedName>
    <definedName name="人40069" localSheetId="8">#REF!</definedName>
    <definedName name="人40070" localSheetId="8">#REF!</definedName>
    <definedName name="人40072" localSheetId="8">#REF!</definedName>
    <definedName name="人40074" localSheetId="8">#REF!</definedName>
    <definedName name="人40075" localSheetId="8">#REF!</definedName>
    <definedName name="人40076" localSheetId="8">#REF!</definedName>
    <definedName name="人40079" localSheetId="8">#REF!</definedName>
    <definedName name="人40090" localSheetId="8">#REF!</definedName>
    <definedName name="人40096" localSheetId="8">#REF!</definedName>
    <definedName name="人40101" localSheetId="8">#REF!</definedName>
    <definedName name="人40101A" localSheetId="8">#REF!</definedName>
    <definedName name="人40101B" localSheetId="8">#REF!</definedName>
    <definedName name="人40109" localSheetId="8">#REF!</definedName>
    <definedName name="人40110" localSheetId="8">#REF!</definedName>
    <definedName name="人40111" localSheetId="8">#REF!</definedName>
    <definedName name="人40112" localSheetId="8">#REF!</definedName>
    <definedName name="人40113" localSheetId="8">#REF!</definedName>
    <definedName name="人40114" localSheetId="8">#REF!</definedName>
    <definedName name="人40115" localSheetId="8">#REF!</definedName>
    <definedName name="人40116" localSheetId="8">#REF!</definedName>
    <definedName name="人40117" localSheetId="8">#REF!</definedName>
    <definedName name="人40118" localSheetId="8">#REF!</definedName>
    <definedName name="人40120" localSheetId="8">#REF!</definedName>
    <definedName name="人40124" localSheetId="8">#REF!</definedName>
    <definedName name="人40125" localSheetId="8">#REF!</definedName>
    <definedName name="人40133" localSheetId="8">#REF!</definedName>
    <definedName name="人40134" localSheetId="8">#REF!</definedName>
    <definedName name="人40143" localSheetId="8">#REF!</definedName>
    <definedName name="人40159A" localSheetId="8">#REF!</definedName>
    <definedName name="人40159B" localSheetId="8">#REF!</definedName>
    <definedName name="人40159C" localSheetId="8">#REF!</definedName>
    <definedName name="人40213" localSheetId="8">#REF!</definedName>
    <definedName name="人40224" localSheetId="8">#REF!</definedName>
    <definedName name="人40260" localSheetId="8">#REF!</definedName>
    <definedName name="人40263" localSheetId="8">#REF!</definedName>
    <definedName name="人40271" localSheetId="8">#REF!</definedName>
    <definedName name="人40286" localSheetId="8">#REF!</definedName>
    <definedName name="人40287" localSheetId="8">#REF!</definedName>
    <definedName name="人40288" localSheetId="8">#REF!</definedName>
    <definedName name="人40289" localSheetId="8">#REF!</definedName>
    <definedName name="人40289A" localSheetId="8">#REF!</definedName>
    <definedName name="人40306" localSheetId="8">#REF!</definedName>
    <definedName name="人40306A" localSheetId="8">#REF!</definedName>
    <definedName name="人40306B" localSheetId="8">#REF!</definedName>
    <definedName name="人50003" localSheetId="8">#REF!</definedName>
    <definedName name="人50004" localSheetId="8">#REF!</definedName>
    <definedName name="人50005" localSheetId="8">#REF!</definedName>
    <definedName name="人50006" localSheetId="8">#REF!</definedName>
    <definedName name="人50045" localSheetId="8">#REF!</definedName>
    <definedName name="人50046" localSheetId="8">#REF!</definedName>
    <definedName name="人50049" localSheetId="8">#REF!</definedName>
    <definedName name="人50050" localSheetId="8">#REF!</definedName>
    <definedName name="人50115" localSheetId="8">#REF!</definedName>
    <definedName name="人70001" localSheetId="8">#REF!</definedName>
    <definedName name="人70014" localSheetId="8">#REF!</definedName>
    <definedName name="人70015" localSheetId="8">#REF!</definedName>
    <definedName name="人70017" localSheetId="8">#REF!</definedName>
    <definedName name="人70194" localSheetId="8">#REF!</definedName>
    <definedName name="人70195" localSheetId="8">#REF!</definedName>
    <definedName name="人70196" localSheetId="8">#REF!</definedName>
    <definedName name="人80019" localSheetId="8">#REF!</definedName>
    <definedName name="人80019换" localSheetId="8">#REF!</definedName>
    <definedName name="人80019换A" localSheetId="8">#REF!</definedName>
    <definedName name="人80020" localSheetId="8">#REF!</definedName>
    <definedName name="人90014" localSheetId="8">#REF!</definedName>
    <definedName name="人90017" localSheetId="8">#REF!</definedName>
    <definedName name="人90017A" localSheetId="8">#REF!</definedName>
    <definedName name="人90018" localSheetId="8">#REF!</definedName>
    <definedName name="人90019" localSheetId="8">#REF!</definedName>
    <definedName name="人90085" localSheetId="8">#REF!</definedName>
    <definedName name="人90086" localSheetId="8">#REF!</definedName>
    <definedName name="人90087" localSheetId="8">#REF!</definedName>
    <definedName name="人90087A" localSheetId="8">#REF!</definedName>
    <definedName name="人90136" localSheetId="8">#REF!</definedName>
    <definedName name="人90147" localSheetId="8">#REF!</definedName>
    <definedName name="人90189" localSheetId="8">#REF!</definedName>
    <definedName name="人补1" localSheetId="8">#REF!</definedName>
    <definedName name="人补1A" localSheetId="8">#REF!</definedName>
    <definedName name="人补2" localSheetId="8">#REF!</definedName>
    <definedName name="人补3" localSheetId="8">#REF!</definedName>
    <definedName name="人补4" localSheetId="8">#REF!</definedName>
    <definedName name="人补5" localSheetId="8">#REF!</definedName>
    <definedName name="人参40006" localSheetId="8">#REF!</definedName>
    <definedName name="人参60432" localSheetId="8">#REF!</definedName>
    <definedName name="人建11_25换" localSheetId="8">#REF!</definedName>
    <definedName name="人建4_10换" localSheetId="8">#REF!</definedName>
    <definedName name="软管接头" localSheetId="8">#REF!</definedName>
    <definedName name="洒水汽车6000L以内" localSheetId="8">#REF!</definedName>
    <definedName name="三盘三通φ225×200×355" localSheetId="8">#REF!</definedName>
    <definedName name="三盘三通φ250×200×200" localSheetId="8">#REF!</definedName>
    <definedName name="三盘三通φ315×160×250" localSheetId="8">#REF!</definedName>
    <definedName name="三盘三通φ315×200×225" localSheetId="8">#REF!</definedName>
    <definedName name="三盘三通φ315×200×250" localSheetId="8">#REF!</definedName>
    <definedName name="三盘三通φ315×200×315" localSheetId="8">#REF!</definedName>
    <definedName name="三盘三通φ355×160×225" localSheetId="8">#REF!</definedName>
    <definedName name="三盘三通φ355×160×315" localSheetId="8">#REF!</definedName>
    <definedName name="三盘三通φ355×200×225" localSheetId="8">#REF!</definedName>
    <definedName name="三盘三通φ355×200×315" localSheetId="8">#REF!</definedName>
    <definedName name="三盘三通φ355×200×400" localSheetId="8">#REF!</definedName>
    <definedName name="三盘三通φ355×400×355" localSheetId="8">#REF!</definedName>
    <definedName name="三盘三通φ400×200×225" localSheetId="8">#REF!</definedName>
    <definedName name="三盘三通φ400×200×355" localSheetId="8">#REF!</definedName>
    <definedName name="三盘三通φ400×500×400" localSheetId="8">#REF!</definedName>
    <definedName name="三盘三通φ500×500×500" localSheetId="8">#REF!</definedName>
    <definedName name="三盘三通φ80×80×80" localSheetId="8">#REF!</definedName>
    <definedName name="三通φ160×180×160" localSheetId="8">#REF!</definedName>
    <definedName name="三通φ180×180×160" localSheetId="8">#REF!</definedName>
    <definedName name="三通φ180×180×90" localSheetId="8">#REF!</definedName>
    <definedName name="沙枣树" localSheetId="8">#REF!</definedName>
    <definedName name="砂价" localSheetId="8">[42]材料预算价!$L$39</definedName>
    <definedName name="砂浆" localSheetId="8">#REF!</definedName>
    <definedName name="砂浆M10" localSheetId="8">#REF!</definedName>
    <definedName name="砂浆M5" localSheetId="8">#REF!</definedName>
    <definedName name="砂浆M7.5" localSheetId="8">#REF!</definedName>
    <definedName name="杉木门0.3_0.3" localSheetId="8">#REF!</definedName>
    <definedName name="设备费" localSheetId="8">#REF!</definedName>
    <definedName name="设备购置费" localSheetId="8">#REF!</definedName>
    <definedName name="石灰" localSheetId="8">#REF!</definedName>
    <definedName name="石屑" localSheetId="8">#REF!</definedName>
    <definedName name="竖管" localSheetId="8">#REF!</definedName>
    <definedName name="竖管80_150" localSheetId="8">#REF!</definedName>
    <definedName name="竖管φ80×150" localSheetId="8">#REF!</definedName>
    <definedName name="双承PVC塑管φ110×3.2×9000" localSheetId="8">#REF!</definedName>
    <definedName name="双承PVC塑管φ125×3.7×9000" localSheetId="8">#REF!</definedName>
    <definedName name="双承PVC塑管φ160×4.7×9000" localSheetId="8">#REF!</definedName>
    <definedName name="双承PVC塑管φ200×5.9×10000" localSheetId="8">#REF!</definedName>
    <definedName name="双承PVC塑管φ200×5.9×9000" localSheetId="8">#REF!</definedName>
    <definedName name="双承PVC塑管φ225×6.6×10000" localSheetId="8">#REF!</definedName>
    <definedName name="双承PVC塑管φ250×7.3×10000" localSheetId="8">#REF!</definedName>
    <definedName name="双承PVC塑管φ315×9.2×10000" localSheetId="8">#REF!</definedName>
    <definedName name="双承PVC塑管φ355×10.4×10000" localSheetId="8">#REF!</definedName>
    <definedName name="双承PVC塑管φ400×11.7×10000" localSheetId="8">#REF!</definedName>
    <definedName name="双承PVC塑管φ500×14.6×10000" localSheetId="8">#REF!</definedName>
    <definedName name="双承PVC塑管φ90×2.8×9000" localSheetId="8">#REF!</definedName>
    <definedName name="双法兰短管" localSheetId="8">#REF!</definedName>
    <definedName name="双法兰空气阀" localSheetId="8">#REF!</definedName>
    <definedName name="双面刨床" localSheetId="8">#REF!</definedName>
    <definedName name="双盘短管φ315×600" localSheetId="8">#REF!</definedName>
    <definedName name="双盘短管φ315×600、45" localSheetId="8">#REF!</definedName>
    <definedName name="双盘短管φ400×600" localSheetId="8">#REF!</definedName>
    <definedName name="双盘短管φ400×600、30" localSheetId="8">#REF!</definedName>
    <definedName name="双盘短管φ500×600" localSheetId="8">#REF!</definedName>
    <definedName name="双盘弯头φ200×200" localSheetId="8">#REF!</definedName>
    <definedName name="双盘弯头φ225×160" localSheetId="8">#REF!</definedName>
    <definedName name="双盘弯头φ225×200" localSheetId="8">#REF!</definedName>
    <definedName name="双盘弯头φ250×160" localSheetId="8">#REF!</definedName>
    <definedName name="双盘弯头φ250×200" localSheetId="8">#REF!</definedName>
    <definedName name="水" localSheetId="8">#REF!</definedName>
    <definedName name="水泵机组250QJ100_270_15" localSheetId="8">#REF!</definedName>
    <definedName name="水泵机组250QJ80_320_16" localSheetId="8">#REF!</definedName>
    <definedName name="水泵机组IS80_50_250" localSheetId="8">#REF!</definedName>
    <definedName name="水表" localSheetId="8">#REF!</definedName>
    <definedName name="水价" localSheetId="8">[42]材料预算价!$L$25</definedName>
    <definedName name="水泥" localSheetId="8">#REF!</definedName>
    <definedName name="水泥32.5" localSheetId="8">#REF!</definedName>
    <definedName name="水泥32.5价" localSheetId="8">[42]材料预算价!#REF!</definedName>
    <definedName name="水泥42.5价" localSheetId="8">[42]材料预算价!#REF!</definedName>
    <definedName name="水泥42.5中热价" localSheetId="8">[42]材料预算价!#REF!</definedName>
    <definedName name="水泥52.5价" localSheetId="8">[42]材料预算价!#REF!</definedName>
    <definedName name="水泥电杆￠190_12m" localSheetId="8">#REF!</definedName>
    <definedName name="四盘四通φ315×200×400×355" localSheetId="8">#REF!</definedName>
    <definedName name="四盘四通φ400×355×355×200" localSheetId="8">#REF!</definedName>
    <definedName name="四盘四通φ400×500×200×400" localSheetId="8">#REF!</definedName>
    <definedName name="四通φ180×90×180×90" localSheetId="8">#REF!</definedName>
    <definedName name="碎石" localSheetId="8">#REF!</definedName>
    <definedName name="碎石30mm" localSheetId="8">#REF!</definedName>
    <definedName name="碎石40mm" localSheetId="8">#REF!</definedName>
    <definedName name="碎石50mm" localSheetId="8">#REF!</definedName>
    <definedName name="塔式起重机10t" localSheetId="8">#REF!</definedName>
    <definedName name="塔式起重机6t" localSheetId="8">#REF!</definedName>
    <definedName name="摊铺机TX150" localSheetId="8">#REF!</definedName>
    <definedName name="特大石价" localSheetId="8">[42]材料预算价!$L$43</definedName>
    <definedName name="田间道路" localSheetId="8">#REF!</definedName>
    <definedName name="铁垫块" localSheetId="8">#REF!</definedName>
    <definedName name="铁钉" localSheetId="8">#REF!</definedName>
    <definedName name="铁横担_∠63×6×1500" localSheetId="8">#REF!</definedName>
    <definedName name="铁横担_∠8×8×1700" localSheetId="8">#REF!</definedName>
    <definedName name="铁横担∠8×8×1700" localSheetId="8">#REF!</definedName>
    <definedName name="铁件" localSheetId="8">#REF!</definedName>
    <definedName name="铁丝" localSheetId="8">#REF!</definedName>
    <definedName name="铁丝_综合" localSheetId="8">#REF!</definedName>
    <definedName name="铁丝10" localSheetId="8">#REF!</definedName>
    <definedName name="铁丝12" localSheetId="8">#REF!</definedName>
    <definedName name="铁丝14" localSheetId="8">#REF!</definedName>
    <definedName name="铁丝16" localSheetId="8">#REF!</definedName>
    <definedName name="铁丝20" localSheetId="8">#REF!</definedName>
    <definedName name="铁丝22" localSheetId="8">#REF!</definedName>
    <definedName name="铁丝8" localSheetId="8">#REF!</definedName>
    <definedName name="砼C10" localSheetId="8">#REF!</definedName>
    <definedName name="砼C15" localSheetId="8">#REF!</definedName>
    <definedName name="砼C20" localSheetId="8">#REF!</definedName>
    <definedName name="砼C25" localSheetId="8">#REF!</definedName>
    <definedName name="砼拌制" localSheetId="8">#REF!</definedName>
    <definedName name="砼运输" localSheetId="8">#REF!</definedName>
    <definedName name="铜电焊条" localSheetId="8">#REF!</definedName>
    <definedName name="土地平整" localSheetId="8">#REF!</definedName>
    <definedName name="推土机103kw" localSheetId="8">#REF!</definedName>
    <definedName name="推土机55kw" localSheetId="8">#REF!</definedName>
    <definedName name="推土机59kw" localSheetId="8">#REF!</definedName>
    <definedName name="推土机74kw" localSheetId="8">#REF!</definedName>
    <definedName name="推土机88kw" localSheetId="8">#REF!</definedName>
    <definedName name="推土机89kw" localSheetId="8">#REF!</definedName>
    <definedName name="拖拉机55kw" localSheetId="8">#REF!</definedName>
    <definedName name="拖拉机59kw" localSheetId="8">#REF!</definedName>
    <definedName name="拖拉机74kw" localSheetId="8">#REF!</definedName>
    <definedName name="挖掘机1m3" localSheetId="8">#REF!</definedName>
    <definedName name="蛙式打夯机2.8k" localSheetId="8">#REF!</definedName>
    <definedName name="蛙式打夯机2.8kw" localSheetId="8">#REF!</definedName>
    <definedName name="弯头Dg120" localSheetId="8">#REF!</definedName>
    <definedName name="弯头Dg160" localSheetId="8">#REF!</definedName>
    <definedName name="弯头Dg180" localSheetId="8">#REF!</definedName>
    <definedName name="弯头Dg90" localSheetId="8">#REF!</definedName>
    <definedName name="弯头φ110" localSheetId="8">#REF!</definedName>
    <definedName name="弯头φ120_90度" localSheetId="8">#REF!</definedName>
    <definedName name="弯头φ140_90度" localSheetId="8">#REF!</definedName>
    <definedName name="弯头φ160" localSheetId="8">#REF!</definedName>
    <definedName name="弯头φ160_90度" localSheetId="8">#REF!</definedName>
    <definedName name="弯头φ180" localSheetId="8">#REF!</definedName>
    <definedName name="弯头φ90" localSheetId="8">#REF!</definedName>
    <definedName name="碗头挂板W_7B" localSheetId="8">#REF!</definedName>
    <definedName name="桅杆起重机10t" localSheetId="8">#REF!</definedName>
    <definedName name="线夹" localSheetId="8">#REF!</definedName>
    <definedName name="橡胶石棉板" localSheetId="8">#REF!</definedName>
    <definedName name="橡胶止水带" localSheetId="8">#REF!</definedName>
    <definedName name="橡胶止水圈_1000" localSheetId="8">#REF!</definedName>
    <definedName name="橡胶止水圈_600" localSheetId="8">#REF!</definedName>
    <definedName name="小石价" localSheetId="8">[42]材料预算价!$L$40</definedName>
    <definedName name="楔形线夹_NX_2" localSheetId="8">#REF!</definedName>
    <definedName name="楔形线夹NX_1" localSheetId="8">#REF!</definedName>
    <definedName name="楔形线夹NX_2" localSheetId="8">#REF!</definedName>
    <definedName name="泄水阀" localSheetId="8">#REF!</definedName>
    <definedName name="泄水阀φ120" localSheetId="8">#REF!</definedName>
    <definedName name="泄水阀φ140" localSheetId="8">#REF!</definedName>
    <definedName name="泄水阀φ160" localSheetId="8">#REF!</definedName>
    <definedName name="新疆杨" localSheetId="8">#REF!</definedName>
    <definedName name="型钢" localSheetId="8">#REF!</definedName>
    <definedName name="型钢剪断机13kw" localSheetId="8">#REF!</definedName>
    <definedName name="悬式瓷瓶XP_7" localSheetId="8">#REF!</definedName>
    <definedName name="悬式绝缘子_X_4.5" localSheetId="8">#REF!</definedName>
    <definedName name="悬式绝缘子X_4.5" localSheetId="8">#REF!</definedName>
    <definedName name="压力表" localSheetId="8">#REF!</definedName>
    <definedName name="压力表0.6MPa" localSheetId="8">#REF!</definedName>
    <definedName name="压力表弯管φ16" localSheetId="8">#REF!</definedName>
    <definedName name="羊脚碾5_7t" localSheetId="8">#REF!</definedName>
    <definedName name="羊脚碾8_12t" localSheetId="8">#REF!</definedName>
    <definedName name="杨树" localSheetId="8">#REF!</definedName>
    <definedName name="氧气" localSheetId="8">#REF!</definedName>
    <definedName name="摇臂钻床φ20_35" localSheetId="8">#REF!</definedName>
    <definedName name="业主管理费" localSheetId="8">#REF!</definedName>
    <definedName name="乙二胺" localSheetId="8">#REF!</definedName>
    <definedName name="乙类" localSheetId="8">#REF!</definedName>
    <definedName name="乙炔气" localSheetId="8">#REF!</definedName>
    <definedName name="油毛毡" localSheetId="8">#REF!</definedName>
    <definedName name="油漆" localSheetId="8">#REF!</definedName>
    <definedName name="油压滑模设备" localSheetId="8">#REF!</definedName>
    <definedName name="油毡" localSheetId="8">#REF!</definedName>
    <definedName name="预埋铁件" localSheetId="8">#REF!</definedName>
    <definedName name="圆盘锯" localSheetId="8">#REF!</definedName>
    <definedName name="载重汽车10t" localSheetId="8">#REF!</definedName>
    <definedName name="载重汽车5t" localSheetId="8">#REF!</definedName>
    <definedName name="闸阀" localSheetId="8">#REF!</definedName>
    <definedName name="闸阀110" localSheetId="8">#REF!</definedName>
    <definedName name="闸阀Dg120" localSheetId="8">#REF!</definedName>
    <definedName name="闸阀Dg160" localSheetId="8">#REF!</definedName>
    <definedName name="闸阀Dg180" localSheetId="8">#REF!</definedName>
    <definedName name="闸阀Dg90" localSheetId="8">#REF!</definedName>
    <definedName name="闸阀φ120" localSheetId="8">#REF!</definedName>
    <definedName name="闸阀φ140" localSheetId="8">#REF!</definedName>
    <definedName name="闸阀φ160" localSheetId="8">#REF!</definedName>
    <definedName name="闸阀φ180" localSheetId="8">#REF!</definedName>
    <definedName name="闸阀φ200" localSheetId="8">#REF!</definedName>
    <definedName name="闸阀φ225" localSheetId="8">#REF!</definedName>
    <definedName name="闸阀φ250" localSheetId="8">#REF!</definedName>
    <definedName name="闸阀φ315" localSheetId="8">#REF!</definedName>
    <definedName name="闸阀φ355" localSheetId="8">#REF!</definedName>
    <definedName name="闸阀φ400" localSheetId="8">#REF!</definedName>
    <definedName name="闸阀φ500" localSheetId="8">#REF!</definedName>
    <definedName name="闸阀φ80" localSheetId="8">#REF!</definedName>
    <definedName name="闸阀φ90" localSheetId="8">#REF!</definedName>
    <definedName name="粘土" localSheetId="8">#REF!</definedName>
    <definedName name="粘土球" localSheetId="8">#REF!</definedName>
    <definedName name="针式瓶P_20T" localSheetId="8">#REF!</definedName>
    <definedName name="支架φ33×1500" localSheetId="8">#REF!</definedName>
    <definedName name="直角挂板Z_7" localSheetId="8">#REF!</definedName>
    <definedName name="直接工程费路" localSheetId="8">#REF!</definedName>
    <definedName name="直接工程费农" localSheetId="8">#REF!</definedName>
    <definedName name="直接工程费他" localSheetId="8">#REF!</definedName>
    <definedName name="直接工程费土" localSheetId="8">#REF!</definedName>
    <definedName name="止回阀φ120" localSheetId="8">#REF!</definedName>
    <definedName name="止回阀φ140" localSheetId="8">#REF!</definedName>
    <definedName name="止回阀φ160" localSheetId="8">#REF!</definedName>
    <definedName name="中" localSheetId="8">#REF!</definedName>
    <definedName name="中粗砂" localSheetId="8">#REF!</definedName>
    <definedName name="中石价" localSheetId="8">[42]材料预算价!$L$41</definedName>
    <definedName name="铸铁闸门0.6" localSheetId="8">#REF!</definedName>
    <definedName name="铸铁闸门0.8" localSheetId="8">#REF!</definedName>
    <definedName name="铸铁闸门2.0" localSheetId="8">#REF!</definedName>
    <definedName name="砖" localSheetId="8">#REF!</definedName>
    <definedName name="紫铜片厚15mm" localSheetId="8">#REF!</definedName>
    <definedName name="自卸汽车5t" localSheetId="8">#REF!</definedName>
    <definedName name="自卸汽车8t" localSheetId="8">#REF!</definedName>
    <definedName name="自行式平地机118kw" localSheetId="8">#REF!</definedName>
    <definedName name="自行式平地机120kw以内" localSheetId="8">#REF!</definedName>
    <definedName name="组合钢模板" localSheetId="8">#REF!</definedName>
    <definedName name="_120度弯头φ120" localSheetId="9">#REF!</definedName>
    <definedName name="_120度弯头φ140" localSheetId="9">#REF!</definedName>
    <definedName name="_120度弯头φ160" localSheetId="9">#REF!</definedName>
    <definedName name="_2m3装载机" localSheetId="9">#REF!</definedName>
    <definedName name="_32.5水泥" localSheetId="9">#REF!</definedName>
    <definedName name="_xlnm._FilterDatabase" localSheetId="9" hidden="1">#REF!</definedName>
    <definedName name="￠160PVC管_0.6pa" localSheetId="9">#REF!</definedName>
    <definedName name="￠180PVC管_0.6pa" localSheetId="9">#REF!</definedName>
    <definedName name="￠90PVC管_0.6pa" localSheetId="9">#REF!</definedName>
    <definedName name="IS80_50_250" localSheetId="9">#REF!</definedName>
    <definedName name="_xlnm.Print_Area" localSheetId="9" hidden="1">#REF!</definedName>
    <definedName name="_xlnm.Print_Titles" localSheetId="9">'6文都乡'!$1:$3</definedName>
    <definedName name="PVC变径短管1.5寸" localSheetId="9">#REF!</definedName>
    <definedName name="PVC堵头φ40" localSheetId="9">#REF!</definedName>
    <definedName name="PVC活节φ1.5寸" localSheetId="9">#REF!</definedName>
    <definedName name="PVC连丝1.5寸" localSheetId="9">#REF!</definedName>
    <definedName name="PVC球阀1.5寸" localSheetId="9">#REF!</definedName>
    <definedName name="PVC三通φ16×16×16" localSheetId="9">#REF!</definedName>
    <definedName name="PVC三通φ40×1.5×40" localSheetId="9">#REF!</definedName>
    <definedName name="PVC塑管φ40" localSheetId="9">#REF!</definedName>
    <definedName name="PVC直通φ16" localSheetId="9">#REF!</definedName>
    <definedName name="QJ30_240_12_200" localSheetId="9">#REF!</definedName>
    <definedName name="QJ50_120_12_250" localSheetId="9">#REF!</definedName>
    <definedName name="range_jxtb" localSheetId="9">[41]DE!$A$8:$M$405</definedName>
    <definedName name="UT线夹_NUT_2" localSheetId="9">#REF!</definedName>
    <definedName name="UT线夹NUT_2" localSheetId="9">#REF!</definedName>
    <definedName name="UT型线夹NUT_1" localSheetId="9">#REF!</definedName>
    <definedName name="U型抱箍U16_200" localSheetId="9">#REF!</definedName>
    <definedName name="U型挂环U_16" localSheetId="9">#REF!</definedName>
    <definedName name="U型挂环U_7" localSheetId="9">#REF!</definedName>
    <definedName name="φ10PVC管" localSheetId="9">#REF!</definedName>
    <definedName name="φ225沉淀管" localSheetId="9">#REF!</definedName>
    <definedName name="φ225滤水管" localSheetId="9">#REF!</definedName>
    <definedName name="φ310铸铁管" localSheetId="9">#REF!</definedName>
    <definedName name="φ350铸铁管" localSheetId="9">#REF!</definedName>
    <definedName name="安全阀Dg120" localSheetId="9">#REF!</definedName>
    <definedName name="安全阀Dg90" localSheetId="9">#REF!</definedName>
    <definedName name="柏树" localSheetId="9">#REF!</definedName>
    <definedName name="避雷器HY5WS_17_50" localSheetId="9">#REF!</definedName>
    <definedName name="编织袋" localSheetId="9">#REF!</definedName>
    <definedName name="扁钢" localSheetId="9">#REF!</definedName>
    <definedName name="变径三通Dg180×90" localSheetId="9">#REF!</definedName>
    <definedName name="变径三通φ110×80×90" localSheetId="9">#REF!</definedName>
    <definedName name="变径三通φ125×80×110" localSheetId="9">#REF!</definedName>
    <definedName name="变径三通φ160×80×110" localSheetId="9">#REF!</definedName>
    <definedName name="变径三通φ160×80×125" localSheetId="9">#REF!</definedName>
    <definedName name="变径三通φ200×80×160" localSheetId="9">#REF!</definedName>
    <definedName name="变频机组8.5kvA" localSheetId="9">#REF!</definedName>
    <definedName name="变压器160KVA" localSheetId="9">#REF!</definedName>
    <definedName name="变压器80KVA" localSheetId="9">#REF!</definedName>
    <definedName name="并沟线夹_BJ_2" localSheetId="9">#REF!</definedName>
    <definedName name="并沟线夹BJ_2" localSheetId="9">#REF!</definedName>
    <definedName name="玻璃" localSheetId="9">#REF!</definedName>
    <definedName name="不可预见费" localSheetId="9">#REF!</definedName>
    <definedName name="材" localSheetId="9">#REF!</definedName>
    <definedName name="材100004" localSheetId="9">#REF!</definedName>
    <definedName name="材10001" localSheetId="9">#REF!</definedName>
    <definedName name="材10002" localSheetId="9">#REF!</definedName>
    <definedName name="材10003" localSheetId="9">#REF!</definedName>
    <definedName name="材10008" localSheetId="9">#REF!</definedName>
    <definedName name="材10018" localSheetId="9">#REF!</definedName>
    <definedName name="材10019" localSheetId="9">#REF!</definedName>
    <definedName name="材10020" localSheetId="9">#REF!</definedName>
    <definedName name="材10021" localSheetId="9">#REF!</definedName>
    <definedName name="材10023" localSheetId="9">#REF!</definedName>
    <definedName name="材10035" localSheetId="9">#REF!</definedName>
    <definedName name="材10045" localSheetId="9">#REF!</definedName>
    <definedName name="材10047" localSheetId="9">#REF!</definedName>
    <definedName name="材10049" localSheetId="9">#REF!</definedName>
    <definedName name="材10052" localSheetId="9">#REF!</definedName>
    <definedName name="材10054" localSheetId="9">#REF!</definedName>
    <definedName name="材10056" localSheetId="9">#REF!</definedName>
    <definedName name="材10066" localSheetId="9">#REF!</definedName>
    <definedName name="材10071" localSheetId="9">#REF!</definedName>
    <definedName name="材10075" localSheetId="9">#REF!</definedName>
    <definedName name="材10090" localSheetId="9">#REF!</definedName>
    <definedName name="材10095" localSheetId="9">#REF!</definedName>
    <definedName name="材10114" localSheetId="9">#REF!</definedName>
    <definedName name="材10116" localSheetId="9">#REF!</definedName>
    <definedName name="材10118" localSheetId="9">#REF!</definedName>
    <definedName name="材10204" localSheetId="9">#REF!</definedName>
    <definedName name="材10218" localSheetId="9">#REF!</definedName>
    <definedName name="材10219" localSheetId="9">#REF!</definedName>
    <definedName name="材10220" localSheetId="9">#REF!</definedName>
    <definedName name="材10221" localSheetId="9">#REF!</definedName>
    <definedName name="材10222" localSheetId="9">#REF!</definedName>
    <definedName name="材10223" localSheetId="9">#REF!</definedName>
    <definedName name="材10269" localSheetId="9">#REF!</definedName>
    <definedName name="材10270" localSheetId="9">#REF!</definedName>
    <definedName name="材10271" localSheetId="9">#REF!</definedName>
    <definedName name="材10272" localSheetId="9">#REF!</definedName>
    <definedName name="材10273" localSheetId="9">#REF!</definedName>
    <definedName name="材10275" localSheetId="9">#REF!</definedName>
    <definedName name="材10277" localSheetId="9">#REF!</definedName>
    <definedName name="材10278" localSheetId="9">#REF!</definedName>
    <definedName name="材10279" localSheetId="9">#REF!</definedName>
    <definedName name="材10279A" localSheetId="9">#REF!</definedName>
    <definedName name="材10280" localSheetId="9">#REF!</definedName>
    <definedName name="材10280A" localSheetId="9">#REF!</definedName>
    <definedName name="材10281" localSheetId="9">#REF!</definedName>
    <definedName name="材10281A" localSheetId="9">#REF!</definedName>
    <definedName name="材10282" localSheetId="9">#REF!</definedName>
    <definedName name="材10282A" localSheetId="9">#REF!</definedName>
    <definedName name="材10283" localSheetId="9">#REF!</definedName>
    <definedName name="材10283A" localSheetId="9">#REF!</definedName>
    <definedName name="材10309" localSheetId="9">#REF!</definedName>
    <definedName name="材10310" localSheetId="9">#REF!</definedName>
    <definedName name="材10311" localSheetId="9">#REF!</definedName>
    <definedName name="材10313" localSheetId="9">#REF!</definedName>
    <definedName name="材10330" localSheetId="9">#REF!</definedName>
    <definedName name="材10332" localSheetId="9">#REF!</definedName>
    <definedName name="材10334" localSheetId="9">#REF!</definedName>
    <definedName name="材10339" localSheetId="9">#REF!</definedName>
    <definedName name="材10345" localSheetId="9">#REF!</definedName>
    <definedName name="材10346" localSheetId="9">#REF!</definedName>
    <definedName name="材10360" localSheetId="9">#REF!</definedName>
    <definedName name="材10361" localSheetId="9">#REF!</definedName>
    <definedName name="材10365" localSheetId="9">#REF!</definedName>
    <definedName name="材10366" localSheetId="9">#REF!</definedName>
    <definedName name="材10367" localSheetId="9">#REF!</definedName>
    <definedName name="材10464" localSheetId="9">#REF!</definedName>
    <definedName name="材10465" localSheetId="9">#REF!</definedName>
    <definedName name="材10469" localSheetId="9">#REF!</definedName>
    <definedName name="材10469A" localSheetId="9">#REF!</definedName>
    <definedName name="材10473" localSheetId="9">#REF!</definedName>
    <definedName name="材10474" localSheetId="9">#REF!</definedName>
    <definedName name="材12001" localSheetId="9">#REF!</definedName>
    <definedName name="材12074" localSheetId="9">#REF!</definedName>
    <definedName name="材12075" localSheetId="9">#REF!</definedName>
    <definedName name="材2_19_3" localSheetId="9">#REF!</definedName>
    <definedName name="材2_19_4" localSheetId="9">#REF!</definedName>
    <definedName name="材20484" localSheetId="9">#REF!</definedName>
    <definedName name="材20485" localSheetId="9">#REF!</definedName>
    <definedName name="材20488" localSheetId="9">#REF!</definedName>
    <definedName name="材30001" localSheetId="9">#REF!</definedName>
    <definedName name="材30002" localSheetId="9">#REF!</definedName>
    <definedName name="材30004" localSheetId="9">#REF!</definedName>
    <definedName name="材30011" localSheetId="9">#REF!</definedName>
    <definedName name="材30016" localSheetId="9">#REF!</definedName>
    <definedName name="材30018" localSheetId="9">#REF!</definedName>
    <definedName name="材30019" localSheetId="9">#REF!</definedName>
    <definedName name="材30020" localSheetId="9">#REF!</definedName>
    <definedName name="材30021" localSheetId="9">#REF!</definedName>
    <definedName name="材30022" localSheetId="9">#REF!</definedName>
    <definedName name="材30023" localSheetId="9">#REF!</definedName>
    <definedName name="材30024" localSheetId="9">#REF!</definedName>
    <definedName name="材30025" localSheetId="9">#REF!</definedName>
    <definedName name="材30026" localSheetId="9">#REF!</definedName>
    <definedName name="材30027" localSheetId="9">#REF!</definedName>
    <definedName name="材30028" localSheetId="9">#REF!</definedName>
    <definedName name="材30038" localSheetId="9">#REF!</definedName>
    <definedName name="材30048" localSheetId="9">#REF!</definedName>
    <definedName name="材30048、30051" localSheetId="9">#REF!</definedName>
    <definedName name="材30049" localSheetId="9">#REF!</definedName>
    <definedName name="材30064" localSheetId="9">#REF!</definedName>
    <definedName name="材30075" localSheetId="9">#REF!</definedName>
    <definedName name="材40001" localSheetId="9">#REF!</definedName>
    <definedName name="材40003" localSheetId="9">#REF!</definedName>
    <definedName name="材40006" localSheetId="9">#REF!</definedName>
    <definedName name="材40030" localSheetId="9">#REF!</definedName>
    <definedName name="材40031" localSheetId="9">#REF!</definedName>
    <definedName name="材40045" localSheetId="9">#REF!</definedName>
    <definedName name="材40045A" localSheetId="9">#REF!</definedName>
    <definedName name="材40058" localSheetId="9">#REF!</definedName>
    <definedName name="材40058A" localSheetId="9">#REF!</definedName>
    <definedName name="材40061" localSheetId="9">#REF!</definedName>
    <definedName name="材40062" localSheetId="9">#REF!</definedName>
    <definedName name="材40065" localSheetId="9">#REF!</definedName>
    <definedName name="材40067" localSheetId="9">#REF!</definedName>
    <definedName name="材40067A" localSheetId="9">#REF!</definedName>
    <definedName name="材40068" localSheetId="9">#REF!</definedName>
    <definedName name="材40069" localSheetId="9">#REF!</definedName>
    <definedName name="材40070" localSheetId="9">#REF!</definedName>
    <definedName name="材40072" localSheetId="9">#REF!</definedName>
    <definedName name="材40074" localSheetId="9">#REF!</definedName>
    <definedName name="材40075" localSheetId="9">#REF!</definedName>
    <definedName name="材40076" localSheetId="9">#REF!</definedName>
    <definedName name="材40079" localSheetId="9">#REF!</definedName>
    <definedName name="材40090" localSheetId="9">#REF!</definedName>
    <definedName name="材40096" localSheetId="9">#REF!</definedName>
    <definedName name="材40101" localSheetId="9">#REF!</definedName>
    <definedName name="材40101A" localSheetId="9">#REF!</definedName>
    <definedName name="材40101B" localSheetId="9">#REF!</definedName>
    <definedName name="材40109" localSheetId="9">#REF!</definedName>
    <definedName name="材40110" localSheetId="9">#REF!</definedName>
    <definedName name="材40111" localSheetId="9">#REF!</definedName>
    <definedName name="材40112" localSheetId="9">#REF!</definedName>
    <definedName name="材40113" localSheetId="9">#REF!</definedName>
    <definedName name="材40114" localSheetId="9">#REF!</definedName>
    <definedName name="材40115" localSheetId="9">#REF!</definedName>
    <definedName name="材40116" localSheetId="9">#REF!</definedName>
    <definedName name="材40117" localSheetId="9">#REF!</definedName>
    <definedName name="材40118" localSheetId="9">#REF!</definedName>
    <definedName name="材40120" localSheetId="9">#REF!</definedName>
    <definedName name="材40124" localSheetId="9">#REF!</definedName>
    <definedName name="材40125" localSheetId="9">#REF!</definedName>
    <definedName name="材40133" localSheetId="9">#REF!</definedName>
    <definedName name="材40134" localSheetId="9">#REF!</definedName>
    <definedName name="材40143" localSheetId="9">#REF!</definedName>
    <definedName name="材40159A" localSheetId="9">#REF!</definedName>
    <definedName name="材40159B" localSheetId="9">#REF!</definedName>
    <definedName name="材40159C" localSheetId="9">#REF!</definedName>
    <definedName name="材40213" localSheetId="9">#REF!</definedName>
    <definedName name="材40224" localSheetId="9">#REF!</definedName>
    <definedName name="材40260" localSheetId="9">#REF!</definedName>
    <definedName name="材40263" localSheetId="9">#REF!</definedName>
    <definedName name="材40271" localSheetId="9">#REF!</definedName>
    <definedName name="材40286" localSheetId="9">#REF!</definedName>
    <definedName name="材40287" localSheetId="9">#REF!</definedName>
    <definedName name="材40288" localSheetId="9">#REF!</definedName>
    <definedName name="材40289" localSheetId="9">#REF!</definedName>
    <definedName name="材40289A" localSheetId="9">#REF!</definedName>
    <definedName name="材40306" localSheetId="9">#REF!</definedName>
    <definedName name="材40306A" localSheetId="9">#REF!</definedName>
    <definedName name="材40306B" localSheetId="9">#REF!</definedName>
    <definedName name="材50003" localSheetId="9">#REF!</definedName>
    <definedName name="材50004" localSheetId="9">#REF!</definedName>
    <definedName name="材50005" localSheetId="9">#REF!</definedName>
    <definedName name="材50006" localSheetId="9">#REF!</definedName>
    <definedName name="材50045" localSheetId="9">#REF!</definedName>
    <definedName name="材50046" localSheetId="9">#REF!</definedName>
    <definedName name="材50049" localSheetId="9">#REF!</definedName>
    <definedName name="材50050" localSheetId="9">#REF!</definedName>
    <definedName name="材70001" localSheetId="9">#REF!</definedName>
    <definedName name="材70014" localSheetId="9">#REF!</definedName>
    <definedName name="材70015" localSheetId="9">#REF!</definedName>
    <definedName name="材70017" localSheetId="9">#REF!</definedName>
    <definedName name="材70194" localSheetId="9">#REF!</definedName>
    <definedName name="材70195" localSheetId="9">#REF!</definedName>
    <definedName name="材70196" localSheetId="9">#REF!</definedName>
    <definedName name="材80019" localSheetId="9">#REF!</definedName>
    <definedName name="材80019换" localSheetId="9">#REF!</definedName>
    <definedName name="材80019换A" localSheetId="9">#REF!</definedName>
    <definedName name="材80020" localSheetId="9">#REF!</definedName>
    <definedName name="材90014" localSheetId="9">#REF!</definedName>
    <definedName name="材90017" localSheetId="9">#REF!</definedName>
    <definedName name="材90017A" localSheetId="9">#REF!</definedName>
    <definedName name="材90018" localSheetId="9">#REF!</definedName>
    <definedName name="材90019" localSheetId="9">#REF!</definedName>
    <definedName name="材90085" localSheetId="9">#REF!</definedName>
    <definedName name="材90086" localSheetId="9">#REF!</definedName>
    <definedName name="材90087" localSheetId="9">#REF!</definedName>
    <definedName name="材90087A" localSheetId="9">#REF!</definedName>
    <definedName name="材90136" localSheetId="9">#REF!</definedName>
    <definedName name="材90147" localSheetId="9">#REF!</definedName>
    <definedName name="材90189" localSheetId="9">#REF!</definedName>
    <definedName name="材补1" localSheetId="9">#REF!</definedName>
    <definedName name="材补1A" localSheetId="9">#REF!</definedName>
    <definedName name="材补2" localSheetId="9">#REF!</definedName>
    <definedName name="材补3" localSheetId="9">#REF!</definedName>
    <definedName name="材补5" localSheetId="9">#REF!</definedName>
    <definedName name="材参40006" localSheetId="9">#REF!</definedName>
    <definedName name="材参60432" localSheetId="9">#REF!</definedName>
    <definedName name="材建11_25换" localSheetId="9">#REF!</definedName>
    <definedName name="材建4_10换" localSheetId="9">#REF!</definedName>
    <definedName name="材井" localSheetId="9">#REF!</definedName>
    <definedName name="插入式振动器1.1kw" localSheetId="9">#REF!</definedName>
    <definedName name="插入式振动器1.5kw" localSheetId="9">#REF!</definedName>
    <definedName name="插入式振动器2.2kw" localSheetId="9">#REF!</definedName>
    <definedName name="插座φ33" localSheetId="9">#REF!</definedName>
    <definedName name="拆迁补偿费" localSheetId="9">#REF!</definedName>
    <definedName name="柴油" localSheetId="9">[42]材料预算价!$L$17</definedName>
    <definedName name="柴油1" localSheetId="9">#REF!</definedName>
    <definedName name="柴油2" localSheetId="9">#REF!</definedName>
    <definedName name="柴油价" localSheetId="9">[42]材料预算价!#REF!</definedName>
    <definedName name="铲运机2.75m3" localSheetId="9">#REF!</definedName>
    <definedName name="长" localSheetId="9">#REF!</definedName>
    <definedName name="冲击钻机CZ_22型" localSheetId="9">#REF!</definedName>
    <definedName name="初" localSheetId="9">#REF!</definedName>
    <definedName name="瓷横担_S210" localSheetId="9">#REF!</definedName>
    <definedName name="瓷横担S210" localSheetId="9">#REF!</definedName>
    <definedName name="瓷瓶" localSheetId="9">#REF!</definedName>
    <definedName name="粗砂" localSheetId="9">#REF!</definedName>
    <definedName name="措施费路" localSheetId="9">#REF!</definedName>
    <definedName name="措施费农" localSheetId="9">#REF!</definedName>
    <definedName name="措施费他" localSheetId="9">#REF!</definedName>
    <definedName name="措施费土" localSheetId="9">#REF!</definedName>
    <definedName name="大石价" localSheetId="9">[42]材料预算价!$L$42</definedName>
    <definedName name="单承PVC塑管φ110×3.2×9000" localSheetId="9">#REF!</definedName>
    <definedName name="单承PVC塑管φ125×3.7×9000" localSheetId="9">#REF!</definedName>
    <definedName name="单承PVC塑管φ160×4.7×9000" localSheetId="9">#REF!</definedName>
    <definedName name="单承PVC塑管φ200×5.9×10000" localSheetId="9">#REF!</definedName>
    <definedName name="单承PVC塑管φ200×5.9×9000" localSheetId="9">#REF!</definedName>
    <definedName name="单承PVC塑管φ225×6.6×10000" localSheetId="9">#REF!</definedName>
    <definedName name="单承PVC塑管φ250×7.3×10000" localSheetId="9">#REF!</definedName>
    <definedName name="单承PVC塑管φ315×9.2×10000" localSheetId="9">#REF!</definedName>
    <definedName name="单承PVC塑管φ355×10.4×10000" localSheetId="9">#REF!</definedName>
    <definedName name="单承PVC塑管φ400×11.7×10000" localSheetId="9">#REF!</definedName>
    <definedName name="单承PVC塑管φ500×14.6×10000" localSheetId="9">#REF!</definedName>
    <definedName name="单承PVC塑管φ90×2.8×9000" localSheetId="9">#REF!</definedName>
    <definedName name="单价" localSheetId="9">#REF!</definedName>
    <definedName name="单盘插头" localSheetId="9">#REF!</definedName>
    <definedName name="单盘插头110" localSheetId="9">#REF!</definedName>
    <definedName name="单盘插头φ110" localSheetId="9">#REF!</definedName>
    <definedName name="单盘插头φ160" localSheetId="9">#REF!</definedName>
    <definedName name="单盘插头φ200" localSheetId="9">#REF!</definedName>
    <definedName name="单盘插头φ225" localSheetId="9">#REF!</definedName>
    <definedName name="单盘插头φ250" localSheetId="9">#REF!</definedName>
    <definedName name="单盘插头φ315" localSheetId="9">#REF!</definedName>
    <definedName name="单盘插头φ355" localSheetId="9">#REF!</definedName>
    <definedName name="单盘插头φ400" localSheetId="9">#REF!</definedName>
    <definedName name="单盘插头φ500" localSheetId="9">#REF!</definedName>
    <definedName name="单盘铝承头φ76" localSheetId="9">#REF!</definedName>
    <definedName name="单盘三通φ110×80×110" localSheetId="9">#REF!</definedName>
    <definedName name="单盘三通φ125×80×125" localSheetId="9">#REF!</definedName>
    <definedName name="单盘三通φ160×80×160" localSheetId="9">#REF!</definedName>
    <definedName name="单盘三通φ200×80×200" localSheetId="9">#REF!</definedName>
    <definedName name="导线" localSheetId="9">#REF!</definedName>
    <definedName name="导线_BLX_16" localSheetId="9">#REF!</definedName>
    <definedName name="导线_LGJ" localSheetId="9">#REF!</definedName>
    <definedName name="导线BLX_16" localSheetId="9">#REF!</definedName>
    <definedName name="导线L_G_J" localSheetId="9">#REF!</definedName>
    <definedName name="导线LGJ" localSheetId="9">#REF!</definedName>
    <definedName name="导线LGJ_1" localSheetId="9">#REF!</definedName>
    <definedName name="导线LGJ1" localSheetId="9">#REF!</definedName>
    <definedName name="道路工程" localSheetId="9">#REF!</definedName>
    <definedName name="滴灌带φ16" localSheetId="9">#REF!</definedName>
    <definedName name="电" localSheetId="9">#REF!</definedName>
    <definedName name="电动葫芦3t" localSheetId="9">#REF!</definedName>
    <definedName name="电杆" localSheetId="9">#REF!</definedName>
    <definedName name="电杆_10m" localSheetId="9">#REF!</definedName>
    <definedName name="电焊机25kvA" localSheetId="9">#REF!</definedName>
    <definedName name="电焊机30KVA" localSheetId="9">#REF!</definedName>
    <definedName name="电焊机交流20_25KVA" localSheetId="9">#REF!</definedName>
    <definedName name="电焊机交流30KVA" localSheetId="9">#REF!</definedName>
    <definedName name="电焊条" localSheetId="9">#REF!</definedName>
    <definedName name="电价" localSheetId="9">[42]材料预算价!$L$24</definedName>
    <definedName name="跌落开关RW11_200_10" localSheetId="9">#REF!</definedName>
    <definedName name="堵头φ76" localSheetId="9">#REF!</definedName>
    <definedName name="镀锌钢绞拉线GJ_50" localSheetId="9">#REF!</definedName>
    <definedName name="镀锌铁丝8" localSheetId="9">#REF!</definedName>
    <definedName name="对焊机150型" localSheetId="9">#REF!</definedName>
    <definedName name="多眼拉板_60_6_300" localSheetId="9">#REF!</definedName>
    <definedName name="多眼拉板_60_6_350" localSheetId="9">#REF!</definedName>
    <definedName name="二丁脂" localSheetId="9">#REF!</definedName>
    <definedName name="二合抱箍抱1_190" localSheetId="9">#REF!</definedName>
    <definedName name="二合抱箍抱2_200" localSheetId="9">#REF!</definedName>
    <definedName name="阀兰阀体" localSheetId="9">#REF!</definedName>
    <definedName name="阀兰阀体80" localSheetId="9">#REF!</definedName>
    <definedName name="阀门φ120" localSheetId="9">#REF!</definedName>
    <definedName name="阀门φ90" localSheetId="9">#REF!</definedName>
    <definedName name="法兰阀体φ80" localSheetId="9">#REF!</definedName>
    <definedName name="法兰螺栓" localSheetId="9">#REF!</definedName>
    <definedName name="法兰盘φ120" localSheetId="9">#REF!</definedName>
    <definedName name="法兰盘φ90" localSheetId="9">#REF!</definedName>
    <definedName name="放空管φ150×1500" localSheetId="9">#REF!</definedName>
    <definedName name="粉煤灰价" localSheetId="9">[42]材料预算价!#REF!</definedName>
    <definedName name="风" localSheetId="9">#REF!</definedName>
    <definedName name="风价" localSheetId="9">[42]材料预算价!$L$23</definedName>
    <definedName name="风水枪" localSheetId="9">#REF!</definedName>
    <definedName name="封井泥球" localSheetId="9">#REF!</definedName>
    <definedName name="浮力塞" localSheetId="9">#REF!</definedName>
    <definedName name="复合土工膜" localSheetId="9">#REF!</definedName>
    <definedName name="杆顶帽_帽_11" localSheetId="9">#REF!</definedName>
    <definedName name="杆顶帽_帽_3" localSheetId="9">#REF!</definedName>
    <definedName name="钢板" localSheetId="9">#REF!</definedName>
    <definedName name="钢板4mm" localSheetId="9">#REF!</definedName>
    <definedName name="钢材" localSheetId="9">#REF!</definedName>
    <definedName name="钢管" localSheetId="9">#REF!</definedName>
    <definedName name="钢管φ120" localSheetId="9">#REF!</definedName>
    <definedName name="钢管φ140" localSheetId="9">#REF!</definedName>
    <definedName name="钢管φ160" localSheetId="9">#REF!</definedName>
    <definedName name="钢滑模" localSheetId="9">#REF!</definedName>
    <definedName name="钢绞拉线GJ_35" localSheetId="9">#REF!</definedName>
    <definedName name="钢绞线GJ_25" localSheetId="9">#REF!</definedName>
    <definedName name="钢绞线GJ_35" localSheetId="9">#REF!</definedName>
    <definedName name="钢绞线GJ_35kg" localSheetId="9">#REF!</definedName>
    <definedName name="钢筋10以内" localSheetId="9">#REF!</definedName>
    <definedName name="钢筋10以外" localSheetId="9">#REF!</definedName>
    <definedName name="钢筋φ10以内" localSheetId="9">#REF!</definedName>
    <definedName name="钢筋φ10以外" localSheetId="9">#REF!</definedName>
    <definedName name="钢筋φ12" localSheetId="9">#REF!</definedName>
    <definedName name="钢筋φ16" localSheetId="9">#REF!</definedName>
    <definedName name="钢筋φ8" localSheetId="9">#REF!</definedName>
    <definedName name="钢筋调直机14kw" localSheetId="9">#REF!</definedName>
    <definedName name="钢筋切断机20kw" localSheetId="9">#REF!</definedName>
    <definedName name="钢筋砼C20管" localSheetId="9">#REF!</definedName>
    <definedName name="钢筋砼C20管_DN600" localSheetId="9">#REF!</definedName>
    <definedName name="钢筋弯曲机φ6_40" localSheetId="9">#REF!</definedName>
    <definedName name="钢模板" localSheetId="9">#REF!</definedName>
    <definedName name="钢芯铝绞线LGJ_50_8" localSheetId="9">#REF!</definedName>
    <definedName name="高" localSheetId="9">#REF!</definedName>
    <definedName name="给水栓" localSheetId="9">#REF!</definedName>
    <definedName name="给水栓三通Dg160×60" localSheetId="9">#REF!</definedName>
    <definedName name="给水栓三通Dg180×60" localSheetId="9">#REF!</definedName>
    <definedName name="给水栓三通Dg90×60" localSheetId="9">#REF!</definedName>
    <definedName name="工程监理费" localSheetId="9">#REF!</definedName>
    <definedName name="工程胶" localSheetId="9">#REF!</definedName>
    <definedName name="工程施工费" localSheetId="9">#REF!</definedName>
    <definedName name="管件" localSheetId="9">#REF!</definedName>
    <definedName name="管件φ120" localSheetId="9">#REF!</definedName>
    <definedName name="管件φ90" localSheetId="9">#REF!</definedName>
    <definedName name="光轮压路机12_15t" localSheetId="9">#REF!</definedName>
    <definedName name="光轮压路机6_8t" localSheetId="9">#REF!</definedName>
    <definedName name="光轮压路机8_10t" localSheetId="9">#REF!</definedName>
    <definedName name="硅粉价" localSheetId="9">[42]材料预算价!$L$253</definedName>
    <definedName name="环氧树脂" localSheetId="9">#REF!</definedName>
    <definedName name="黄油" localSheetId="9">#REF!</definedName>
    <definedName name="灰浆搅拌机" localSheetId="9">#REF!</definedName>
    <definedName name="混凝土拌制" localSheetId="9">#REF!</definedName>
    <definedName name="混凝土泵" localSheetId="9">#REF!</definedName>
    <definedName name="混凝土底盘" localSheetId="9">#REF!</definedName>
    <definedName name="混凝土底盘800×800×800" localSheetId="9">#REF!</definedName>
    <definedName name="混凝土运输" localSheetId="9">#REF!</definedName>
    <definedName name="混凝土柱" localSheetId="9">#REF!</definedName>
    <definedName name="机" localSheetId="9">#REF!</definedName>
    <definedName name="机1_23_1" localSheetId="9">#REF!</definedName>
    <definedName name="机10204" localSheetId="9">#REF!</definedName>
    <definedName name="机10218" localSheetId="9">#REF!</definedName>
    <definedName name="机10219" localSheetId="9">#REF!</definedName>
    <definedName name="机10220" localSheetId="9">#REF!</definedName>
    <definedName name="机10221" localSheetId="9">#REF!</definedName>
    <definedName name="机10222" localSheetId="9">#REF!</definedName>
    <definedName name="机10223" localSheetId="9">#REF!</definedName>
    <definedName name="机10269" localSheetId="9">#REF!</definedName>
    <definedName name="机10270" localSheetId="9">#REF!</definedName>
    <definedName name="机10271" localSheetId="9">#REF!</definedName>
    <definedName name="机10272" localSheetId="9">#REF!</definedName>
    <definedName name="机10273" localSheetId="9">#REF!</definedName>
    <definedName name="机10275" localSheetId="9">#REF!</definedName>
    <definedName name="机10277" localSheetId="9">#REF!</definedName>
    <definedName name="机10278" localSheetId="9">#REF!</definedName>
    <definedName name="机10279" localSheetId="9">#REF!</definedName>
    <definedName name="机10279A" localSheetId="9">#REF!</definedName>
    <definedName name="机10280" localSheetId="9">#REF!</definedName>
    <definedName name="机10280A" localSheetId="9">#REF!</definedName>
    <definedName name="机10281" localSheetId="9">#REF!</definedName>
    <definedName name="机10281A" localSheetId="9">#REF!</definedName>
    <definedName name="机10282" localSheetId="9">#REF!</definedName>
    <definedName name="机10282A" localSheetId="9">#REF!</definedName>
    <definedName name="机10283" localSheetId="9">#REF!</definedName>
    <definedName name="机10283A" localSheetId="9">#REF!</definedName>
    <definedName name="机10309" localSheetId="9">#REF!</definedName>
    <definedName name="机10310" localSheetId="9">#REF!</definedName>
    <definedName name="机10311" localSheetId="9">#REF!</definedName>
    <definedName name="机10313" localSheetId="9">#REF!</definedName>
    <definedName name="机10330" localSheetId="9">#REF!</definedName>
    <definedName name="机10334" localSheetId="9">#REF!</definedName>
    <definedName name="机10339" localSheetId="9">#REF!</definedName>
    <definedName name="机10345" localSheetId="9">#REF!</definedName>
    <definedName name="机10346" localSheetId="9">#REF!</definedName>
    <definedName name="机10360" localSheetId="9">#REF!</definedName>
    <definedName name="机10361" localSheetId="9">#REF!</definedName>
    <definedName name="机10365" localSheetId="9">#REF!</definedName>
    <definedName name="机10366" localSheetId="9">#REF!</definedName>
    <definedName name="机10367" localSheetId="9">#REF!</definedName>
    <definedName name="机10465" localSheetId="9">#REF!</definedName>
    <definedName name="机10469" localSheetId="9">#REF!</definedName>
    <definedName name="机10469A" localSheetId="9">#REF!</definedName>
    <definedName name="机10473" localSheetId="9">#REF!</definedName>
    <definedName name="机10474" localSheetId="9">#REF!</definedName>
    <definedName name="机12001" localSheetId="9">#REF!</definedName>
    <definedName name="机12074" localSheetId="9">#REF!</definedName>
    <definedName name="机12075" localSheetId="9">#REF!</definedName>
    <definedName name="机2_19_3" localSheetId="9">#REF!</definedName>
    <definedName name="机2_19_4" localSheetId="9">#REF!</definedName>
    <definedName name="机20484" localSheetId="9">#REF!</definedName>
    <definedName name="机20485" localSheetId="9">#REF!</definedName>
    <definedName name="机20488" localSheetId="9">#REF!</definedName>
    <definedName name="机30016" localSheetId="9">#REF!</definedName>
    <definedName name="机30021" localSheetId="9">#REF!</definedName>
    <definedName name="机30022" localSheetId="9">#REF!</definedName>
    <definedName name="机30023" localSheetId="9">#REF!</definedName>
    <definedName name="机30025" localSheetId="9">#REF!</definedName>
    <definedName name="机30027" localSheetId="9">#REF!</definedName>
    <definedName name="机30048" localSheetId="9">#REF!</definedName>
    <definedName name="机30048、30051" localSheetId="9">#REF!</definedName>
    <definedName name="机30049" localSheetId="9">#REF!</definedName>
    <definedName name="机40001" localSheetId="9">#REF!</definedName>
    <definedName name="机40003" localSheetId="9">#REF!</definedName>
    <definedName name="机40006" localSheetId="9">#REF!</definedName>
    <definedName name="机40030" localSheetId="9">#REF!</definedName>
    <definedName name="机40031" localSheetId="9">#REF!</definedName>
    <definedName name="机40045" localSheetId="9">#REF!</definedName>
    <definedName name="机40045A" localSheetId="9">#REF!</definedName>
    <definedName name="机40058" localSheetId="9">#REF!</definedName>
    <definedName name="机40058A" localSheetId="9">#REF!</definedName>
    <definedName name="机40061" localSheetId="9">#REF!</definedName>
    <definedName name="机40062" localSheetId="9">#REF!</definedName>
    <definedName name="机40065" localSheetId="9">#REF!</definedName>
    <definedName name="机40067" localSheetId="9">#REF!</definedName>
    <definedName name="机40067A" localSheetId="9">#REF!</definedName>
    <definedName name="机40068" localSheetId="9">#REF!</definedName>
    <definedName name="机40069" localSheetId="9">#REF!</definedName>
    <definedName name="机40070" localSheetId="9">#REF!</definedName>
    <definedName name="机40072" localSheetId="9">#REF!</definedName>
    <definedName name="机40074" localSheetId="9">#REF!</definedName>
    <definedName name="机40075" localSheetId="9">#REF!</definedName>
    <definedName name="机40076" localSheetId="9">#REF!</definedName>
    <definedName name="机40079" localSheetId="9">#REF!</definedName>
    <definedName name="机40090" localSheetId="9">#REF!</definedName>
    <definedName name="机40096" localSheetId="9">#REF!</definedName>
    <definedName name="机40101" localSheetId="9">#REF!</definedName>
    <definedName name="机40101A" localSheetId="9">#REF!</definedName>
    <definedName name="机40101B" localSheetId="9">#REF!</definedName>
    <definedName name="机40109" localSheetId="9">#REF!</definedName>
    <definedName name="机40110" localSheetId="9">#REF!</definedName>
    <definedName name="机40111" localSheetId="9">#REF!</definedName>
    <definedName name="机40112" localSheetId="9">#REF!</definedName>
    <definedName name="机40113" localSheetId="9">#REF!</definedName>
    <definedName name="机40114" localSheetId="9">#REF!</definedName>
    <definedName name="机40115" localSheetId="9">#REF!</definedName>
    <definedName name="机40120" localSheetId="9">#REF!</definedName>
    <definedName name="机40124" localSheetId="9">#REF!</definedName>
    <definedName name="机40125" localSheetId="9">#REF!</definedName>
    <definedName name="机40133" localSheetId="9">#REF!</definedName>
    <definedName name="机40134" localSheetId="9">#REF!</definedName>
    <definedName name="机40143" localSheetId="9">#REF!</definedName>
    <definedName name="机40159A" localSheetId="9">#REF!</definedName>
    <definedName name="机40159B" localSheetId="9">#REF!</definedName>
    <definedName name="机40159C" localSheetId="9">#REF!</definedName>
    <definedName name="机40213" localSheetId="9">#REF!</definedName>
    <definedName name="机40224" localSheetId="9">#REF!</definedName>
    <definedName name="机40260" localSheetId="9">#REF!</definedName>
    <definedName name="机40286" localSheetId="9">#REF!</definedName>
    <definedName name="机40287" localSheetId="9">#REF!</definedName>
    <definedName name="机40288" localSheetId="9">#REF!</definedName>
    <definedName name="机40289" localSheetId="9">#REF!</definedName>
    <definedName name="机40289A" localSheetId="9">#REF!</definedName>
    <definedName name="机40306" localSheetId="9">#REF!</definedName>
    <definedName name="机40306A" localSheetId="9">#REF!</definedName>
    <definedName name="机40306B" localSheetId="9">#REF!</definedName>
    <definedName name="机50003" localSheetId="9">#REF!</definedName>
    <definedName name="机50004" localSheetId="9">#REF!</definedName>
    <definedName name="机50005" localSheetId="9">#REF!</definedName>
    <definedName name="机50006" localSheetId="9">#REF!</definedName>
    <definedName name="机50045" localSheetId="9">#REF!</definedName>
    <definedName name="机50046" localSheetId="9">#REF!</definedName>
    <definedName name="机50049" localSheetId="9">#REF!</definedName>
    <definedName name="机50050" localSheetId="9">#REF!</definedName>
    <definedName name="机70001" localSheetId="9">#REF!</definedName>
    <definedName name="机70014" localSheetId="9">#REF!</definedName>
    <definedName name="机70015" localSheetId="9">#REF!</definedName>
    <definedName name="机70017" localSheetId="9">#REF!</definedName>
    <definedName name="机70194" localSheetId="9">#REF!</definedName>
    <definedName name="机70195" localSheetId="9">#REF!</definedName>
    <definedName name="机70196" localSheetId="9">#REF!</definedName>
    <definedName name="机80019" localSheetId="9">#REF!</definedName>
    <definedName name="机80019换" localSheetId="9">#REF!</definedName>
    <definedName name="机80019换A" localSheetId="9">#REF!</definedName>
    <definedName name="机90014" localSheetId="9">#REF!</definedName>
    <definedName name="机90017" localSheetId="9">#REF!</definedName>
    <definedName name="机90017A" localSheetId="9">#REF!</definedName>
    <definedName name="机90085" localSheetId="9">#REF!</definedName>
    <definedName name="机90086" localSheetId="9">#REF!</definedName>
    <definedName name="机90087" localSheetId="9">#REF!</definedName>
    <definedName name="机90087A" localSheetId="9">#REF!</definedName>
    <definedName name="机90136" localSheetId="9">#REF!</definedName>
    <definedName name="机90147" localSheetId="9">#REF!</definedName>
    <definedName name="机补1" localSheetId="9">#REF!</definedName>
    <definedName name="机补2" localSheetId="9">#REF!</definedName>
    <definedName name="机参40006" localSheetId="9">#REF!</definedName>
    <definedName name="机动翻斗车1t" localSheetId="9">#REF!</definedName>
    <definedName name="机建11_25换" localSheetId="9">#REF!</definedName>
    <definedName name="机建4_10换" localSheetId="9">#REF!</definedName>
    <definedName name="机井" localSheetId="9">#REF!</definedName>
    <definedName name="技工" localSheetId="9">#REF!</definedName>
    <definedName name="甲苯" localSheetId="9">#REF!</definedName>
    <definedName name="甲类" localSheetId="9">#REF!</definedName>
    <definedName name="间接费路" localSheetId="9">#REF!</definedName>
    <definedName name="间接费农" localSheetId="9">#REF!</definedName>
    <definedName name="间接费他" localSheetId="9">#REF!</definedName>
    <definedName name="间接费土" localSheetId="9">#REF!</definedName>
    <definedName name="简易缆索机40t" localSheetId="9">#REF!</definedName>
    <definedName name="碱粉" localSheetId="9">#REF!</definedName>
    <definedName name="胶φ76" localSheetId="9">#REF!</definedName>
    <definedName name="胶轮车" localSheetId="9">#REF!</definedName>
    <definedName name="胶圈φ110" localSheetId="9">#REF!</definedName>
    <definedName name="胶圈φ125" localSheetId="9">#REF!</definedName>
    <definedName name="胶圈φ160" localSheetId="9">#REF!</definedName>
    <definedName name="胶圈φ200" localSheetId="9">#REF!</definedName>
    <definedName name="胶圈φ225" localSheetId="9">#REF!</definedName>
    <definedName name="胶圈φ250" localSheetId="9">#REF!</definedName>
    <definedName name="胶圈φ315" localSheetId="9">#REF!</definedName>
    <definedName name="胶圈φ355" localSheetId="9">#REF!</definedName>
    <definedName name="胶圈φ400" localSheetId="9">#REF!</definedName>
    <definedName name="胶圈φ76" localSheetId="9">#REF!</definedName>
    <definedName name="胶圈φ90" localSheetId="9">#REF!</definedName>
    <definedName name="搅拌机0.25m3" localSheetId="9">#REF!</definedName>
    <definedName name="搅拌机0.4m3" localSheetId="9">#REF!</definedName>
    <definedName name="截阀开关φ90×76" localSheetId="9">#REF!</definedName>
    <definedName name="截止阀开关φ90×76" localSheetId="9">#REF!</definedName>
    <definedName name="锯材" localSheetId="9">#REF!</definedName>
    <definedName name="卷扬机3t" localSheetId="9">#REF!</definedName>
    <definedName name="卷扬机5t" localSheetId="9">#REF!</definedName>
    <definedName name="竣工验收费" localSheetId="9">#REF!</definedName>
    <definedName name="竣工验收费预算表" localSheetId="9">#REF!</definedName>
    <definedName name="卡扣件" localSheetId="9">#REF!</definedName>
    <definedName name="卡子φ110" localSheetId="9">#REF!</definedName>
    <definedName name="卡子φ125" localSheetId="9">#REF!</definedName>
    <definedName name="卡子φ160" localSheetId="9">#REF!</definedName>
    <definedName name="卡子φ200" localSheetId="9">#REF!</definedName>
    <definedName name="卡子φ225" localSheetId="9">#REF!</definedName>
    <definedName name="卡子φ250" localSheetId="9">#REF!</definedName>
    <definedName name="卡子φ315" localSheetId="9">#REF!</definedName>
    <definedName name="卡子φ355" localSheetId="9">#REF!</definedName>
    <definedName name="卡子φ400" localSheetId="9">#REF!</definedName>
    <definedName name="卡子φ500" localSheetId="9">#REF!</definedName>
    <definedName name="卡子φ90" localSheetId="9">#REF!</definedName>
    <definedName name="空气阀φ120" localSheetId="9">#REF!</definedName>
    <definedName name="空气阀φ140" localSheetId="9">#REF!</definedName>
    <definedName name="空气阀φ160" localSheetId="9">#REF!</definedName>
    <definedName name="块石" localSheetId="9">#REF!</definedName>
    <definedName name="拉线板_60_12" localSheetId="9">#REF!</definedName>
    <definedName name="拉线棒￠16_2500" localSheetId="9">#REF!</definedName>
    <definedName name="拉线盘_LP_6_混凝土" localSheetId="9">#REF!</definedName>
    <definedName name="拉线盘_LP_6混凝土" localSheetId="9">#REF!</definedName>
    <definedName name="拉线盘_LP_8混凝土" localSheetId="9">#REF!</definedName>
    <definedName name="拉线盘0.3_0.6" localSheetId="9">#REF!</definedName>
    <definedName name="拉线盘LP_6混凝土" localSheetId="9">#REF!</definedName>
    <definedName name="拉线盘LP_8混凝土" localSheetId="9">#REF!</definedName>
    <definedName name="立管φ33×1000" localSheetId="9">#REF!</definedName>
    <definedName name="沥青" localSheetId="9">#REF!</definedName>
    <definedName name="砾料" localSheetId="9">#REF!</definedName>
    <definedName name="砾石" localSheetId="9">#REF!</definedName>
    <definedName name="砾石30mm" localSheetId="9">#REF!</definedName>
    <definedName name="砾石40mm" localSheetId="9">#REF!</definedName>
    <definedName name="砾石50mm" localSheetId="9">#REF!</definedName>
    <definedName name="联板LV_1214" localSheetId="9">#REF!</definedName>
    <definedName name="零星卡具" localSheetId="9">#REF!</definedName>
    <definedName name="滤料" localSheetId="9">#REF!</definedName>
    <definedName name="滤网" localSheetId="9">#REF!</definedName>
    <definedName name="铝包带" localSheetId="9">#REF!</definedName>
    <definedName name="铝包带10" localSheetId="9">#REF!</definedName>
    <definedName name="铝三通φ76×1.2×6000" localSheetId="9">#REF!</definedName>
    <definedName name="铝三通φ76×1.2×9000" localSheetId="9">#REF!</definedName>
    <definedName name="铝直管φ76×1.2×6000" localSheetId="9">#REF!</definedName>
    <definedName name="履带起重机15t" localSheetId="9">#REF!</definedName>
    <definedName name="卵石" localSheetId="9">#REF!</definedName>
    <definedName name="螺杆" localSheetId="9">#REF!</definedName>
    <definedName name="螺杆16_60" localSheetId="9">#REF!</definedName>
    <definedName name="螺杆φ16×60" localSheetId="9">#REF!</definedName>
    <definedName name="螺杆卡子" localSheetId="9">#REF!</definedName>
    <definedName name="螺杆卡子5_30" localSheetId="9">#REF!</definedName>
    <definedName name="螺杆卡子φ5×30" localSheetId="9">#REF!</definedName>
    <definedName name="螺杆式启闭机1T" localSheetId="9">#REF!</definedName>
    <definedName name="螺杆式启闭机3T" localSheetId="9">#REF!</definedName>
    <definedName name="螺栓" localSheetId="9">#REF!</definedName>
    <definedName name="螺栓、铁件" localSheetId="9">#REF!</definedName>
    <definedName name="螺栓φ18×80" localSheetId="9">#REF!</definedName>
    <definedName name="螺栓φ20×80" localSheetId="9">#REF!</definedName>
    <definedName name="螺丝￠16_300" localSheetId="9">#REF!</definedName>
    <definedName name="螺丝￠16_80" localSheetId="9">#REF!</definedName>
    <definedName name="螺丝￠18_300" localSheetId="9">#REF!</definedName>
    <definedName name="螺丝￠18_80" localSheetId="9">#REF!</definedName>
    <definedName name="麻絮" localSheetId="9">#REF!</definedName>
    <definedName name="毛石" localSheetId="9">#REF!</definedName>
    <definedName name="煤" localSheetId="9">#REF!</definedName>
    <definedName name="门窗用木材" localSheetId="9">#REF!</definedName>
    <definedName name="门式起重机10t" localSheetId="9">#REF!</definedName>
    <definedName name="棉纱头" localSheetId="9">#REF!</definedName>
    <definedName name="模板用木材" localSheetId="9">#REF!</definedName>
    <definedName name="木材" localSheetId="9">#REF!</definedName>
    <definedName name="木柴" localSheetId="9">[42]材料预算价!$L$46</definedName>
    <definedName name="木结构木材" localSheetId="9">#REF!</definedName>
    <definedName name="内燃压路机12_15t" localSheetId="9">#REF!</definedName>
    <definedName name="内燃压路机6_8t" localSheetId="9">#REF!</definedName>
    <definedName name="耐张线夹_NLD_2" localSheetId="9">#REF!</definedName>
    <definedName name="耐张线夹NLD_1" localSheetId="9">#REF!</definedName>
    <definedName name="耐张线夹NLD_2" localSheetId="9">#REF!</definedName>
    <definedName name="泥浆泵3PN" localSheetId="9">#REF!</definedName>
    <definedName name="泥浆搅拌机" localSheetId="9">#REF!</definedName>
    <definedName name="逆止阀" localSheetId="9">#REF!</definedName>
    <definedName name="农田水利" localSheetId="9">#REF!</definedName>
    <definedName name="排气阀" localSheetId="9">#REF!</definedName>
    <definedName name="刨毛机" localSheetId="9">#REF!</definedName>
    <definedName name="配电柜" localSheetId="9">#REF!</definedName>
    <definedName name="喷头6.5_3.1" localSheetId="9">#REF!</definedName>
    <definedName name="平板式振动器2.2kw" localSheetId="9">#REF!</definedName>
    <definedName name="平胶垫" localSheetId="9">#REF!</definedName>
    <definedName name="平胶垫90_3" localSheetId="9">#REF!</definedName>
    <definedName name="平胶垫φ200" localSheetId="9">#REF!</definedName>
    <definedName name="平胶垫φ225" localSheetId="9">#REF!</definedName>
    <definedName name="平胶垫φ250" localSheetId="9">#REF!</definedName>
    <definedName name="平胶垫φ315" localSheetId="9">#REF!</definedName>
    <definedName name="平胶垫φ355" localSheetId="9">#REF!</definedName>
    <definedName name="平胶垫φ400" localSheetId="9">#REF!</definedName>
    <definedName name="平胶垫φ90×3" localSheetId="9">#REF!</definedName>
    <definedName name="普工" localSheetId="9">#REF!</definedName>
    <definedName name="其他费用" localSheetId="9">#REF!</definedName>
    <definedName name="其他工程" localSheetId="9">#REF!</definedName>
    <definedName name="其它工程" localSheetId="9">#REF!</definedName>
    <definedName name="汽车起重机25t" localSheetId="9">#REF!</definedName>
    <definedName name="汽车起重机5t" localSheetId="9">#REF!</definedName>
    <definedName name="汽油" localSheetId="9">#REF!</definedName>
    <definedName name="汽油1" localSheetId="9">#REF!</definedName>
    <definedName name="汽油2" localSheetId="9">#REF!</definedName>
    <definedName name="汽油价" localSheetId="9">[42]材料预算价!#REF!</definedName>
    <definedName name="铅丝8" localSheetId="9">#REF!</definedName>
    <definedName name="前期工作费" localSheetId="9">#REF!</definedName>
    <definedName name="球头挂环QP_7" localSheetId="9">#REF!</definedName>
    <definedName name="人" localSheetId="9">#REF!</definedName>
    <definedName name="人1_23_1" localSheetId="9">#REF!</definedName>
    <definedName name="人100004" localSheetId="9">#REF!</definedName>
    <definedName name="人10001" localSheetId="9">#REF!</definedName>
    <definedName name="人10002" localSheetId="9">#REF!</definedName>
    <definedName name="人10003" localSheetId="9">#REF!</definedName>
    <definedName name="人10008" localSheetId="9">#REF!</definedName>
    <definedName name="人10018" localSheetId="9">#REF!</definedName>
    <definedName name="人10019" localSheetId="9">#REF!</definedName>
    <definedName name="人10020" localSheetId="9">#REF!</definedName>
    <definedName name="人10021" localSheetId="9">#REF!</definedName>
    <definedName name="人10023" localSheetId="9">#REF!</definedName>
    <definedName name="人10035" localSheetId="9">#REF!</definedName>
    <definedName name="人10045" localSheetId="9">#REF!</definedName>
    <definedName name="人10047" localSheetId="9">#REF!</definedName>
    <definedName name="人10049" localSheetId="9">#REF!</definedName>
    <definedName name="人10052" localSheetId="9">#REF!</definedName>
    <definedName name="人10054" localSheetId="9">#REF!</definedName>
    <definedName name="人10056" localSheetId="9">#REF!</definedName>
    <definedName name="人10066" localSheetId="9">#REF!</definedName>
    <definedName name="人10071" localSheetId="9">#REF!</definedName>
    <definedName name="人10075" localSheetId="9">#REF!</definedName>
    <definedName name="人10090" localSheetId="9">#REF!</definedName>
    <definedName name="人10095" localSheetId="9">#REF!</definedName>
    <definedName name="人10114" localSheetId="9">#REF!</definedName>
    <definedName name="人10116" localSheetId="9">#REF!</definedName>
    <definedName name="人10118" localSheetId="9">#REF!</definedName>
    <definedName name="人10204" localSheetId="9">#REF!</definedName>
    <definedName name="人10218" localSheetId="9">#REF!</definedName>
    <definedName name="人10219" localSheetId="9">#REF!</definedName>
    <definedName name="人10220" localSheetId="9">#REF!</definedName>
    <definedName name="人10221" localSheetId="9">#REF!</definedName>
    <definedName name="人10222" localSheetId="9">#REF!</definedName>
    <definedName name="人10223" localSheetId="9">#REF!</definedName>
    <definedName name="人10269" localSheetId="9">#REF!</definedName>
    <definedName name="人10270" localSheetId="9">#REF!</definedName>
    <definedName name="人10271" localSheetId="9">#REF!</definedName>
    <definedName name="人10272" localSheetId="9">#REF!</definedName>
    <definedName name="人10273" localSheetId="9">#REF!</definedName>
    <definedName name="人10275" localSheetId="9">#REF!</definedName>
    <definedName name="人10277" localSheetId="9">#REF!</definedName>
    <definedName name="人10278" localSheetId="9">#REF!</definedName>
    <definedName name="人10279" localSheetId="9">#REF!</definedName>
    <definedName name="人10279A" localSheetId="9">#REF!</definedName>
    <definedName name="人10280" localSheetId="9">#REF!</definedName>
    <definedName name="人10280A" localSheetId="9">#REF!</definedName>
    <definedName name="人10281" localSheetId="9">#REF!</definedName>
    <definedName name="人10281A" localSheetId="9">#REF!</definedName>
    <definedName name="人10282" localSheetId="9">#REF!</definedName>
    <definedName name="人10282A" localSheetId="9">#REF!</definedName>
    <definedName name="人10283" localSheetId="9">#REF!</definedName>
    <definedName name="人10283A" localSheetId="9">#REF!</definedName>
    <definedName name="人10309" localSheetId="9">#REF!</definedName>
    <definedName name="人10310" localSheetId="9">#REF!</definedName>
    <definedName name="人10311" localSheetId="9">#REF!</definedName>
    <definedName name="人10313" localSheetId="9">#REF!</definedName>
    <definedName name="人10330" localSheetId="9">#REF!</definedName>
    <definedName name="人10332" localSheetId="9">#REF!</definedName>
    <definedName name="人10334" localSheetId="9">#REF!</definedName>
    <definedName name="人10339" localSheetId="9">#REF!</definedName>
    <definedName name="人10345" localSheetId="9">#REF!</definedName>
    <definedName name="人10346" localSheetId="9">#REF!</definedName>
    <definedName name="人10360" localSheetId="9">#REF!</definedName>
    <definedName name="人10361" localSheetId="9">#REF!</definedName>
    <definedName name="人10365" localSheetId="9">#REF!</definedName>
    <definedName name="人10366" localSheetId="9">#REF!</definedName>
    <definedName name="人10367" localSheetId="9">#REF!</definedName>
    <definedName name="人10464" localSheetId="9">#REF!</definedName>
    <definedName name="人10465" localSheetId="9">#REF!</definedName>
    <definedName name="人10469" localSheetId="9">#REF!</definedName>
    <definedName name="人10469A" localSheetId="9">#REF!</definedName>
    <definedName name="人10473" localSheetId="9">#REF!</definedName>
    <definedName name="人10474" localSheetId="9">#REF!</definedName>
    <definedName name="人12001" localSheetId="9">#REF!</definedName>
    <definedName name="人12074" localSheetId="9">#REF!</definedName>
    <definedName name="人12075" localSheetId="9">#REF!</definedName>
    <definedName name="人2_19_3" localSheetId="9">#REF!</definedName>
    <definedName name="人2_19_4" localSheetId="9">#REF!</definedName>
    <definedName name="人20484" localSheetId="9">#REF!</definedName>
    <definedName name="人20485" localSheetId="9">#REF!</definedName>
    <definedName name="人20488" localSheetId="9">#REF!</definedName>
    <definedName name="人30001" localSheetId="9">#REF!</definedName>
    <definedName name="人30002" localSheetId="9">#REF!</definedName>
    <definedName name="人30004" localSheetId="9">#REF!</definedName>
    <definedName name="人30011" localSheetId="9">#REF!</definedName>
    <definedName name="人30016" localSheetId="9">#REF!</definedName>
    <definedName name="人30018" localSheetId="9">#REF!</definedName>
    <definedName name="人30019" localSheetId="9">#REF!</definedName>
    <definedName name="人30020" localSheetId="9">#REF!</definedName>
    <definedName name="人30021" localSheetId="9">#REF!</definedName>
    <definedName name="人30022" localSheetId="9">#REF!</definedName>
    <definedName name="人30023" localSheetId="9">#REF!</definedName>
    <definedName name="人30024" localSheetId="9">#REF!</definedName>
    <definedName name="人30025" localSheetId="9">#REF!</definedName>
    <definedName name="人30026" localSheetId="9">#REF!</definedName>
    <definedName name="人30027" localSheetId="9">#REF!</definedName>
    <definedName name="人30028" localSheetId="9">#REF!</definedName>
    <definedName name="人30048" localSheetId="9">#REF!</definedName>
    <definedName name="人30048、30051" localSheetId="9">#REF!</definedName>
    <definedName name="人30049" localSheetId="9">#REF!</definedName>
    <definedName name="人30064" localSheetId="9">#REF!</definedName>
    <definedName name="人30075" localSheetId="9">#REF!</definedName>
    <definedName name="人40001" localSheetId="9">#REF!</definedName>
    <definedName name="人40003" localSheetId="9">#REF!</definedName>
    <definedName name="人40006" localSheetId="9">#REF!</definedName>
    <definedName name="人40030" localSheetId="9">#REF!</definedName>
    <definedName name="人40031" localSheetId="9">#REF!</definedName>
    <definedName name="人40045" localSheetId="9">#REF!</definedName>
    <definedName name="人40045A" localSheetId="9">#REF!</definedName>
    <definedName name="人40058" localSheetId="9">#REF!</definedName>
    <definedName name="人40058A" localSheetId="9">#REF!</definedName>
    <definedName name="人40061" localSheetId="9">#REF!</definedName>
    <definedName name="人40062" localSheetId="9">#REF!</definedName>
    <definedName name="人40065" localSheetId="9">#REF!</definedName>
    <definedName name="人40067" localSheetId="9">#REF!</definedName>
    <definedName name="人40067A" localSheetId="9">#REF!</definedName>
    <definedName name="人40068" localSheetId="9">#REF!</definedName>
    <definedName name="人40069" localSheetId="9">#REF!</definedName>
    <definedName name="人40070" localSheetId="9">#REF!</definedName>
    <definedName name="人40072" localSheetId="9">#REF!</definedName>
    <definedName name="人40074" localSheetId="9">#REF!</definedName>
    <definedName name="人40075" localSheetId="9">#REF!</definedName>
    <definedName name="人40076" localSheetId="9">#REF!</definedName>
    <definedName name="人40079" localSheetId="9">#REF!</definedName>
    <definedName name="人40090" localSheetId="9">#REF!</definedName>
    <definedName name="人40096" localSheetId="9">#REF!</definedName>
    <definedName name="人40101" localSheetId="9">#REF!</definedName>
    <definedName name="人40101A" localSheetId="9">#REF!</definedName>
    <definedName name="人40101B" localSheetId="9">#REF!</definedName>
    <definedName name="人40109" localSheetId="9">#REF!</definedName>
    <definedName name="人40110" localSheetId="9">#REF!</definedName>
    <definedName name="人40111" localSheetId="9">#REF!</definedName>
    <definedName name="人40112" localSheetId="9">#REF!</definedName>
    <definedName name="人40113" localSheetId="9">#REF!</definedName>
    <definedName name="人40114" localSheetId="9">#REF!</definedName>
    <definedName name="人40115" localSheetId="9">#REF!</definedName>
    <definedName name="人40116" localSheetId="9">#REF!</definedName>
    <definedName name="人40117" localSheetId="9">#REF!</definedName>
    <definedName name="人40118" localSheetId="9">#REF!</definedName>
    <definedName name="人40120" localSheetId="9">#REF!</definedName>
    <definedName name="人40124" localSheetId="9">#REF!</definedName>
    <definedName name="人40125" localSheetId="9">#REF!</definedName>
    <definedName name="人40133" localSheetId="9">#REF!</definedName>
    <definedName name="人40134" localSheetId="9">#REF!</definedName>
    <definedName name="人40143" localSheetId="9">#REF!</definedName>
    <definedName name="人40159A" localSheetId="9">#REF!</definedName>
    <definedName name="人40159B" localSheetId="9">#REF!</definedName>
    <definedName name="人40159C" localSheetId="9">#REF!</definedName>
    <definedName name="人40213" localSheetId="9">#REF!</definedName>
    <definedName name="人40224" localSheetId="9">#REF!</definedName>
    <definedName name="人40260" localSheetId="9">#REF!</definedName>
    <definedName name="人40263" localSheetId="9">#REF!</definedName>
    <definedName name="人40271" localSheetId="9">#REF!</definedName>
    <definedName name="人40286" localSheetId="9">#REF!</definedName>
    <definedName name="人40287" localSheetId="9">#REF!</definedName>
    <definedName name="人40288" localSheetId="9">#REF!</definedName>
    <definedName name="人40289" localSheetId="9">#REF!</definedName>
    <definedName name="人40289A" localSheetId="9">#REF!</definedName>
    <definedName name="人40306" localSheetId="9">#REF!</definedName>
    <definedName name="人40306A" localSheetId="9">#REF!</definedName>
    <definedName name="人40306B" localSheetId="9">#REF!</definedName>
    <definedName name="人50003" localSheetId="9">#REF!</definedName>
    <definedName name="人50004" localSheetId="9">#REF!</definedName>
    <definedName name="人50005" localSheetId="9">#REF!</definedName>
    <definedName name="人50006" localSheetId="9">#REF!</definedName>
    <definedName name="人50045" localSheetId="9">#REF!</definedName>
    <definedName name="人50046" localSheetId="9">#REF!</definedName>
    <definedName name="人50049" localSheetId="9">#REF!</definedName>
    <definedName name="人50050" localSheetId="9">#REF!</definedName>
    <definedName name="人50115" localSheetId="9">#REF!</definedName>
    <definedName name="人70001" localSheetId="9">#REF!</definedName>
    <definedName name="人70014" localSheetId="9">#REF!</definedName>
    <definedName name="人70015" localSheetId="9">#REF!</definedName>
    <definedName name="人70017" localSheetId="9">#REF!</definedName>
    <definedName name="人70194" localSheetId="9">#REF!</definedName>
    <definedName name="人70195" localSheetId="9">#REF!</definedName>
    <definedName name="人70196" localSheetId="9">#REF!</definedName>
    <definedName name="人80019" localSheetId="9">#REF!</definedName>
    <definedName name="人80019换" localSheetId="9">#REF!</definedName>
    <definedName name="人80019换A" localSheetId="9">#REF!</definedName>
    <definedName name="人80020" localSheetId="9">#REF!</definedName>
    <definedName name="人90014" localSheetId="9">#REF!</definedName>
    <definedName name="人90017" localSheetId="9">#REF!</definedName>
    <definedName name="人90017A" localSheetId="9">#REF!</definedName>
    <definedName name="人90018" localSheetId="9">#REF!</definedName>
    <definedName name="人90019" localSheetId="9">#REF!</definedName>
    <definedName name="人90085" localSheetId="9">#REF!</definedName>
    <definedName name="人90086" localSheetId="9">#REF!</definedName>
    <definedName name="人90087" localSheetId="9">#REF!</definedName>
    <definedName name="人90087A" localSheetId="9">#REF!</definedName>
    <definedName name="人90136" localSheetId="9">#REF!</definedName>
    <definedName name="人90147" localSheetId="9">#REF!</definedName>
    <definedName name="人90189" localSheetId="9">#REF!</definedName>
    <definedName name="人补1" localSheetId="9">#REF!</definedName>
    <definedName name="人补1A" localSheetId="9">#REF!</definedName>
    <definedName name="人补2" localSheetId="9">#REF!</definedName>
    <definedName name="人补3" localSheetId="9">#REF!</definedName>
    <definedName name="人补4" localSheetId="9">#REF!</definedName>
    <definedName name="人补5" localSheetId="9">#REF!</definedName>
    <definedName name="人参40006" localSheetId="9">#REF!</definedName>
    <definedName name="人参60432" localSheetId="9">#REF!</definedName>
    <definedName name="人建11_25换" localSheetId="9">#REF!</definedName>
    <definedName name="人建4_10换" localSheetId="9">#REF!</definedName>
    <definedName name="软管接头" localSheetId="9">#REF!</definedName>
    <definedName name="洒水汽车6000L以内" localSheetId="9">#REF!</definedName>
    <definedName name="三盘三通φ225×200×355" localSheetId="9">#REF!</definedName>
    <definedName name="三盘三通φ250×200×200" localSheetId="9">#REF!</definedName>
    <definedName name="三盘三通φ315×160×250" localSheetId="9">#REF!</definedName>
    <definedName name="三盘三通φ315×200×225" localSheetId="9">#REF!</definedName>
    <definedName name="三盘三通φ315×200×250" localSheetId="9">#REF!</definedName>
    <definedName name="三盘三通φ315×200×315" localSheetId="9">#REF!</definedName>
    <definedName name="三盘三通φ355×160×225" localSheetId="9">#REF!</definedName>
    <definedName name="三盘三通φ355×160×315" localSheetId="9">#REF!</definedName>
    <definedName name="三盘三通φ355×200×225" localSheetId="9">#REF!</definedName>
    <definedName name="三盘三通φ355×200×315" localSheetId="9">#REF!</definedName>
    <definedName name="三盘三通φ355×200×400" localSheetId="9">#REF!</definedName>
    <definedName name="三盘三通φ355×400×355" localSheetId="9">#REF!</definedName>
    <definedName name="三盘三通φ400×200×225" localSheetId="9">#REF!</definedName>
    <definedName name="三盘三通φ400×200×355" localSheetId="9">#REF!</definedName>
    <definedName name="三盘三通φ400×500×400" localSheetId="9">#REF!</definedName>
    <definedName name="三盘三通φ500×500×500" localSheetId="9">#REF!</definedName>
    <definedName name="三盘三通φ80×80×80" localSheetId="9">#REF!</definedName>
    <definedName name="三通φ160×180×160" localSheetId="9">#REF!</definedName>
    <definedName name="三通φ180×180×160" localSheetId="9">#REF!</definedName>
    <definedName name="三通φ180×180×90" localSheetId="9">#REF!</definedName>
    <definedName name="沙枣树" localSheetId="9">#REF!</definedName>
    <definedName name="砂价" localSheetId="9">[42]材料预算价!$L$39</definedName>
    <definedName name="砂浆" localSheetId="9">#REF!</definedName>
    <definedName name="砂浆M10" localSheetId="9">#REF!</definedName>
    <definedName name="砂浆M5" localSheetId="9">#REF!</definedName>
    <definedName name="砂浆M7.5" localSheetId="9">#REF!</definedName>
    <definedName name="杉木门0.3_0.3" localSheetId="9">#REF!</definedName>
    <definedName name="设备费" localSheetId="9">#REF!</definedName>
    <definedName name="设备购置费" localSheetId="9">#REF!</definedName>
    <definedName name="石灰" localSheetId="9">#REF!</definedName>
    <definedName name="石屑" localSheetId="9">#REF!</definedName>
    <definedName name="竖管" localSheetId="9">#REF!</definedName>
    <definedName name="竖管80_150" localSheetId="9">#REF!</definedName>
    <definedName name="竖管φ80×150" localSheetId="9">#REF!</definedName>
    <definedName name="双承PVC塑管φ110×3.2×9000" localSheetId="9">#REF!</definedName>
    <definedName name="双承PVC塑管φ125×3.7×9000" localSheetId="9">#REF!</definedName>
    <definedName name="双承PVC塑管φ160×4.7×9000" localSheetId="9">#REF!</definedName>
    <definedName name="双承PVC塑管φ200×5.9×10000" localSheetId="9">#REF!</definedName>
    <definedName name="双承PVC塑管φ200×5.9×9000" localSheetId="9">#REF!</definedName>
    <definedName name="双承PVC塑管φ225×6.6×10000" localSheetId="9">#REF!</definedName>
    <definedName name="双承PVC塑管φ250×7.3×10000" localSheetId="9">#REF!</definedName>
    <definedName name="双承PVC塑管φ315×9.2×10000" localSheetId="9">#REF!</definedName>
    <definedName name="双承PVC塑管φ355×10.4×10000" localSheetId="9">#REF!</definedName>
    <definedName name="双承PVC塑管φ400×11.7×10000" localSheetId="9">#REF!</definedName>
    <definedName name="双承PVC塑管φ500×14.6×10000" localSheetId="9">#REF!</definedName>
    <definedName name="双承PVC塑管φ90×2.8×9000" localSheetId="9">#REF!</definedName>
    <definedName name="双法兰短管" localSheetId="9">#REF!</definedName>
    <definedName name="双法兰空气阀" localSheetId="9">#REF!</definedName>
    <definedName name="双面刨床" localSheetId="9">#REF!</definedName>
    <definedName name="双盘短管φ315×600" localSheetId="9">#REF!</definedName>
    <definedName name="双盘短管φ315×600、45" localSheetId="9">#REF!</definedName>
    <definedName name="双盘短管φ400×600" localSheetId="9">#REF!</definedName>
    <definedName name="双盘短管φ400×600、30" localSheetId="9">#REF!</definedName>
    <definedName name="双盘短管φ500×600" localSheetId="9">#REF!</definedName>
    <definedName name="双盘弯头φ200×200" localSheetId="9">#REF!</definedName>
    <definedName name="双盘弯头φ225×160" localSheetId="9">#REF!</definedName>
    <definedName name="双盘弯头φ225×200" localSheetId="9">#REF!</definedName>
    <definedName name="双盘弯头φ250×160" localSheetId="9">#REF!</definedName>
    <definedName name="双盘弯头φ250×200" localSheetId="9">#REF!</definedName>
    <definedName name="水" localSheetId="9">#REF!</definedName>
    <definedName name="水泵机组250QJ100_270_15" localSheetId="9">#REF!</definedName>
    <definedName name="水泵机组250QJ80_320_16" localSheetId="9">#REF!</definedName>
    <definedName name="水泵机组IS80_50_250" localSheetId="9">#REF!</definedName>
    <definedName name="水表" localSheetId="9">#REF!</definedName>
    <definedName name="水价" localSheetId="9">[42]材料预算价!$L$25</definedName>
    <definedName name="水泥" localSheetId="9">#REF!</definedName>
    <definedName name="水泥32.5" localSheetId="9">#REF!</definedName>
    <definedName name="水泥32.5价" localSheetId="9">[42]材料预算价!#REF!</definedName>
    <definedName name="水泥42.5价" localSheetId="9">[42]材料预算价!#REF!</definedName>
    <definedName name="水泥42.5中热价" localSheetId="9">[42]材料预算价!#REF!</definedName>
    <definedName name="水泥52.5价" localSheetId="9">[42]材料预算价!#REF!</definedName>
    <definedName name="水泥电杆￠190_12m" localSheetId="9">#REF!</definedName>
    <definedName name="四盘四通φ315×200×400×355" localSheetId="9">#REF!</definedName>
    <definedName name="四盘四通φ400×355×355×200" localSheetId="9">#REF!</definedName>
    <definedName name="四盘四通φ400×500×200×400" localSheetId="9">#REF!</definedName>
    <definedName name="四通φ180×90×180×90" localSheetId="9">#REF!</definedName>
    <definedName name="碎石" localSheetId="9">#REF!</definedName>
    <definedName name="碎石30mm" localSheetId="9">#REF!</definedName>
    <definedName name="碎石40mm" localSheetId="9">#REF!</definedName>
    <definedName name="碎石50mm" localSheetId="9">#REF!</definedName>
    <definedName name="塔式起重机10t" localSheetId="9">#REF!</definedName>
    <definedName name="塔式起重机6t" localSheetId="9">#REF!</definedName>
    <definedName name="摊铺机TX150" localSheetId="9">#REF!</definedName>
    <definedName name="特大石价" localSheetId="9">[42]材料预算价!$L$43</definedName>
    <definedName name="田间道路" localSheetId="9">#REF!</definedName>
    <definedName name="铁垫块" localSheetId="9">#REF!</definedName>
    <definedName name="铁钉" localSheetId="9">#REF!</definedName>
    <definedName name="铁横担_∠63×6×1500" localSheetId="9">#REF!</definedName>
    <definedName name="铁横担_∠8×8×1700" localSheetId="9">#REF!</definedName>
    <definedName name="铁横担∠8×8×1700" localSheetId="9">#REF!</definedName>
    <definedName name="铁件" localSheetId="9">#REF!</definedName>
    <definedName name="铁丝" localSheetId="9">#REF!</definedName>
    <definedName name="铁丝_综合" localSheetId="9">#REF!</definedName>
    <definedName name="铁丝10" localSheetId="9">#REF!</definedName>
    <definedName name="铁丝12" localSheetId="9">#REF!</definedName>
    <definedName name="铁丝14" localSheetId="9">#REF!</definedName>
    <definedName name="铁丝16" localSheetId="9">#REF!</definedName>
    <definedName name="铁丝20" localSheetId="9">#REF!</definedName>
    <definedName name="铁丝22" localSheetId="9">#REF!</definedName>
    <definedName name="铁丝8" localSheetId="9">#REF!</definedName>
    <definedName name="砼C10" localSheetId="9">#REF!</definedName>
    <definedName name="砼C15" localSheetId="9">#REF!</definedName>
    <definedName name="砼C20" localSheetId="9">#REF!</definedName>
    <definedName name="砼C25" localSheetId="9">#REF!</definedName>
    <definedName name="砼拌制" localSheetId="9">#REF!</definedName>
    <definedName name="砼运输" localSheetId="9">#REF!</definedName>
    <definedName name="铜电焊条" localSheetId="9">#REF!</definedName>
    <definedName name="土地平整" localSheetId="9">#REF!</definedName>
    <definedName name="推土机103kw" localSheetId="9">#REF!</definedName>
    <definedName name="推土机55kw" localSheetId="9">#REF!</definedName>
    <definedName name="推土机59kw" localSheetId="9">#REF!</definedName>
    <definedName name="推土机74kw" localSheetId="9">#REF!</definedName>
    <definedName name="推土机88kw" localSheetId="9">#REF!</definedName>
    <definedName name="推土机89kw" localSheetId="9">#REF!</definedName>
    <definedName name="拖拉机55kw" localSheetId="9">#REF!</definedName>
    <definedName name="拖拉机59kw" localSheetId="9">#REF!</definedName>
    <definedName name="拖拉机74kw" localSheetId="9">#REF!</definedName>
    <definedName name="挖掘机1m3" localSheetId="9">#REF!</definedName>
    <definedName name="蛙式打夯机2.8k" localSheetId="9">#REF!</definedName>
    <definedName name="蛙式打夯机2.8kw" localSheetId="9">#REF!</definedName>
    <definedName name="弯头Dg120" localSheetId="9">#REF!</definedName>
    <definedName name="弯头Dg160" localSheetId="9">#REF!</definedName>
    <definedName name="弯头Dg180" localSheetId="9">#REF!</definedName>
    <definedName name="弯头Dg90" localSheetId="9">#REF!</definedName>
    <definedName name="弯头φ110" localSheetId="9">#REF!</definedName>
    <definedName name="弯头φ120_90度" localSheetId="9">#REF!</definedName>
    <definedName name="弯头φ140_90度" localSheetId="9">#REF!</definedName>
    <definedName name="弯头φ160" localSheetId="9">#REF!</definedName>
    <definedName name="弯头φ160_90度" localSheetId="9">#REF!</definedName>
    <definedName name="弯头φ180" localSheetId="9">#REF!</definedName>
    <definedName name="弯头φ90" localSheetId="9">#REF!</definedName>
    <definedName name="碗头挂板W_7B" localSheetId="9">#REF!</definedName>
    <definedName name="桅杆起重机10t" localSheetId="9">#REF!</definedName>
    <definedName name="线夹" localSheetId="9">#REF!</definedName>
    <definedName name="橡胶石棉板" localSheetId="9">#REF!</definedName>
    <definedName name="橡胶止水带" localSheetId="9">#REF!</definedName>
    <definedName name="橡胶止水圈_1000" localSheetId="9">#REF!</definedName>
    <definedName name="橡胶止水圈_600" localSheetId="9">#REF!</definedName>
    <definedName name="小石价" localSheetId="9">[42]材料预算价!$L$40</definedName>
    <definedName name="楔形线夹_NX_2" localSheetId="9">#REF!</definedName>
    <definedName name="楔形线夹NX_1" localSheetId="9">#REF!</definedName>
    <definedName name="楔形线夹NX_2" localSheetId="9">#REF!</definedName>
    <definedName name="泄水阀" localSheetId="9">#REF!</definedName>
    <definedName name="泄水阀φ120" localSheetId="9">#REF!</definedName>
    <definedName name="泄水阀φ140" localSheetId="9">#REF!</definedName>
    <definedName name="泄水阀φ160" localSheetId="9">#REF!</definedName>
    <definedName name="新疆杨" localSheetId="9">#REF!</definedName>
    <definedName name="型钢" localSheetId="9">#REF!</definedName>
    <definedName name="型钢剪断机13kw" localSheetId="9">#REF!</definedName>
    <definedName name="悬式瓷瓶XP_7" localSheetId="9">#REF!</definedName>
    <definedName name="悬式绝缘子_X_4.5" localSheetId="9">#REF!</definedName>
    <definedName name="悬式绝缘子X_4.5" localSheetId="9">#REF!</definedName>
    <definedName name="压力表" localSheetId="9">#REF!</definedName>
    <definedName name="压力表0.6MPa" localSheetId="9">#REF!</definedName>
    <definedName name="压力表弯管φ16" localSheetId="9">#REF!</definedName>
    <definedName name="羊脚碾5_7t" localSheetId="9">#REF!</definedName>
    <definedName name="羊脚碾8_12t" localSheetId="9">#REF!</definedName>
    <definedName name="杨树" localSheetId="9">#REF!</definedName>
    <definedName name="氧气" localSheetId="9">#REF!</definedName>
    <definedName name="摇臂钻床φ20_35" localSheetId="9">#REF!</definedName>
    <definedName name="业主管理费" localSheetId="9">#REF!</definedName>
    <definedName name="乙二胺" localSheetId="9">#REF!</definedName>
    <definedName name="乙类" localSheetId="9">#REF!</definedName>
    <definedName name="乙炔气" localSheetId="9">#REF!</definedName>
    <definedName name="油毛毡" localSheetId="9">#REF!</definedName>
    <definedName name="油漆" localSheetId="9">#REF!</definedName>
    <definedName name="油压滑模设备" localSheetId="9">#REF!</definedName>
    <definedName name="油毡" localSheetId="9">#REF!</definedName>
    <definedName name="预埋铁件" localSheetId="9">#REF!</definedName>
    <definedName name="圆盘锯" localSheetId="9">#REF!</definedName>
    <definedName name="载重汽车10t" localSheetId="9">#REF!</definedName>
    <definedName name="载重汽车5t" localSheetId="9">#REF!</definedName>
    <definedName name="闸阀" localSheetId="9">#REF!</definedName>
    <definedName name="闸阀110" localSheetId="9">#REF!</definedName>
    <definedName name="闸阀Dg120" localSheetId="9">#REF!</definedName>
    <definedName name="闸阀Dg160" localSheetId="9">#REF!</definedName>
    <definedName name="闸阀Dg180" localSheetId="9">#REF!</definedName>
    <definedName name="闸阀Dg90" localSheetId="9">#REF!</definedName>
    <definedName name="闸阀φ120" localSheetId="9">#REF!</definedName>
    <definedName name="闸阀φ140" localSheetId="9">#REF!</definedName>
    <definedName name="闸阀φ160" localSheetId="9">#REF!</definedName>
    <definedName name="闸阀φ180" localSheetId="9">#REF!</definedName>
    <definedName name="闸阀φ200" localSheetId="9">#REF!</definedName>
    <definedName name="闸阀φ225" localSheetId="9">#REF!</definedName>
    <definedName name="闸阀φ250" localSheetId="9">#REF!</definedName>
    <definedName name="闸阀φ315" localSheetId="9">#REF!</definedName>
    <definedName name="闸阀φ355" localSheetId="9">#REF!</definedName>
    <definedName name="闸阀φ400" localSheetId="9">#REF!</definedName>
    <definedName name="闸阀φ500" localSheetId="9">#REF!</definedName>
    <definedName name="闸阀φ80" localSheetId="9">#REF!</definedName>
    <definedName name="闸阀φ90" localSheetId="9">#REF!</definedName>
    <definedName name="粘土" localSheetId="9">#REF!</definedName>
    <definedName name="粘土球" localSheetId="9">#REF!</definedName>
    <definedName name="针式瓶P_20T" localSheetId="9">#REF!</definedName>
    <definedName name="支架φ33×1500" localSheetId="9">#REF!</definedName>
    <definedName name="直角挂板Z_7" localSheetId="9">#REF!</definedName>
    <definedName name="直接工程费路" localSheetId="9">#REF!</definedName>
    <definedName name="直接工程费农" localSheetId="9">#REF!</definedName>
    <definedName name="直接工程费他" localSheetId="9">#REF!</definedName>
    <definedName name="直接工程费土" localSheetId="9">#REF!</definedName>
    <definedName name="止回阀φ120" localSheetId="9">#REF!</definedName>
    <definedName name="止回阀φ140" localSheetId="9">#REF!</definedName>
    <definedName name="止回阀φ160" localSheetId="9">#REF!</definedName>
    <definedName name="中" localSheetId="9">#REF!</definedName>
    <definedName name="中粗砂" localSheetId="9">#REF!</definedName>
    <definedName name="中石价" localSheetId="9">[42]材料预算价!$L$41</definedName>
    <definedName name="铸铁闸门0.6" localSheetId="9">#REF!</definedName>
    <definedName name="铸铁闸门0.8" localSheetId="9">#REF!</definedName>
    <definedName name="铸铁闸门2.0" localSheetId="9">#REF!</definedName>
    <definedName name="砖" localSheetId="9">#REF!</definedName>
    <definedName name="紫铜片厚15mm" localSheetId="9">#REF!</definedName>
    <definedName name="自卸汽车5t" localSheetId="9">#REF!</definedName>
    <definedName name="自卸汽车8t" localSheetId="9">#REF!</definedName>
    <definedName name="自行式平地机118kw" localSheetId="9">#REF!</definedName>
    <definedName name="自行式平地机120kw以内" localSheetId="9">#REF!</definedName>
    <definedName name="组合钢模板" localSheetId="9">#REF!</definedName>
    <definedName name="_120度弯头φ120" localSheetId="10">#REF!</definedName>
    <definedName name="_120度弯头φ140" localSheetId="10">#REF!</definedName>
    <definedName name="_120度弯头φ160" localSheetId="10">#REF!</definedName>
    <definedName name="_2m3装载机" localSheetId="10">#REF!</definedName>
    <definedName name="_32.5水泥" localSheetId="10">#REF!</definedName>
    <definedName name="_xlnm._FilterDatabase" localSheetId="10" hidden="1">#REF!</definedName>
    <definedName name="￠160PVC管_0.6pa" localSheetId="10">#REF!</definedName>
    <definedName name="￠180PVC管_0.6pa" localSheetId="10">#REF!</definedName>
    <definedName name="￠90PVC管_0.6pa" localSheetId="10">#REF!</definedName>
    <definedName name="IS80_50_250" localSheetId="10">#REF!</definedName>
    <definedName name="_xlnm.Print_Area" localSheetId="10" hidden="1">#REF!</definedName>
    <definedName name="_xlnm.Print_Titles" localSheetId="10" hidden="1">#REF!</definedName>
    <definedName name="PVC变径短管1.5寸" localSheetId="10">#REF!</definedName>
    <definedName name="PVC堵头φ40" localSheetId="10">#REF!</definedName>
    <definedName name="PVC活节φ1.5寸" localSheetId="10">#REF!</definedName>
    <definedName name="PVC连丝1.5寸" localSheetId="10">#REF!</definedName>
    <definedName name="PVC球阀1.5寸" localSheetId="10">#REF!</definedName>
    <definedName name="PVC三通φ16×16×16" localSheetId="10">#REF!</definedName>
    <definedName name="PVC三通φ40×1.5×40" localSheetId="10">#REF!</definedName>
    <definedName name="PVC塑管φ40" localSheetId="10">#REF!</definedName>
    <definedName name="PVC直通φ16" localSheetId="10">#REF!</definedName>
    <definedName name="QJ30_240_12_200" localSheetId="10">#REF!</definedName>
    <definedName name="QJ50_120_12_250" localSheetId="10">#REF!</definedName>
    <definedName name="UT线夹_NUT_2" localSheetId="10">#REF!</definedName>
    <definedName name="UT线夹NUT_2" localSheetId="10">#REF!</definedName>
    <definedName name="UT型线夹NUT_1" localSheetId="10">#REF!</definedName>
    <definedName name="U型抱箍U16_200" localSheetId="10">#REF!</definedName>
    <definedName name="U型挂环U_16" localSheetId="10">#REF!</definedName>
    <definedName name="U型挂环U_7" localSheetId="10">#REF!</definedName>
    <definedName name="φ10PVC管" localSheetId="10">#REF!</definedName>
    <definedName name="φ225沉淀管" localSheetId="10">#REF!</definedName>
    <definedName name="φ225滤水管" localSheetId="10">#REF!</definedName>
    <definedName name="φ310铸铁管" localSheetId="10">#REF!</definedName>
    <definedName name="φ350铸铁管" localSheetId="10">#REF!</definedName>
    <definedName name="安全阀Dg120" localSheetId="10">#REF!</definedName>
    <definedName name="安全阀Dg90" localSheetId="10">#REF!</definedName>
    <definedName name="安装工" localSheetId="10">[38]人工预算单价计算表!$E$151</definedName>
    <definedName name="柏树" localSheetId="10">#REF!</definedName>
    <definedName name="半熟练工" localSheetId="10">[38]人工预算单价计算表!$E$87</definedName>
    <definedName name="避雷器HY5WS_17_50" localSheetId="10">#REF!</definedName>
    <definedName name="编织袋" localSheetId="10">#REF!</definedName>
    <definedName name="编制袋" localSheetId="10">[39]材料价格表!$D$73</definedName>
    <definedName name="扁钢" localSheetId="10">#REF!</definedName>
    <definedName name="变径三通Dg180×90" localSheetId="10">#REF!</definedName>
    <definedName name="变径三通φ110×80×90" localSheetId="10">#REF!</definedName>
    <definedName name="变径三通φ125×80×110" localSheetId="10">#REF!</definedName>
    <definedName name="变径三通φ160×80×110" localSheetId="10">#REF!</definedName>
    <definedName name="变径三通φ160×80×125" localSheetId="10">#REF!</definedName>
    <definedName name="变径三通φ200×80×160" localSheetId="10">#REF!</definedName>
    <definedName name="变频机组8.5kvA" localSheetId="10">#REF!</definedName>
    <definedName name="变压器160KVA" localSheetId="10">#REF!</definedName>
    <definedName name="变压器80KVA" localSheetId="10">#REF!</definedName>
    <definedName name="并沟线夹_BJ_2" localSheetId="10">#REF!</definedName>
    <definedName name="并沟线夹BJ_2" localSheetId="10">#REF!</definedName>
    <definedName name="玻璃" localSheetId="10">#REF!</definedName>
    <definedName name="不可预见费" localSheetId="10">#REF!</definedName>
    <definedName name="材" localSheetId="10">#REF!</definedName>
    <definedName name="材100004" localSheetId="10">#REF!</definedName>
    <definedName name="材10001" localSheetId="10">#REF!</definedName>
    <definedName name="材10002" localSheetId="10">#REF!</definedName>
    <definedName name="材10003" localSheetId="10">#REF!</definedName>
    <definedName name="材10008" localSheetId="10">#REF!</definedName>
    <definedName name="材10018" localSheetId="10">#REF!</definedName>
    <definedName name="材10019" localSheetId="10">#REF!</definedName>
    <definedName name="材10020" localSheetId="10">#REF!</definedName>
    <definedName name="材10021" localSheetId="10">#REF!</definedName>
    <definedName name="材10023" localSheetId="10">#REF!</definedName>
    <definedName name="材10035" localSheetId="10">#REF!</definedName>
    <definedName name="材10045" localSheetId="10">#REF!</definedName>
    <definedName name="材10047" localSheetId="10">#REF!</definedName>
    <definedName name="材10049" localSheetId="10">#REF!</definedName>
    <definedName name="材10052" localSheetId="10">#REF!</definedName>
    <definedName name="材10054" localSheetId="10">#REF!</definedName>
    <definedName name="材10056" localSheetId="10">#REF!</definedName>
    <definedName name="材10066" localSheetId="10">#REF!</definedName>
    <definedName name="材10071" localSheetId="10">#REF!</definedName>
    <definedName name="材10075" localSheetId="10">#REF!</definedName>
    <definedName name="材10090" localSheetId="10">#REF!</definedName>
    <definedName name="材10095" localSheetId="10">#REF!</definedName>
    <definedName name="材10114" localSheetId="10">#REF!</definedName>
    <definedName name="材10116" localSheetId="10">#REF!</definedName>
    <definedName name="材10118" localSheetId="10">#REF!</definedName>
    <definedName name="材10204" localSheetId="10">#REF!</definedName>
    <definedName name="材10218" localSheetId="10">#REF!</definedName>
    <definedName name="材10219" localSheetId="10">#REF!</definedName>
    <definedName name="材10220" localSheetId="10">#REF!</definedName>
    <definedName name="材10221" localSheetId="10">#REF!</definedName>
    <definedName name="材10222" localSheetId="10">#REF!</definedName>
    <definedName name="材10223" localSheetId="10">#REF!</definedName>
    <definedName name="材10269" localSheetId="10">#REF!</definedName>
    <definedName name="材10270" localSheetId="10">#REF!</definedName>
    <definedName name="材10271" localSheetId="10">#REF!</definedName>
    <definedName name="材10272" localSheetId="10">#REF!</definedName>
    <definedName name="材10273" localSheetId="10">#REF!</definedName>
    <definedName name="材10275" localSheetId="10">#REF!</definedName>
    <definedName name="材10277" localSheetId="10">#REF!</definedName>
    <definedName name="材10278" localSheetId="10">#REF!</definedName>
    <definedName name="材10279" localSheetId="10">#REF!</definedName>
    <definedName name="材10279A" localSheetId="10">#REF!</definedName>
    <definedName name="材10280" localSheetId="10">#REF!</definedName>
    <definedName name="材10280A" localSheetId="10">#REF!</definedName>
    <definedName name="材10281" localSheetId="10">#REF!</definedName>
    <definedName name="材10281A" localSheetId="10">#REF!</definedName>
    <definedName name="材10282" localSheetId="10">#REF!</definedName>
    <definedName name="材10282A" localSheetId="10">#REF!</definedName>
    <definedName name="材10283" localSheetId="10">#REF!</definedName>
    <definedName name="材10283A" localSheetId="10">#REF!</definedName>
    <definedName name="材10309" localSheetId="10">#REF!</definedName>
    <definedName name="材10310" localSheetId="10">#REF!</definedName>
    <definedName name="材10311" localSheetId="10">#REF!</definedName>
    <definedName name="材10313" localSheetId="10">#REF!</definedName>
    <definedName name="材10330" localSheetId="10">#REF!</definedName>
    <definedName name="材10332" localSheetId="10">#REF!</definedName>
    <definedName name="材10334" localSheetId="10">#REF!</definedName>
    <definedName name="材10339" localSheetId="10">#REF!</definedName>
    <definedName name="材10345" localSheetId="10">#REF!</definedName>
    <definedName name="材10346" localSheetId="10">#REF!</definedName>
    <definedName name="材10360" localSheetId="10">#REF!</definedName>
    <definedName name="材10361" localSheetId="10">#REF!</definedName>
    <definedName name="材10365" localSheetId="10">#REF!</definedName>
    <definedName name="材10366" localSheetId="10">#REF!</definedName>
    <definedName name="材10367" localSheetId="10">#REF!</definedName>
    <definedName name="材10464" localSheetId="10">#REF!</definedName>
    <definedName name="材10465" localSheetId="10">#REF!</definedName>
    <definedName name="材10469" localSheetId="10">#REF!</definedName>
    <definedName name="材10469A" localSheetId="10">#REF!</definedName>
    <definedName name="材10473" localSheetId="10">#REF!</definedName>
    <definedName name="材10474" localSheetId="10">#REF!</definedName>
    <definedName name="材12001" localSheetId="10">#REF!</definedName>
    <definedName name="材12074" localSheetId="10">#REF!</definedName>
    <definedName name="材12075" localSheetId="10">#REF!</definedName>
    <definedName name="材2_19_3" localSheetId="10">#REF!</definedName>
    <definedName name="材2_19_4" localSheetId="10">#REF!</definedName>
    <definedName name="材20484" localSheetId="10">#REF!</definedName>
    <definedName name="材20485" localSheetId="10">#REF!</definedName>
    <definedName name="材20488" localSheetId="10">#REF!</definedName>
    <definedName name="材30001" localSheetId="10">#REF!</definedName>
    <definedName name="材30002" localSheetId="10">#REF!</definedName>
    <definedName name="材30004" localSheetId="10">#REF!</definedName>
    <definedName name="材30011" localSheetId="10">#REF!</definedName>
    <definedName name="材30016" localSheetId="10">#REF!</definedName>
    <definedName name="材30018" localSheetId="10">#REF!</definedName>
    <definedName name="材30019" localSheetId="10">#REF!</definedName>
    <definedName name="材30020" localSheetId="10">#REF!</definedName>
    <definedName name="材30021" localSheetId="10">#REF!</definedName>
    <definedName name="材30022" localSheetId="10">#REF!</definedName>
    <definedName name="材30023" localSheetId="10">#REF!</definedName>
    <definedName name="材30024" localSheetId="10">#REF!</definedName>
    <definedName name="材30025" localSheetId="10">#REF!</definedName>
    <definedName name="材30026" localSheetId="10">#REF!</definedName>
    <definedName name="材30027" localSheetId="10">#REF!</definedName>
    <definedName name="材30028" localSheetId="10">#REF!</definedName>
    <definedName name="材30038" localSheetId="10">#REF!</definedName>
    <definedName name="材30048" localSheetId="10">#REF!</definedName>
    <definedName name="材30048、30051" localSheetId="10">#REF!</definedName>
    <definedName name="材30049" localSheetId="10">#REF!</definedName>
    <definedName name="材30064" localSheetId="10">#REF!</definedName>
    <definedName name="材30075" localSheetId="10">#REF!</definedName>
    <definedName name="材40001" localSheetId="10">#REF!</definedName>
    <definedName name="材40003" localSheetId="10">#REF!</definedName>
    <definedName name="材40006" localSheetId="10">#REF!</definedName>
    <definedName name="材40030" localSheetId="10">#REF!</definedName>
    <definedName name="材40031" localSheetId="10">#REF!</definedName>
    <definedName name="材40045" localSheetId="10">#REF!</definedName>
    <definedName name="材40045A" localSheetId="10">#REF!</definedName>
    <definedName name="材40058" localSheetId="10">#REF!</definedName>
    <definedName name="材40058A" localSheetId="10">#REF!</definedName>
    <definedName name="材40061" localSheetId="10">#REF!</definedName>
    <definedName name="材40062" localSheetId="10">#REF!</definedName>
    <definedName name="材40065" localSheetId="10">#REF!</definedName>
    <definedName name="材40067" localSheetId="10">#REF!</definedName>
    <definedName name="材40067A" localSheetId="10">#REF!</definedName>
    <definedName name="材40068" localSheetId="10">#REF!</definedName>
    <definedName name="材40069" localSheetId="10">#REF!</definedName>
    <definedName name="材40070" localSheetId="10">#REF!</definedName>
    <definedName name="材40072" localSheetId="10">#REF!</definedName>
    <definedName name="材40074" localSheetId="10">#REF!</definedName>
    <definedName name="材40075" localSheetId="10">#REF!</definedName>
    <definedName name="材40076" localSheetId="10">#REF!</definedName>
    <definedName name="材40079" localSheetId="10">#REF!</definedName>
    <definedName name="材40090" localSheetId="10">#REF!</definedName>
    <definedName name="材40096" localSheetId="10">#REF!</definedName>
    <definedName name="材40101" localSheetId="10">#REF!</definedName>
    <definedName name="材40101A" localSheetId="10">#REF!</definedName>
    <definedName name="材40101B" localSheetId="10">#REF!</definedName>
    <definedName name="材40109" localSheetId="10">#REF!</definedName>
    <definedName name="材40110" localSheetId="10">#REF!</definedName>
    <definedName name="材40111" localSheetId="10">#REF!</definedName>
    <definedName name="材40112" localSheetId="10">#REF!</definedName>
    <definedName name="材40113" localSheetId="10">#REF!</definedName>
    <definedName name="材40114" localSheetId="10">#REF!</definedName>
    <definedName name="材40115" localSheetId="10">#REF!</definedName>
    <definedName name="材40116" localSheetId="10">#REF!</definedName>
    <definedName name="材40117" localSheetId="10">#REF!</definedName>
    <definedName name="材40118" localSheetId="10">#REF!</definedName>
    <definedName name="材40120" localSheetId="10">#REF!</definedName>
    <definedName name="材40124" localSheetId="10">#REF!</definedName>
    <definedName name="材40125" localSheetId="10">#REF!</definedName>
    <definedName name="材40133" localSheetId="10">#REF!</definedName>
    <definedName name="材40134" localSheetId="10">#REF!</definedName>
    <definedName name="材40143" localSheetId="10">#REF!</definedName>
    <definedName name="材40159A" localSheetId="10">#REF!</definedName>
    <definedName name="材40159B" localSheetId="10">#REF!</definedName>
    <definedName name="材40159C" localSheetId="10">#REF!</definedName>
    <definedName name="材40213" localSheetId="10">#REF!</definedName>
    <definedName name="材40224" localSheetId="10">#REF!</definedName>
    <definedName name="材40260" localSheetId="10">#REF!</definedName>
    <definedName name="材40263" localSheetId="10">#REF!</definedName>
    <definedName name="材40271" localSheetId="10">#REF!</definedName>
    <definedName name="材40286" localSheetId="10">#REF!</definedName>
    <definedName name="材40287" localSheetId="10">#REF!</definedName>
    <definedName name="材40288" localSheetId="10">#REF!</definedName>
    <definedName name="材40289" localSheetId="10">#REF!</definedName>
    <definedName name="材40289A" localSheetId="10">#REF!</definedName>
    <definedName name="材40306" localSheetId="10">#REF!</definedName>
    <definedName name="材40306A" localSheetId="10">#REF!</definedName>
    <definedName name="材40306B" localSheetId="10">#REF!</definedName>
    <definedName name="材50003" localSheetId="10">#REF!</definedName>
    <definedName name="材50004" localSheetId="10">#REF!</definedName>
    <definedName name="材50005" localSheetId="10">#REF!</definedName>
    <definedName name="材50006" localSheetId="10">#REF!</definedName>
    <definedName name="材50045" localSheetId="10">#REF!</definedName>
    <definedName name="材50046" localSheetId="10">#REF!</definedName>
    <definedName name="材50049" localSheetId="10">#REF!</definedName>
    <definedName name="材50050" localSheetId="10">#REF!</definedName>
    <definedName name="材70001" localSheetId="10">#REF!</definedName>
    <definedName name="材70014" localSheetId="10">#REF!</definedName>
    <definedName name="材70015" localSheetId="10">#REF!</definedName>
    <definedName name="材70017" localSheetId="10">#REF!</definedName>
    <definedName name="材70194" localSheetId="10">#REF!</definedName>
    <definedName name="材70195" localSheetId="10">#REF!</definedName>
    <definedName name="材70196" localSheetId="10">#REF!</definedName>
    <definedName name="材80019" localSheetId="10">#REF!</definedName>
    <definedName name="材80019换" localSheetId="10">#REF!</definedName>
    <definedName name="材80019换A" localSheetId="10">#REF!</definedName>
    <definedName name="材80020" localSheetId="10">#REF!</definedName>
    <definedName name="材90014" localSheetId="10">#REF!</definedName>
    <definedName name="材90017" localSheetId="10">#REF!</definedName>
    <definedName name="材90017A" localSheetId="10">#REF!</definedName>
    <definedName name="材90018" localSheetId="10">#REF!</definedName>
    <definedName name="材90019" localSheetId="10">#REF!</definedName>
    <definedName name="材90085" localSheetId="10">#REF!</definedName>
    <definedName name="材90086" localSheetId="10">#REF!</definedName>
    <definedName name="材90087" localSheetId="10">#REF!</definedName>
    <definedName name="材90087A" localSheetId="10">#REF!</definedName>
    <definedName name="材90136" localSheetId="10">#REF!</definedName>
    <definedName name="材90147" localSheetId="10">#REF!</definedName>
    <definedName name="材90189" localSheetId="10">#REF!</definedName>
    <definedName name="材补1" localSheetId="10">#REF!</definedName>
    <definedName name="材补1A" localSheetId="10">#REF!</definedName>
    <definedName name="材补2" localSheetId="10">#REF!</definedName>
    <definedName name="材补3" localSheetId="10">#REF!</definedName>
    <definedName name="材补5" localSheetId="10">#REF!</definedName>
    <definedName name="材参40006" localSheetId="10">#REF!</definedName>
    <definedName name="材参60432" localSheetId="10">#REF!</definedName>
    <definedName name="材建11_25换" localSheetId="10">#REF!</definedName>
    <definedName name="材建4_10换" localSheetId="10">#REF!</definedName>
    <definedName name="材井" localSheetId="10">#REF!</definedName>
    <definedName name="插入式振动器1.1kw" localSheetId="10">#REF!</definedName>
    <definedName name="插入式振动器1.5kw" localSheetId="10">#REF!</definedName>
    <definedName name="插入式振动器2.2kw" localSheetId="10">#REF!</definedName>
    <definedName name="插座φ33" localSheetId="10">#REF!</definedName>
    <definedName name="拆迁补偿费" localSheetId="10">#REF!</definedName>
    <definedName name="柴油1" localSheetId="10">#REF!</definedName>
    <definedName name="柴油2" localSheetId="10">#REF!</definedName>
    <definedName name="铲运机2.75m3" localSheetId="10">#REF!</definedName>
    <definedName name="长" localSheetId="10">#REF!</definedName>
    <definedName name="冲击钻机CZ_22型" localSheetId="10">#REF!</definedName>
    <definedName name="初" localSheetId="10">#REF!</definedName>
    <definedName name="瓷横担_S210" localSheetId="10">#REF!</definedName>
    <definedName name="瓷横担S210" localSheetId="10">#REF!</definedName>
    <definedName name="瓷瓶" localSheetId="10">#REF!</definedName>
    <definedName name="粗砂" localSheetId="10">#REF!</definedName>
    <definedName name="措施费路" localSheetId="10">#REF!</definedName>
    <definedName name="措施费农" localSheetId="10">#REF!</definedName>
    <definedName name="措施费他" localSheetId="10">#REF!</definedName>
    <definedName name="措施费土" localSheetId="10">#REF!</definedName>
    <definedName name="单承PVC塑管φ110×3.2×9000" localSheetId="10">#REF!</definedName>
    <definedName name="单承PVC塑管φ125×3.7×9000" localSheetId="10">#REF!</definedName>
    <definedName name="单承PVC塑管φ160×4.7×9000" localSheetId="10">#REF!</definedName>
    <definedName name="单承PVC塑管φ200×5.9×10000" localSheetId="10">#REF!</definedName>
    <definedName name="单承PVC塑管φ200×5.9×9000" localSheetId="10">#REF!</definedName>
    <definedName name="单承PVC塑管φ225×6.6×10000" localSheetId="10">#REF!</definedName>
    <definedName name="单承PVC塑管φ250×7.3×10000" localSheetId="10">#REF!</definedName>
    <definedName name="单承PVC塑管φ315×9.2×10000" localSheetId="10">#REF!</definedName>
    <definedName name="单承PVC塑管φ355×10.4×10000" localSheetId="10">#REF!</definedName>
    <definedName name="单承PVC塑管φ400×11.7×10000" localSheetId="10">#REF!</definedName>
    <definedName name="单承PVC塑管φ500×14.6×10000" localSheetId="10">#REF!</definedName>
    <definedName name="单承PVC塑管φ90×2.8×9000" localSheetId="10">#REF!</definedName>
    <definedName name="单价" localSheetId="10">#REF!</definedName>
    <definedName name="单盘插头" localSheetId="10">#REF!</definedName>
    <definedName name="单盘插头110" localSheetId="10">#REF!</definedName>
    <definedName name="单盘插头φ110" localSheetId="10">#REF!</definedName>
    <definedName name="单盘插头φ160" localSheetId="10">#REF!</definedName>
    <definedName name="单盘插头φ200" localSheetId="10">#REF!</definedName>
    <definedName name="单盘插头φ225" localSheetId="10">#REF!</definedName>
    <definedName name="单盘插头φ250" localSheetId="10">#REF!</definedName>
    <definedName name="单盘插头φ315" localSheetId="10">#REF!</definedName>
    <definedName name="单盘插头φ355" localSheetId="10">#REF!</definedName>
    <definedName name="单盘插头φ400" localSheetId="10">#REF!</definedName>
    <definedName name="单盘插头φ500" localSheetId="10">#REF!</definedName>
    <definedName name="单盘铝承头φ76" localSheetId="10">#REF!</definedName>
    <definedName name="单盘三通φ110×80×110" localSheetId="10">#REF!</definedName>
    <definedName name="单盘三通φ125×80×125" localSheetId="10">#REF!</definedName>
    <definedName name="单盘三通φ160×80×160" localSheetId="10">#REF!</definedName>
    <definedName name="单盘三通φ200×80×200" localSheetId="10">#REF!</definedName>
    <definedName name="导线" localSheetId="10">#REF!</definedName>
    <definedName name="导线_BLX_16" localSheetId="10">#REF!</definedName>
    <definedName name="导线_LGJ" localSheetId="10">#REF!</definedName>
    <definedName name="导线BLX_16" localSheetId="10">#REF!</definedName>
    <definedName name="导线L_G_J" localSheetId="10">#REF!</definedName>
    <definedName name="导线LGJ" localSheetId="10">#REF!</definedName>
    <definedName name="导线LGJ_1" localSheetId="10">#REF!</definedName>
    <definedName name="导线LGJ1" localSheetId="10">#REF!</definedName>
    <definedName name="道路工程" localSheetId="10">#REF!</definedName>
    <definedName name="滴灌带φ16" localSheetId="10">#REF!</definedName>
    <definedName name="电" localSheetId="10">#REF!</definedName>
    <definedName name="电动葫芦3t" localSheetId="10">#REF!</definedName>
    <definedName name="电杆" localSheetId="10">#REF!</definedName>
    <definedName name="电杆_10m" localSheetId="10">#REF!</definedName>
    <definedName name="电焊机25kvA" localSheetId="10">#REF!</definedName>
    <definedName name="电焊机30KVA" localSheetId="10">#REF!</definedName>
    <definedName name="电焊机交流20_25KVA" localSheetId="10">#REF!</definedName>
    <definedName name="电焊机交流30KVA" localSheetId="10">#REF!</definedName>
    <definedName name="电焊条" localSheetId="10">#REF!</definedName>
    <definedName name="跌落开关RW11_200_10" localSheetId="10">#REF!</definedName>
    <definedName name="堵头φ76" localSheetId="10">#REF!</definedName>
    <definedName name="镀锌钢绞拉线GJ_50" localSheetId="10">#REF!</definedName>
    <definedName name="镀锌铁丝8" localSheetId="10">#REF!</definedName>
    <definedName name="对焊机150型" localSheetId="10">#REF!</definedName>
    <definedName name="镦" localSheetId="10">[40]材料费!$D$6</definedName>
    <definedName name="多眼拉板_60_6_300" localSheetId="10">#REF!</definedName>
    <definedName name="多眼拉板_60_6_350" localSheetId="10">#REF!</definedName>
    <definedName name="二丁脂" localSheetId="10">#REF!</definedName>
    <definedName name="二合抱箍抱1_190" localSheetId="10">#REF!</definedName>
    <definedName name="二合抱箍抱2_200" localSheetId="10">#REF!</definedName>
    <definedName name="阀兰阀体" localSheetId="10">#REF!</definedName>
    <definedName name="阀兰阀体80" localSheetId="10">#REF!</definedName>
    <definedName name="阀门φ120" localSheetId="10">#REF!</definedName>
    <definedName name="阀门φ90" localSheetId="10">#REF!</definedName>
    <definedName name="法兰阀体φ80" localSheetId="10">#REF!</definedName>
    <definedName name="法兰螺栓" localSheetId="10">#REF!</definedName>
    <definedName name="法兰盘φ120" localSheetId="10">#REF!</definedName>
    <definedName name="法兰盘φ90" localSheetId="10">#REF!</definedName>
    <definedName name="放空管φ150×1500" localSheetId="10">#REF!</definedName>
    <definedName name="风" localSheetId="10">#REF!</definedName>
    <definedName name="风水枪" localSheetId="10">#REF!</definedName>
    <definedName name="封井泥球" localSheetId="10">#REF!</definedName>
    <definedName name="浮力塞" localSheetId="10">#REF!</definedName>
    <definedName name="复合土工膜" localSheetId="10">#REF!</definedName>
    <definedName name="杆顶帽_帽_11" localSheetId="10">#REF!</definedName>
    <definedName name="杆顶帽_帽_3" localSheetId="10">#REF!</definedName>
    <definedName name="钢板" localSheetId="10">#REF!</definedName>
    <definedName name="钢板4mm" localSheetId="10">#REF!</definedName>
    <definedName name="钢材" localSheetId="10">#REF!</definedName>
    <definedName name="钢管" localSheetId="10">#REF!</definedName>
    <definedName name="钢管φ120" localSheetId="10">#REF!</definedName>
    <definedName name="钢管φ140" localSheetId="10">#REF!</definedName>
    <definedName name="钢管φ160" localSheetId="10">#REF!</definedName>
    <definedName name="钢滑模" localSheetId="10">#REF!</definedName>
    <definedName name="钢绞拉线GJ_35" localSheetId="10">#REF!</definedName>
    <definedName name="钢绞线GJ_25" localSheetId="10">#REF!</definedName>
    <definedName name="钢绞线GJ_35" localSheetId="10">#REF!</definedName>
    <definedName name="钢绞线GJ_35kg" localSheetId="10">#REF!</definedName>
    <definedName name="钢筋10以内" localSheetId="10">#REF!</definedName>
    <definedName name="钢筋10以外" localSheetId="10">#REF!</definedName>
    <definedName name="钢筋φ10以内" localSheetId="10">#REF!</definedName>
    <definedName name="钢筋φ10以外" localSheetId="10">#REF!</definedName>
    <definedName name="钢筋φ12" localSheetId="10">#REF!</definedName>
    <definedName name="钢筋φ16" localSheetId="10">#REF!</definedName>
    <definedName name="钢筋φ8" localSheetId="10">#REF!</definedName>
    <definedName name="钢筋调直机14kw" localSheetId="10">#REF!</definedName>
    <definedName name="钢筋切断机20kw" localSheetId="10">#REF!</definedName>
    <definedName name="钢筋砼C20管" localSheetId="10">#REF!</definedName>
    <definedName name="钢筋砼C20管_DN600" localSheetId="10">#REF!</definedName>
    <definedName name="钢筋弯曲机φ6_40" localSheetId="10">#REF!</definedName>
    <definedName name="钢模板" localSheetId="10">#REF!</definedName>
    <definedName name="钢芯铝绞线LGJ_50_8" localSheetId="10">#REF!</definedName>
    <definedName name="高" localSheetId="10">#REF!</definedName>
    <definedName name="高级熟练工" localSheetId="10">[38]人工预算单价计算表!$E$23</definedName>
    <definedName name="给水栓" localSheetId="10">#REF!</definedName>
    <definedName name="给水栓三通Dg160×60" localSheetId="10">#REF!</definedName>
    <definedName name="给水栓三通Dg180×60" localSheetId="10">#REF!</definedName>
    <definedName name="给水栓三通Dg90×60" localSheetId="10">#REF!</definedName>
    <definedName name="工程监理费" localSheetId="10">#REF!</definedName>
    <definedName name="工程胶" localSheetId="10">#REF!</definedName>
    <definedName name="工程施工费" localSheetId="10">#REF!</definedName>
    <definedName name="管件" localSheetId="10">#REF!</definedName>
    <definedName name="管件φ120" localSheetId="10">#REF!</definedName>
    <definedName name="管件φ90" localSheetId="10">#REF!</definedName>
    <definedName name="光轮压路机12_15t" localSheetId="10">#REF!</definedName>
    <definedName name="光轮压路机6_8t" localSheetId="10">#REF!</definedName>
    <definedName name="光轮压路机8_10t" localSheetId="10">#REF!</definedName>
    <definedName name="环氧树脂" localSheetId="10">#REF!</definedName>
    <definedName name="黄油" localSheetId="10">#REF!</definedName>
    <definedName name="灰浆搅拌机" localSheetId="10">#REF!</definedName>
    <definedName name="混凝土拌制" localSheetId="10">#REF!</definedName>
    <definedName name="混凝土泵" localSheetId="10">#REF!</definedName>
    <definedName name="混凝土底盘" localSheetId="10">#REF!</definedName>
    <definedName name="混凝土底盘800×800×800" localSheetId="10">#REF!</definedName>
    <definedName name="混凝土运输" localSheetId="10">#REF!</definedName>
    <definedName name="混凝土柱" localSheetId="10">#REF!</definedName>
    <definedName name="机" localSheetId="10">#REF!</definedName>
    <definedName name="机1_23_1" localSheetId="10">#REF!</definedName>
    <definedName name="机10204" localSheetId="10">#REF!</definedName>
    <definedName name="机10218" localSheetId="10">#REF!</definedName>
    <definedName name="机10219" localSheetId="10">#REF!</definedName>
    <definedName name="机10220" localSheetId="10">#REF!</definedName>
    <definedName name="机10221" localSheetId="10">#REF!</definedName>
    <definedName name="机10222" localSheetId="10">#REF!</definedName>
    <definedName name="机10223" localSheetId="10">#REF!</definedName>
    <definedName name="机10269" localSheetId="10">#REF!</definedName>
    <definedName name="机10270" localSheetId="10">#REF!</definedName>
    <definedName name="机10271" localSheetId="10">#REF!</definedName>
    <definedName name="机10272" localSheetId="10">#REF!</definedName>
    <definedName name="机10273" localSheetId="10">#REF!</definedName>
    <definedName name="机10275" localSheetId="10">#REF!</definedName>
    <definedName name="机10277" localSheetId="10">#REF!</definedName>
    <definedName name="机10278" localSheetId="10">#REF!</definedName>
    <definedName name="机10279" localSheetId="10">#REF!</definedName>
    <definedName name="机10279A" localSheetId="10">#REF!</definedName>
    <definedName name="机10280" localSheetId="10">#REF!</definedName>
    <definedName name="机10280A" localSheetId="10">#REF!</definedName>
    <definedName name="机10281" localSheetId="10">#REF!</definedName>
    <definedName name="机10281A" localSheetId="10">#REF!</definedName>
    <definedName name="机10282" localSheetId="10">#REF!</definedName>
    <definedName name="机10282A" localSheetId="10">#REF!</definedName>
    <definedName name="机10283" localSheetId="10">#REF!</definedName>
    <definedName name="机10283A" localSheetId="10">#REF!</definedName>
    <definedName name="机10309" localSheetId="10">#REF!</definedName>
    <definedName name="机10310" localSheetId="10">#REF!</definedName>
    <definedName name="机10311" localSheetId="10">#REF!</definedName>
    <definedName name="机10313" localSheetId="10">#REF!</definedName>
    <definedName name="机10330" localSheetId="10">#REF!</definedName>
    <definedName name="机10334" localSheetId="10">#REF!</definedName>
    <definedName name="机10339" localSheetId="10">#REF!</definedName>
    <definedName name="机10345" localSheetId="10">#REF!</definedName>
    <definedName name="机10346" localSheetId="10">#REF!</definedName>
    <definedName name="机10360" localSheetId="10">#REF!</definedName>
    <definedName name="机10361" localSheetId="10">#REF!</definedName>
    <definedName name="机10365" localSheetId="10">#REF!</definedName>
    <definedName name="机10366" localSheetId="10">#REF!</definedName>
    <definedName name="机10367" localSheetId="10">#REF!</definedName>
    <definedName name="机10465" localSheetId="10">#REF!</definedName>
    <definedName name="机10469" localSheetId="10">#REF!</definedName>
    <definedName name="机10469A" localSheetId="10">#REF!</definedName>
    <definedName name="机10473" localSheetId="10">#REF!</definedName>
    <definedName name="机10474" localSheetId="10">#REF!</definedName>
    <definedName name="机12001" localSheetId="10">#REF!</definedName>
    <definedName name="机12074" localSheetId="10">#REF!</definedName>
    <definedName name="机12075" localSheetId="10">#REF!</definedName>
    <definedName name="机2_19_3" localSheetId="10">#REF!</definedName>
    <definedName name="机2_19_4" localSheetId="10">#REF!</definedName>
    <definedName name="机20484" localSheetId="10">#REF!</definedName>
    <definedName name="机20485" localSheetId="10">#REF!</definedName>
    <definedName name="机20488" localSheetId="10">#REF!</definedName>
    <definedName name="机30016" localSheetId="10">#REF!</definedName>
    <definedName name="机30021" localSheetId="10">#REF!</definedName>
    <definedName name="机30022" localSheetId="10">#REF!</definedName>
    <definedName name="机30023" localSheetId="10">#REF!</definedName>
    <definedName name="机30025" localSheetId="10">#REF!</definedName>
    <definedName name="机30027" localSheetId="10">#REF!</definedName>
    <definedName name="机30048" localSheetId="10">#REF!</definedName>
    <definedName name="机30048、30051" localSheetId="10">#REF!</definedName>
    <definedName name="机30049" localSheetId="10">#REF!</definedName>
    <definedName name="机40001" localSheetId="10">#REF!</definedName>
    <definedName name="机40003" localSheetId="10">#REF!</definedName>
    <definedName name="机40006" localSheetId="10">#REF!</definedName>
    <definedName name="机40030" localSheetId="10">#REF!</definedName>
    <definedName name="机40031" localSheetId="10">#REF!</definedName>
    <definedName name="机40045" localSheetId="10">#REF!</definedName>
    <definedName name="机40045A" localSheetId="10">#REF!</definedName>
    <definedName name="机40058" localSheetId="10">#REF!</definedName>
    <definedName name="机40058A" localSheetId="10">#REF!</definedName>
    <definedName name="机40061" localSheetId="10">#REF!</definedName>
    <definedName name="机40062" localSheetId="10">#REF!</definedName>
    <definedName name="机40065" localSheetId="10">#REF!</definedName>
    <definedName name="机40067" localSheetId="10">#REF!</definedName>
    <definedName name="机40067A" localSheetId="10">#REF!</definedName>
    <definedName name="机40068" localSheetId="10">#REF!</definedName>
    <definedName name="机40069" localSheetId="10">#REF!</definedName>
    <definedName name="机40070" localSheetId="10">#REF!</definedName>
    <definedName name="机40072" localSheetId="10">#REF!</definedName>
    <definedName name="机40074" localSheetId="10">#REF!</definedName>
    <definedName name="机40075" localSheetId="10">#REF!</definedName>
    <definedName name="机40076" localSheetId="10">#REF!</definedName>
    <definedName name="机40079" localSheetId="10">#REF!</definedName>
    <definedName name="机40090" localSheetId="10">#REF!</definedName>
    <definedName name="机40096" localSheetId="10">#REF!</definedName>
    <definedName name="机40101" localSheetId="10">#REF!</definedName>
    <definedName name="机40101A" localSheetId="10">#REF!</definedName>
    <definedName name="机40101B" localSheetId="10">#REF!</definedName>
    <definedName name="机40109" localSheetId="10">#REF!</definedName>
    <definedName name="机40110" localSheetId="10">#REF!</definedName>
    <definedName name="机40111" localSheetId="10">#REF!</definedName>
    <definedName name="机40112" localSheetId="10">#REF!</definedName>
    <definedName name="机40113" localSheetId="10">#REF!</definedName>
    <definedName name="机40114" localSheetId="10">#REF!</definedName>
    <definedName name="机40115" localSheetId="10">#REF!</definedName>
    <definedName name="机40120" localSheetId="10">#REF!</definedName>
    <definedName name="机40124" localSheetId="10">#REF!</definedName>
    <definedName name="机40125" localSheetId="10">#REF!</definedName>
    <definedName name="机40133" localSheetId="10">#REF!</definedName>
    <definedName name="机40134" localSheetId="10">#REF!</definedName>
    <definedName name="机40143" localSheetId="10">#REF!</definedName>
    <definedName name="机40159A" localSheetId="10">#REF!</definedName>
    <definedName name="机40159B" localSheetId="10">#REF!</definedName>
    <definedName name="机40159C" localSheetId="10">#REF!</definedName>
    <definedName name="机40213" localSheetId="10">#REF!</definedName>
    <definedName name="机40224" localSheetId="10">#REF!</definedName>
    <definedName name="机40260" localSheetId="10">#REF!</definedName>
    <definedName name="机40286" localSheetId="10">#REF!</definedName>
    <definedName name="机40287" localSheetId="10">#REF!</definedName>
    <definedName name="机40288" localSheetId="10">#REF!</definedName>
    <definedName name="机40289" localSheetId="10">#REF!</definedName>
    <definedName name="机40289A" localSheetId="10">#REF!</definedName>
    <definedName name="机40306" localSheetId="10">#REF!</definedName>
    <definedName name="机40306A" localSheetId="10">#REF!</definedName>
    <definedName name="机40306B" localSheetId="10">#REF!</definedName>
    <definedName name="机50003" localSheetId="10">#REF!</definedName>
    <definedName name="机50004" localSheetId="10">#REF!</definedName>
    <definedName name="机50005" localSheetId="10">#REF!</definedName>
    <definedName name="机50006" localSheetId="10">#REF!</definedName>
    <definedName name="机50045" localSheetId="10">#REF!</definedName>
    <definedName name="机50046" localSheetId="10">#REF!</definedName>
    <definedName name="机50049" localSheetId="10">#REF!</definedName>
    <definedName name="机50050" localSheetId="10">#REF!</definedName>
    <definedName name="机70001" localSheetId="10">#REF!</definedName>
    <definedName name="机70014" localSheetId="10">#REF!</definedName>
    <definedName name="机70015" localSheetId="10">#REF!</definedName>
    <definedName name="机70017" localSheetId="10">#REF!</definedName>
    <definedName name="机70194" localSheetId="10">#REF!</definedName>
    <definedName name="机70195" localSheetId="10">#REF!</definedName>
    <definedName name="机70196" localSheetId="10">#REF!</definedName>
    <definedName name="机80019" localSheetId="10">#REF!</definedName>
    <definedName name="机80019换" localSheetId="10">#REF!</definedName>
    <definedName name="机80019换A" localSheetId="10">#REF!</definedName>
    <definedName name="机90014" localSheetId="10">#REF!</definedName>
    <definedName name="机90017" localSheetId="10">#REF!</definedName>
    <definedName name="机90017A" localSheetId="10">#REF!</definedName>
    <definedName name="机90085" localSheetId="10">#REF!</definedName>
    <definedName name="机90086" localSheetId="10">#REF!</definedName>
    <definedName name="机90087" localSheetId="10">#REF!</definedName>
    <definedName name="机90087A" localSheetId="10">#REF!</definedName>
    <definedName name="机90136" localSheetId="10">#REF!</definedName>
    <definedName name="机90147" localSheetId="10">#REF!</definedName>
    <definedName name="机补1" localSheetId="10">#REF!</definedName>
    <definedName name="机补2" localSheetId="10">#REF!</definedName>
    <definedName name="机参40006" localSheetId="10">#REF!</definedName>
    <definedName name="机动翻斗车1t" localSheetId="10">#REF!</definedName>
    <definedName name="机建11_25换" localSheetId="10">#REF!</definedName>
    <definedName name="机建4_10换" localSheetId="10">#REF!</definedName>
    <definedName name="机井" localSheetId="10">#REF!</definedName>
    <definedName name="技工" localSheetId="10">#REF!</definedName>
    <definedName name="甲苯" localSheetId="10">#REF!</definedName>
    <definedName name="甲类" localSheetId="10">#REF!</definedName>
    <definedName name="间接费路" localSheetId="10">#REF!</definedName>
    <definedName name="间接费农" localSheetId="10">#REF!</definedName>
    <definedName name="间接费他" localSheetId="10">#REF!</definedName>
    <definedName name="间接费土" localSheetId="10">#REF!</definedName>
    <definedName name="简易缆索机40t" localSheetId="10">#REF!</definedName>
    <definedName name="碱粉" localSheetId="10">#REF!</definedName>
    <definedName name="胶φ76" localSheetId="10">#REF!</definedName>
    <definedName name="胶轮车" localSheetId="10">#REF!</definedName>
    <definedName name="胶圈φ110" localSheetId="10">#REF!</definedName>
    <definedName name="胶圈φ125" localSheetId="10">#REF!</definedName>
    <definedName name="胶圈φ160" localSheetId="10">#REF!</definedName>
    <definedName name="胶圈φ200" localSheetId="10">#REF!</definedName>
    <definedName name="胶圈φ225" localSheetId="10">#REF!</definedName>
    <definedName name="胶圈φ250" localSheetId="10">#REF!</definedName>
    <definedName name="胶圈φ315" localSheetId="10">#REF!</definedName>
    <definedName name="胶圈φ355" localSheetId="10">#REF!</definedName>
    <definedName name="胶圈φ400" localSheetId="10">#REF!</definedName>
    <definedName name="胶圈φ76" localSheetId="10">#REF!</definedName>
    <definedName name="胶圈φ90" localSheetId="10">#REF!</definedName>
    <definedName name="搅拌机0.25m3" localSheetId="10">#REF!</definedName>
    <definedName name="搅拌机0.4m3" localSheetId="10">#REF!</definedName>
    <definedName name="截阀开关φ90×76" localSheetId="10">#REF!</definedName>
    <definedName name="截止阀开关φ90×76" localSheetId="10">#REF!</definedName>
    <definedName name="锯材" localSheetId="10">#REF!</definedName>
    <definedName name="卷扬机3t" localSheetId="10">#REF!</definedName>
    <definedName name="卷扬机5t" localSheetId="10">#REF!</definedName>
    <definedName name="竣工验收费" localSheetId="10">#REF!</definedName>
    <definedName name="竣工验收费预算表" localSheetId="10">#REF!</definedName>
    <definedName name="卡扣件" localSheetId="10">#REF!</definedName>
    <definedName name="卡子φ110" localSheetId="10">#REF!</definedName>
    <definedName name="卡子φ125" localSheetId="10">#REF!</definedName>
    <definedName name="卡子φ160" localSheetId="10">#REF!</definedName>
    <definedName name="卡子φ200" localSheetId="10">#REF!</definedName>
    <definedName name="卡子φ225" localSheetId="10">#REF!</definedName>
    <definedName name="卡子φ250" localSheetId="10">#REF!</definedName>
    <definedName name="卡子φ315" localSheetId="10">#REF!</definedName>
    <definedName name="卡子φ355" localSheetId="10">#REF!</definedName>
    <definedName name="卡子φ400" localSheetId="10">#REF!</definedName>
    <definedName name="卡子φ500" localSheetId="10">#REF!</definedName>
    <definedName name="卡子φ90" localSheetId="10">#REF!</definedName>
    <definedName name="空气阀φ120" localSheetId="10">#REF!</definedName>
    <definedName name="空气阀φ140" localSheetId="10">#REF!</definedName>
    <definedName name="空气阀φ160" localSheetId="10">#REF!</definedName>
    <definedName name="块石" localSheetId="10">#REF!</definedName>
    <definedName name="拉线板_60_12" localSheetId="10">#REF!</definedName>
    <definedName name="拉线棒￠16_2500" localSheetId="10">#REF!</definedName>
    <definedName name="拉线盘_LP_6_混凝土" localSheetId="10">#REF!</definedName>
    <definedName name="拉线盘_LP_6混凝土" localSheetId="10">#REF!</definedName>
    <definedName name="拉线盘_LP_8混凝土" localSheetId="10">#REF!</definedName>
    <definedName name="拉线盘0.3_0.6" localSheetId="10">#REF!</definedName>
    <definedName name="拉线盘LP_6混凝土" localSheetId="10">#REF!</definedName>
    <definedName name="拉线盘LP_8混凝土" localSheetId="10">#REF!</definedName>
    <definedName name="立管φ33×1000" localSheetId="10">#REF!</definedName>
    <definedName name="沥青" localSheetId="10">#REF!</definedName>
    <definedName name="砾料" localSheetId="10">#REF!</definedName>
    <definedName name="砾石" localSheetId="10">#REF!</definedName>
    <definedName name="砾石30mm" localSheetId="10">#REF!</definedName>
    <definedName name="砾石40mm" localSheetId="10">#REF!</definedName>
    <definedName name="砾石50mm" localSheetId="10">#REF!</definedName>
    <definedName name="联板LV_1214" localSheetId="10">#REF!</definedName>
    <definedName name="零星卡具" localSheetId="10">#REF!</definedName>
    <definedName name="滤料" localSheetId="10">#REF!</definedName>
    <definedName name="滤网" localSheetId="10">#REF!</definedName>
    <definedName name="铝包带" localSheetId="10">#REF!</definedName>
    <definedName name="铝包带10" localSheetId="10">#REF!</definedName>
    <definedName name="铝三通φ76×1.2×6000" localSheetId="10">#REF!</definedName>
    <definedName name="铝三通φ76×1.2×9000" localSheetId="10">#REF!</definedName>
    <definedName name="铝直管φ76×1.2×6000" localSheetId="10">#REF!</definedName>
    <definedName name="履带起重机15t" localSheetId="10">#REF!</definedName>
    <definedName name="卵石" localSheetId="10">#REF!</definedName>
    <definedName name="螺杆" localSheetId="10">#REF!</definedName>
    <definedName name="螺杆16_60" localSheetId="10">#REF!</definedName>
    <definedName name="螺杆φ16×60" localSheetId="10">#REF!</definedName>
    <definedName name="螺杆卡子" localSheetId="10">#REF!</definedName>
    <definedName name="螺杆卡子5_30" localSheetId="10">#REF!</definedName>
    <definedName name="螺杆卡子φ5×30" localSheetId="10">#REF!</definedName>
    <definedName name="螺杆式启闭机1T" localSheetId="10">#REF!</definedName>
    <definedName name="螺杆式启闭机3T" localSheetId="10">#REF!</definedName>
    <definedName name="螺栓" localSheetId="10">#REF!</definedName>
    <definedName name="螺栓、铁件" localSheetId="10">#REF!</definedName>
    <definedName name="螺栓φ18×80" localSheetId="10">#REF!</definedName>
    <definedName name="螺栓φ20×80" localSheetId="10">#REF!</definedName>
    <definedName name="螺丝￠16_300" localSheetId="10">#REF!</definedName>
    <definedName name="螺丝￠16_80" localSheetId="10">#REF!</definedName>
    <definedName name="螺丝￠18_300" localSheetId="10">#REF!</definedName>
    <definedName name="螺丝￠18_80" localSheetId="10">#REF!</definedName>
    <definedName name="麻絮" localSheetId="10">#REF!</definedName>
    <definedName name="毛石" localSheetId="10">#REF!</definedName>
    <definedName name="煤" localSheetId="10">#REF!</definedName>
    <definedName name="门窗用木材" localSheetId="10">#REF!</definedName>
    <definedName name="门式起重机10t" localSheetId="10">#REF!</definedName>
    <definedName name="棉纱头" localSheetId="10">#REF!</definedName>
    <definedName name="模板用木材" localSheetId="10">#REF!</definedName>
    <definedName name="木材" localSheetId="10">#REF!</definedName>
    <definedName name="木结构木材" localSheetId="10">#REF!</definedName>
    <definedName name="内燃压路机12_15t" localSheetId="10">#REF!</definedName>
    <definedName name="内燃压路机6_8t" localSheetId="10">#REF!</definedName>
    <definedName name="耐张线夹_NLD_2" localSheetId="10">#REF!</definedName>
    <definedName name="耐张线夹NLD_1" localSheetId="10">#REF!</definedName>
    <definedName name="耐张线夹NLD_2" localSheetId="10">#REF!</definedName>
    <definedName name="泥浆泵3PN" localSheetId="10">#REF!</definedName>
    <definedName name="泥浆搅拌机" localSheetId="10">#REF!</definedName>
    <definedName name="逆止阀" localSheetId="10">#REF!</definedName>
    <definedName name="农田水利" localSheetId="10">#REF!</definedName>
    <definedName name="排气阀" localSheetId="10">#REF!</definedName>
    <definedName name="刨毛机" localSheetId="10">#REF!</definedName>
    <definedName name="配电柜" localSheetId="10">#REF!</definedName>
    <definedName name="喷头6.5_3.1" localSheetId="10">#REF!</definedName>
    <definedName name="平板式振动器2.2kw" localSheetId="10">#REF!</definedName>
    <definedName name="平胶垫" localSheetId="10">#REF!</definedName>
    <definedName name="平胶垫90_3" localSheetId="10">#REF!</definedName>
    <definedName name="平胶垫φ200" localSheetId="10">#REF!</definedName>
    <definedName name="平胶垫φ225" localSheetId="10">#REF!</definedName>
    <definedName name="平胶垫φ250" localSheetId="10">#REF!</definedName>
    <definedName name="平胶垫φ315" localSheetId="10">#REF!</definedName>
    <definedName name="平胶垫φ355" localSheetId="10">#REF!</definedName>
    <definedName name="平胶垫φ400" localSheetId="10">#REF!</definedName>
    <definedName name="平胶垫φ90×3" localSheetId="10">#REF!</definedName>
    <definedName name="普工" localSheetId="10">#REF!</definedName>
    <definedName name="其他费用" localSheetId="10">#REF!</definedName>
    <definedName name="其他工程" localSheetId="10">#REF!</definedName>
    <definedName name="其它工程" localSheetId="10">#REF!</definedName>
    <definedName name="汽车起重机25t" localSheetId="10">#REF!</definedName>
    <definedName name="汽车起重机5t" localSheetId="10">#REF!</definedName>
    <definedName name="汽油" localSheetId="10">#REF!</definedName>
    <definedName name="汽油1" localSheetId="10">#REF!</definedName>
    <definedName name="汽油2" localSheetId="10">#REF!</definedName>
    <definedName name="铅丝8" localSheetId="10">#REF!</definedName>
    <definedName name="前期工作费" localSheetId="10">#REF!</definedName>
    <definedName name="球头挂环QP_7" localSheetId="10">#REF!</definedName>
    <definedName name="人" localSheetId="10">#REF!</definedName>
    <definedName name="人1_23_1" localSheetId="10">#REF!</definedName>
    <definedName name="人100004" localSheetId="10">#REF!</definedName>
    <definedName name="人10001" localSheetId="10">#REF!</definedName>
    <definedName name="人10002" localSheetId="10">#REF!</definedName>
    <definedName name="人10003" localSheetId="10">#REF!</definedName>
    <definedName name="人10008" localSheetId="10">#REF!</definedName>
    <definedName name="人10018" localSheetId="10">#REF!</definedName>
    <definedName name="人10019" localSheetId="10">#REF!</definedName>
    <definedName name="人10020" localSheetId="10">#REF!</definedName>
    <definedName name="人10021" localSheetId="10">#REF!</definedName>
    <definedName name="人10023" localSheetId="10">#REF!</definedName>
    <definedName name="人10035" localSheetId="10">#REF!</definedName>
    <definedName name="人10045" localSheetId="10">#REF!</definedName>
    <definedName name="人10047" localSheetId="10">#REF!</definedName>
    <definedName name="人10049" localSheetId="10">#REF!</definedName>
    <definedName name="人10052" localSheetId="10">#REF!</definedName>
    <definedName name="人10054" localSheetId="10">#REF!</definedName>
    <definedName name="人10056" localSheetId="10">#REF!</definedName>
    <definedName name="人10066" localSheetId="10">#REF!</definedName>
    <definedName name="人10071" localSheetId="10">#REF!</definedName>
    <definedName name="人10075" localSheetId="10">#REF!</definedName>
    <definedName name="人10090" localSheetId="10">#REF!</definedName>
    <definedName name="人10095" localSheetId="10">#REF!</definedName>
    <definedName name="人10114" localSheetId="10">#REF!</definedName>
    <definedName name="人10116" localSheetId="10">#REF!</definedName>
    <definedName name="人10118" localSheetId="10">#REF!</definedName>
    <definedName name="人10204" localSheetId="10">#REF!</definedName>
    <definedName name="人10218" localSheetId="10">#REF!</definedName>
    <definedName name="人10219" localSheetId="10">#REF!</definedName>
    <definedName name="人10220" localSheetId="10">#REF!</definedName>
    <definedName name="人10221" localSheetId="10">#REF!</definedName>
    <definedName name="人10222" localSheetId="10">#REF!</definedName>
    <definedName name="人10223" localSheetId="10">#REF!</definedName>
    <definedName name="人10269" localSheetId="10">#REF!</definedName>
    <definedName name="人10270" localSheetId="10">#REF!</definedName>
    <definedName name="人10271" localSheetId="10">#REF!</definedName>
    <definedName name="人10272" localSheetId="10">#REF!</definedName>
    <definedName name="人10273" localSheetId="10">#REF!</definedName>
    <definedName name="人10275" localSheetId="10">#REF!</definedName>
    <definedName name="人10277" localSheetId="10">#REF!</definedName>
    <definedName name="人10278" localSheetId="10">#REF!</definedName>
    <definedName name="人10279" localSheetId="10">#REF!</definedName>
    <definedName name="人10279A" localSheetId="10">#REF!</definedName>
    <definedName name="人10280" localSheetId="10">#REF!</definedName>
    <definedName name="人10280A" localSheetId="10">#REF!</definedName>
    <definedName name="人10281" localSheetId="10">#REF!</definedName>
    <definedName name="人10281A" localSheetId="10">#REF!</definedName>
    <definedName name="人10282" localSheetId="10">#REF!</definedName>
    <definedName name="人10282A" localSheetId="10">#REF!</definedName>
    <definedName name="人10283" localSheetId="10">#REF!</definedName>
    <definedName name="人10283A" localSheetId="10">#REF!</definedName>
    <definedName name="人10309" localSheetId="10">#REF!</definedName>
    <definedName name="人10310" localSheetId="10">#REF!</definedName>
    <definedName name="人10311" localSheetId="10">#REF!</definedName>
    <definedName name="人10313" localSheetId="10">#REF!</definedName>
    <definedName name="人10330" localSheetId="10">#REF!</definedName>
    <definedName name="人10332" localSheetId="10">#REF!</definedName>
    <definedName name="人10334" localSheetId="10">#REF!</definedName>
    <definedName name="人10339" localSheetId="10">#REF!</definedName>
    <definedName name="人10345" localSheetId="10">#REF!</definedName>
    <definedName name="人10346" localSheetId="10">#REF!</definedName>
    <definedName name="人10360" localSheetId="10">#REF!</definedName>
    <definedName name="人10361" localSheetId="10">#REF!</definedName>
    <definedName name="人10365" localSheetId="10">#REF!</definedName>
    <definedName name="人10366" localSheetId="10">#REF!</definedName>
    <definedName name="人10367" localSheetId="10">#REF!</definedName>
    <definedName name="人10464" localSheetId="10">#REF!</definedName>
    <definedName name="人10465" localSheetId="10">#REF!</definedName>
    <definedName name="人10469" localSheetId="10">#REF!</definedName>
    <definedName name="人10469A" localSheetId="10">#REF!</definedName>
    <definedName name="人10473" localSheetId="10">#REF!</definedName>
    <definedName name="人10474" localSheetId="10">#REF!</definedName>
    <definedName name="人12001" localSheetId="10">#REF!</definedName>
    <definedName name="人12074" localSheetId="10">#REF!</definedName>
    <definedName name="人12075" localSheetId="10">#REF!</definedName>
    <definedName name="人2_19_3" localSheetId="10">#REF!</definedName>
    <definedName name="人2_19_4" localSheetId="10">#REF!</definedName>
    <definedName name="人20484" localSheetId="10">#REF!</definedName>
    <definedName name="人20485" localSheetId="10">#REF!</definedName>
    <definedName name="人20488" localSheetId="10">#REF!</definedName>
    <definedName name="人30001" localSheetId="10">#REF!</definedName>
    <definedName name="人30002" localSheetId="10">#REF!</definedName>
    <definedName name="人30004" localSheetId="10">#REF!</definedName>
    <definedName name="人30011" localSheetId="10">#REF!</definedName>
    <definedName name="人30016" localSheetId="10">#REF!</definedName>
    <definedName name="人30018" localSheetId="10">#REF!</definedName>
    <definedName name="人30019" localSheetId="10">#REF!</definedName>
    <definedName name="人30020" localSheetId="10">#REF!</definedName>
    <definedName name="人30021" localSheetId="10">#REF!</definedName>
    <definedName name="人30022" localSheetId="10">#REF!</definedName>
    <definedName name="人30023" localSheetId="10">#REF!</definedName>
    <definedName name="人30024" localSheetId="10">#REF!</definedName>
    <definedName name="人30025" localSheetId="10">#REF!</definedName>
    <definedName name="人30026" localSheetId="10">#REF!</definedName>
    <definedName name="人30027" localSheetId="10">#REF!</definedName>
    <definedName name="人30028" localSheetId="10">#REF!</definedName>
    <definedName name="人30048" localSheetId="10">#REF!</definedName>
    <definedName name="人30048、30051" localSheetId="10">#REF!</definedName>
    <definedName name="人30049" localSheetId="10">#REF!</definedName>
    <definedName name="人30064" localSheetId="10">#REF!</definedName>
    <definedName name="人30075" localSheetId="10">#REF!</definedName>
    <definedName name="人40001" localSheetId="10">#REF!</definedName>
    <definedName name="人40003" localSheetId="10">#REF!</definedName>
    <definedName name="人40006" localSheetId="10">#REF!</definedName>
    <definedName name="人40030" localSheetId="10">#REF!</definedName>
    <definedName name="人40031" localSheetId="10">#REF!</definedName>
    <definedName name="人40045" localSheetId="10">#REF!</definedName>
    <definedName name="人40045A" localSheetId="10">#REF!</definedName>
    <definedName name="人40058" localSheetId="10">#REF!</definedName>
    <definedName name="人40058A" localSheetId="10">#REF!</definedName>
    <definedName name="人40061" localSheetId="10">#REF!</definedName>
    <definedName name="人40062" localSheetId="10">#REF!</definedName>
    <definedName name="人40065" localSheetId="10">#REF!</definedName>
    <definedName name="人40067" localSheetId="10">#REF!</definedName>
    <definedName name="人40067A" localSheetId="10">#REF!</definedName>
    <definedName name="人40068" localSheetId="10">#REF!</definedName>
    <definedName name="人40069" localSheetId="10">#REF!</definedName>
    <definedName name="人40070" localSheetId="10">#REF!</definedName>
    <definedName name="人40072" localSheetId="10">#REF!</definedName>
    <definedName name="人40074" localSheetId="10">#REF!</definedName>
    <definedName name="人40075" localSheetId="10">#REF!</definedName>
    <definedName name="人40076" localSheetId="10">#REF!</definedName>
    <definedName name="人40079" localSheetId="10">#REF!</definedName>
    <definedName name="人40090" localSheetId="10">#REF!</definedName>
    <definedName name="人40096" localSheetId="10">#REF!</definedName>
    <definedName name="人40101" localSheetId="10">#REF!</definedName>
    <definedName name="人40101A" localSheetId="10">#REF!</definedName>
    <definedName name="人40101B" localSheetId="10">#REF!</definedName>
    <definedName name="人40109" localSheetId="10">#REF!</definedName>
    <definedName name="人40110" localSheetId="10">#REF!</definedName>
    <definedName name="人40111" localSheetId="10">#REF!</definedName>
    <definedName name="人40112" localSheetId="10">#REF!</definedName>
    <definedName name="人40113" localSheetId="10">#REF!</definedName>
    <definedName name="人40114" localSheetId="10">#REF!</definedName>
    <definedName name="人40115" localSheetId="10">#REF!</definedName>
    <definedName name="人40116" localSheetId="10">#REF!</definedName>
    <definedName name="人40117" localSheetId="10">#REF!</definedName>
    <definedName name="人40118" localSheetId="10">#REF!</definedName>
    <definedName name="人40120" localSheetId="10">#REF!</definedName>
    <definedName name="人40124" localSheetId="10">#REF!</definedName>
    <definedName name="人40125" localSheetId="10">#REF!</definedName>
    <definedName name="人40133" localSheetId="10">#REF!</definedName>
    <definedName name="人40134" localSheetId="10">#REF!</definedName>
    <definedName name="人40143" localSheetId="10">#REF!</definedName>
    <definedName name="人40159A" localSheetId="10">#REF!</definedName>
    <definedName name="人40159B" localSheetId="10">#REF!</definedName>
    <definedName name="人40159C" localSheetId="10">#REF!</definedName>
    <definedName name="人40213" localSheetId="10">#REF!</definedName>
    <definedName name="人40224" localSheetId="10">#REF!</definedName>
    <definedName name="人40260" localSheetId="10">#REF!</definedName>
    <definedName name="人40263" localSheetId="10">#REF!</definedName>
    <definedName name="人40271" localSheetId="10">#REF!</definedName>
    <definedName name="人40286" localSheetId="10">#REF!</definedName>
    <definedName name="人40287" localSheetId="10">#REF!</definedName>
    <definedName name="人40288" localSheetId="10">#REF!</definedName>
    <definedName name="人40289" localSheetId="10">#REF!</definedName>
    <definedName name="人40289A" localSheetId="10">#REF!</definedName>
    <definedName name="人40306" localSheetId="10">#REF!</definedName>
    <definedName name="人40306A" localSheetId="10">#REF!</definedName>
    <definedName name="人40306B" localSheetId="10">#REF!</definedName>
    <definedName name="人50003" localSheetId="10">#REF!</definedName>
    <definedName name="人50004" localSheetId="10">#REF!</definedName>
    <definedName name="人50005" localSheetId="10">#REF!</definedName>
    <definedName name="人50006" localSheetId="10">#REF!</definedName>
    <definedName name="人50045" localSheetId="10">#REF!</definedName>
    <definedName name="人50046" localSheetId="10">#REF!</definedName>
    <definedName name="人50049" localSheetId="10">#REF!</definedName>
    <definedName name="人50050" localSheetId="10">#REF!</definedName>
    <definedName name="人50115" localSheetId="10">#REF!</definedName>
    <definedName name="人70001" localSheetId="10">#REF!</definedName>
    <definedName name="人70014" localSheetId="10">#REF!</definedName>
    <definedName name="人70015" localSheetId="10">#REF!</definedName>
    <definedName name="人70017" localSheetId="10">#REF!</definedName>
    <definedName name="人70194" localSheetId="10">#REF!</definedName>
    <definedName name="人70195" localSheetId="10">#REF!</definedName>
    <definedName name="人70196" localSheetId="10">#REF!</definedName>
    <definedName name="人80019" localSheetId="10">#REF!</definedName>
    <definedName name="人80019换" localSheetId="10">#REF!</definedName>
    <definedName name="人80019换A" localSheetId="10">#REF!</definedName>
    <definedName name="人80020" localSheetId="10">#REF!</definedName>
    <definedName name="人90014" localSheetId="10">#REF!</definedName>
    <definedName name="人90017" localSheetId="10">#REF!</definedName>
    <definedName name="人90017A" localSheetId="10">#REF!</definedName>
    <definedName name="人90018" localSheetId="10">#REF!</definedName>
    <definedName name="人90019" localSheetId="10">#REF!</definedName>
    <definedName name="人90085" localSheetId="10">#REF!</definedName>
    <definedName name="人90086" localSheetId="10">#REF!</definedName>
    <definedName name="人90087" localSheetId="10">#REF!</definedName>
    <definedName name="人90087A" localSheetId="10">#REF!</definedName>
    <definedName name="人90136" localSheetId="10">#REF!</definedName>
    <definedName name="人90147" localSheetId="10">#REF!</definedName>
    <definedName name="人90189" localSheetId="10">#REF!</definedName>
    <definedName name="人补1" localSheetId="10">#REF!</definedName>
    <definedName name="人补1A" localSheetId="10">#REF!</definedName>
    <definedName name="人补2" localSheetId="10">#REF!</definedName>
    <definedName name="人补3" localSheetId="10">#REF!</definedName>
    <definedName name="人补4" localSheetId="10">#REF!</definedName>
    <definedName name="人补5" localSheetId="10">#REF!</definedName>
    <definedName name="人参40006" localSheetId="10">#REF!</definedName>
    <definedName name="人参60432" localSheetId="10">#REF!</definedName>
    <definedName name="人建11_25换" localSheetId="10">#REF!</definedName>
    <definedName name="人建4_10换" localSheetId="10">#REF!</definedName>
    <definedName name="软管接头" localSheetId="10">#REF!</definedName>
    <definedName name="洒水汽车6000L以内" localSheetId="10">#REF!</definedName>
    <definedName name="三盘三通φ225×200×355" localSheetId="10">#REF!</definedName>
    <definedName name="三盘三通φ250×200×200" localSheetId="10">#REF!</definedName>
    <definedName name="三盘三通φ315×160×250" localSheetId="10">#REF!</definedName>
    <definedName name="三盘三通φ315×200×225" localSheetId="10">#REF!</definedName>
    <definedName name="三盘三通φ315×200×250" localSheetId="10">#REF!</definedName>
    <definedName name="三盘三通φ315×200×315" localSheetId="10">#REF!</definedName>
    <definedName name="三盘三通φ355×160×225" localSheetId="10">#REF!</definedName>
    <definedName name="三盘三通φ355×160×315" localSheetId="10">#REF!</definedName>
    <definedName name="三盘三通φ355×200×225" localSheetId="10">#REF!</definedName>
    <definedName name="三盘三通φ355×200×315" localSheetId="10">#REF!</definedName>
    <definedName name="三盘三通φ355×200×400" localSheetId="10">#REF!</definedName>
    <definedName name="三盘三通φ355×400×355" localSheetId="10">#REF!</definedName>
    <definedName name="三盘三通φ400×200×225" localSheetId="10">#REF!</definedName>
    <definedName name="三盘三通φ400×200×355" localSheetId="10">#REF!</definedName>
    <definedName name="三盘三通φ400×500×400" localSheetId="10">#REF!</definedName>
    <definedName name="三盘三通φ500×500×500" localSheetId="10">#REF!</definedName>
    <definedName name="三盘三通φ80×80×80" localSheetId="10">#REF!</definedName>
    <definedName name="三通φ160×180×160" localSheetId="10">#REF!</definedName>
    <definedName name="三通φ180×180×160" localSheetId="10">#REF!</definedName>
    <definedName name="三通φ180×180×90" localSheetId="10">#REF!</definedName>
    <definedName name="沙枣树" localSheetId="10">#REF!</definedName>
    <definedName name="砂" localSheetId="10">[40]材料费!$D$5</definedName>
    <definedName name="砂浆" localSheetId="10">#REF!</definedName>
    <definedName name="砂浆M10" localSheetId="10">#REF!</definedName>
    <definedName name="砂浆M5" localSheetId="10">#REF!</definedName>
    <definedName name="砂浆M7.5" localSheetId="10">#REF!</definedName>
    <definedName name="杉木门0.3_0.3" localSheetId="10">#REF!</definedName>
    <definedName name="设备费" localSheetId="10">#REF!</definedName>
    <definedName name="设备购置费" localSheetId="10">#REF!</definedName>
    <definedName name="石灰" localSheetId="10">#REF!</definedName>
    <definedName name="石屑" localSheetId="10">#REF!</definedName>
    <definedName name="熟练工" localSheetId="10">[38]人工预算单价计算表!$E$55</definedName>
    <definedName name="竖管" localSheetId="10">#REF!</definedName>
    <definedName name="竖管80_150" localSheetId="10">#REF!</definedName>
    <definedName name="竖管φ80×150" localSheetId="10">#REF!</definedName>
    <definedName name="双承PVC塑管φ110×3.2×9000" localSheetId="10">#REF!</definedName>
    <definedName name="双承PVC塑管φ125×3.7×9000" localSheetId="10">#REF!</definedName>
    <definedName name="双承PVC塑管φ160×4.7×9000" localSheetId="10">#REF!</definedName>
    <definedName name="双承PVC塑管φ200×5.9×10000" localSheetId="10">#REF!</definedName>
    <definedName name="双承PVC塑管φ200×5.9×9000" localSheetId="10">#REF!</definedName>
    <definedName name="双承PVC塑管φ225×6.6×10000" localSheetId="10">#REF!</definedName>
    <definedName name="双承PVC塑管φ250×7.3×10000" localSheetId="10">#REF!</definedName>
    <definedName name="双承PVC塑管φ315×9.2×10000" localSheetId="10">#REF!</definedName>
    <definedName name="双承PVC塑管φ355×10.4×10000" localSheetId="10">#REF!</definedName>
    <definedName name="双承PVC塑管φ400×11.7×10000" localSheetId="10">#REF!</definedName>
    <definedName name="双承PVC塑管φ500×14.6×10000" localSheetId="10">#REF!</definedName>
    <definedName name="双承PVC塑管φ90×2.8×9000" localSheetId="10">#REF!</definedName>
    <definedName name="双法兰短管" localSheetId="10">#REF!</definedName>
    <definedName name="双法兰空气阀" localSheetId="10">#REF!</definedName>
    <definedName name="双面刨床" localSheetId="10">#REF!</definedName>
    <definedName name="双盘短管φ315×600" localSheetId="10">#REF!</definedName>
    <definedName name="双盘短管φ315×600、45" localSheetId="10">#REF!</definedName>
    <definedName name="双盘短管φ400×600" localSheetId="10">#REF!</definedName>
    <definedName name="双盘短管φ400×600、30" localSheetId="10">#REF!</definedName>
    <definedName name="双盘短管φ500×600" localSheetId="10">#REF!</definedName>
    <definedName name="双盘弯头φ200×200" localSheetId="10">#REF!</definedName>
    <definedName name="双盘弯头φ225×160" localSheetId="10">#REF!</definedName>
    <definedName name="双盘弯头φ225×200" localSheetId="10">#REF!</definedName>
    <definedName name="双盘弯头φ250×160" localSheetId="10">#REF!</definedName>
    <definedName name="双盘弯头φ250×200" localSheetId="10">#REF!</definedName>
    <definedName name="水" localSheetId="10">#REF!</definedName>
    <definedName name="水泵机组250QJ100_270_15" localSheetId="10">#REF!</definedName>
    <definedName name="水泵机组250QJ80_320_16" localSheetId="10">#REF!</definedName>
    <definedName name="水泵机组IS80_50_250" localSheetId="10">#REF!</definedName>
    <definedName name="水表" localSheetId="10">#REF!</definedName>
    <definedName name="水泥" localSheetId="10">#REF!</definedName>
    <definedName name="水泥32.5" localSheetId="10">#REF!</definedName>
    <definedName name="水泥325" localSheetId="10">[40]材料费!$D$4</definedName>
    <definedName name="水泥425" localSheetId="10">[40]材料费!$D$3</definedName>
    <definedName name="水泥电杆￠190_12m" localSheetId="10">#REF!</definedName>
    <definedName name="四盘四通φ315×200×400×355" localSheetId="10">#REF!</definedName>
    <definedName name="四盘四通φ400×355×355×200" localSheetId="10">#REF!</definedName>
    <definedName name="四盘四通φ400×500×200×400" localSheetId="10">#REF!</definedName>
    <definedName name="四通φ180×90×180×90" localSheetId="10">#REF!</definedName>
    <definedName name="碎石" localSheetId="10">#REF!</definedName>
    <definedName name="碎石30mm" localSheetId="10">#REF!</definedName>
    <definedName name="碎石40mm" localSheetId="10">#REF!</definedName>
    <definedName name="碎石50mm" localSheetId="10">#REF!</definedName>
    <definedName name="塔式起重机10t" localSheetId="10">#REF!</definedName>
    <definedName name="塔式起重机6t" localSheetId="10">#REF!</definedName>
    <definedName name="摊铺机TX150" localSheetId="10">#REF!</definedName>
    <definedName name="田间道路" localSheetId="10">#REF!</definedName>
    <definedName name="铁垫块" localSheetId="10">#REF!</definedName>
    <definedName name="铁钉" localSheetId="10">#REF!</definedName>
    <definedName name="铁横担_∠63×6×1500" localSheetId="10">#REF!</definedName>
    <definedName name="铁横担_∠8×8×1700" localSheetId="10">#REF!</definedName>
    <definedName name="铁横担∠8×8×1700" localSheetId="10">#REF!</definedName>
    <definedName name="铁件" localSheetId="10">#REF!</definedName>
    <definedName name="铁丝" localSheetId="10">#REF!</definedName>
    <definedName name="铁丝_综合" localSheetId="10">#REF!</definedName>
    <definedName name="铁丝10" localSheetId="10">#REF!</definedName>
    <definedName name="铁丝12" localSheetId="10">#REF!</definedName>
    <definedName name="铁丝14" localSheetId="10">#REF!</definedName>
    <definedName name="铁丝16" localSheetId="10">#REF!</definedName>
    <definedName name="铁丝20" localSheetId="10">#REF!</definedName>
    <definedName name="铁丝22" localSheetId="10">#REF!</definedName>
    <definedName name="铁丝8" localSheetId="10">#REF!</definedName>
    <definedName name="砼C10" localSheetId="10">#REF!</definedName>
    <definedName name="砼C15" localSheetId="10">#REF!</definedName>
    <definedName name="砼C20" localSheetId="10">#REF!</definedName>
    <definedName name="砼C25" localSheetId="10">#REF!</definedName>
    <definedName name="砼拌制" localSheetId="10">#REF!</definedName>
    <definedName name="砼运输" localSheetId="10">#REF!</definedName>
    <definedName name="铜电焊条" localSheetId="10">#REF!</definedName>
    <definedName name="土地平整" localSheetId="10">#REF!</definedName>
    <definedName name="推土机103kw" localSheetId="10">#REF!</definedName>
    <definedName name="推土机55kw" localSheetId="10">#REF!</definedName>
    <definedName name="推土机59kw" localSheetId="10">#REF!</definedName>
    <definedName name="推土机74kw" localSheetId="10">#REF!</definedName>
    <definedName name="推土机88kw" localSheetId="10">#REF!</definedName>
    <definedName name="推土机89kw" localSheetId="10">#REF!</definedName>
    <definedName name="拖拉机55kw" localSheetId="10">#REF!</definedName>
    <definedName name="拖拉机59kw" localSheetId="10">#REF!</definedName>
    <definedName name="拖拉机74kw" localSheetId="10">#REF!</definedName>
    <definedName name="挖掘机1m3" localSheetId="10">#REF!</definedName>
    <definedName name="蛙式打夯机2.8k" localSheetId="10">#REF!</definedName>
    <definedName name="蛙式打夯机2.8kw" localSheetId="10">#REF!</definedName>
    <definedName name="弯头Dg120" localSheetId="10">#REF!</definedName>
    <definedName name="弯头Dg160" localSheetId="10">#REF!</definedName>
    <definedName name="弯头Dg180" localSheetId="10">#REF!</definedName>
    <definedName name="弯头Dg90" localSheetId="10">#REF!</definedName>
    <definedName name="弯头φ110" localSheetId="10">#REF!</definedName>
    <definedName name="弯头φ120_90度" localSheetId="10">#REF!</definedName>
    <definedName name="弯头φ140_90度" localSheetId="10">#REF!</definedName>
    <definedName name="弯头φ160" localSheetId="10">#REF!</definedName>
    <definedName name="弯头φ160_90度" localSheetId="10">#REF!</definedName>
    <definedName name="弯头φ180" localSheetId="10">#REF!</definedName>
    <definedName name="弯头φ90" localSheetId="10">#REF!</definedName>
    <definedName name="碗头挂板W_7B" localSheetId="10">#REF!</definedName>
    <definedName name="桅杆起重机10t" localSheetId="10">#REF!</definedName>
    <definedName name="线夹" localSheetId="10">#REF!</definedName>
    <definedName name="橡胶石棉板" localSheetId="10">#REF!</definedName>
    <definedName name="橡胶止水带" localSheetId="10">#REF!</definedName>
    <definedName name="橡胶止水圈_1000" localSheetId="10">#REF!</definedName>
    <definedName name="橡胶止水圈_600" localSheetId="10">#REF!</definedName>
    <definedName name="楔形线夹_NX_2" localSheetId="10">#REF!</definedName>
    <definedName name="楔形线夹NX_1" localSheetId="10">#REF!</definedName>
    <definedName name="楔形线夹NX_2" localSheetId="10">#REF!</definedName>
    <definedName name="泄水阀" localSheetId="10">#REF!</definedName>
    <definedName name="泄水阀φ120" localSheetId="10">#REF!</definedName>
    <definedName name="泄水阀φ140" localSheetId="10">#REF!</definedName>
    <definedName name="泄水阀φ160" localSheetId="10">#REF!</definedName>
    <definedName name="新疆杨" localSheetId="10">#REF!</definedName>
    <definedName name="型钢" localSheetId="10">#REF!</definedName>
    <definedName name="型钢剪断机13kw" localSheetId="10">#REF!</definedName>
    <definedName name="悬式瓷瓶XP_7" localSheetId="10">#REF!</definedName>
    <definedName name="悬式绝缘子_X_4.5" localSheetId="10">#REF!</definedName>
    <definedName name="悬式绝缘子X_4.5" localSheetId="10">#REF!</definedName>
    <definedName name="压力表" localSheetId="10">#REF!</definedName>
    <definedName name="压力表0.6MPa" localSheetId="10">#REF!</definedName>
    <definedName name="压力表弯管φ16" localSheetId="10">#REF!</definedName>
    <definedName name="羊脚碾5_7t" localSheetId="10">#REF!</definedName>
    <definedName name="羊脚碾8_12t" localSheetId="10">#REF!</definedName>
    <definedName name="杨树" localSheetId="10">#REF!</definedName>
    <definedName name="氧气" localSheetId="10">#REF!</definedName>
    <definedName name="摇臂钻床φ20_35" localSheetId="10">#REF!</definedName>
    <definedName name="业主管理费" localSheetId="10">#REF!</definedName>
    <definedName name="乙二胺" localSheetId="10">#REF!</definedName>
    <definedName name="乙类" localSheetId="10">#REF!</definedName>
    <definedName name="乙炔气" localSheetId="10">#REF!</definedName>
    <definedName name="油毛毡" localSheetId="10">#REF!</definedName>
    <definedName name="油漆" localSheetId="10">#REF!</definedName>
    <definedName name="油压滑模设备" localSheetId="10">#REF!</definedName>
    <definedName name="油毡" localSheetId="10">#REF!</definedName>
    <definedName name="预埋铁件" localSheetId="10">#REF!</definedName>
    <definedName name="圆盘锯" localSheetId="10">#REF!</definedName>
    <definedName name="载重汽车10t" localSheetId="10">#REF!</definedName>
    <definedName name="载重汽车5t" localSheetId="10">#REF!</definedName>
    <definedName name="闸阀" localSheetId="10">#REF!</definedName>
    <definedName name="闸阀110" localSheetId="10">#REF!</definedName>
    <definedName name="闸阀Dg120" localSheetId="10">#REF!</definedName>
    <definedName name="闸阀Dg160" localSheetId="10">#REF!</definedName>
    <definedName name="闸阀Dg180" localSheetId="10">#REF!</definedName>
    <definedName name="闸阀Dg90" localSheetId="10">#REF!</definedName>
    <definedName name="闸阀φ120" localSheetId="10">#REF!</definedName>
    <definedName name="闸阀φ140" localSheetId="10">#REF!</definedName>
    <definedName name="闸阀φ160" localSheetId="10">#REF!</definedName>
    <definedName name="闸阀φ180" localSheetId="10">#REF!</definedName>
    <definedName name="闸阀φ200" localSheetId="10">#REF!</definedName>
    <definedName name="闸阀φ225" localSheetId="10">#REF!</definedName>
    <definedName name="闸阀φ250" localSheetId="10">#REF!</definedName>
    <definedName name="闸阀φ315" localSheetId="10">#REF!</definedName>
    <definedName name="闸阀φ355" localSheetId="10">#REF!</definedName>
    <definedName name="闸阀φ400" localSheetId="10">#REF!</definedName>
    <definedName name="闸阀φ500" localSheetId="10">#REF!</definedName>
    <definedName name="闸阀φ80" localSheetId="10">#REF!</definedName>
    <definedName name="闸阀φ90" localSheetId="10">#REF!</definedName>
    <definedName name="粘土" localSheetId="10">#REF!</definedName>
    <definedName name="粘土球" localSheetId="10">#REF!</definedName>
    <definedName name="针式瓶P_20T" localSheetId="10">#REF!</definedName>
    <definedName name="支架φ33×1500" localSheetId="10">#REF!</definedName>
    <definedName name="直角挂板Z_7" localSheetId="10">#REF!</definedName>
    <definedName name="直接工程费路" localSheetId="10">#REF!</definedName>
    <definedName name="直接工程费农" localSheetId="10">#REF!</definedName>
    <definedName name="直接工程费他" localSheetId="10">#REF!</definedName>
    <definedName name="直接工程费土" localSheetId="10">#REF!</definedName>
    <definedName name="止回阀φ120" localSheetId="10">#REF!</definedName>
    <definedName name="止回阀φ140" localSheetId="10">#REF!</definedName>
    <definedName name="止回阀φ160" localSheetId="10">#REF!</definedName>
    <definedName name="中" localSheetId="10">#REF!</definedName>
    <definedName name="中粗砂" localSheetId="10">#REF!</definedName>
    <definedName name="铸铁闸门0.6" localSheetId="10">#REF!</definedName>
    <definedName name="铸铁闸门0.7" localSheetId="10">[39]材料价格表!$D$66</definedName>
    <definedName name="铸铁闸门0.8" localSheetId="10">#REF!</definedName>
    <definedName name="铸铁闸门2.0" localSheetId="10">#REF!</definedName>
    <definedName name="砖" localSheetId="10">#REF!</definedName>
    <definedName name="紫铜片厚15mm" localSheetId="10">#REF!</definedName>
    <definedName name="自卸汽车5t" localSheetId="10">#REF!</definedName>
    <definedName name="自卸汽车8t" localSheetId="10">#REF!</definedName>
    <definedName name="自行式平地机118kw" localSheetId="10">#REF!</definedName>
    <definedName name="自行式平地机120kw以内" localSheetId="10">#REF!</definedName>
    <definedName name="综合人工" localSheetId="10">[38]人工预算单价计算表!$E$182</definedName>
    <definedName name="组合钢模板" localSheetId="10">#REF!</definedName>
    <definedName name="_1_机投产年" localSheetId="10">#REF!</definedName>
    <definedName name="aaa" localSheetId="10">#REF!</definedName>
    <definedName name="aaaa" localSheetId="10">#REF!</definedName>
    <definedName name="表1" localSheetId="10">#REF!</definedName>
    <definedName name="___b2" localSheetId="10">#REF!</definedName>
    <definedName name="bb" localSheetId="10">#REF!</definedName>
    <definedName name="_bdx1" localSheetId="10">#REF!</definedName>
    <definedName name="_bdx2" localSheetId="10">#REF!</definedName>
    <definedName name="_bdx3" localSheetId="10">#REF!</definedName>
    <definedName name="bl" localSheetId="10">#REF!</definedName>
    <definedName name="CRF" localSheetId="10">#REF!</definedName>
    <definedName name="Ctdef" localSheetId="10">#REF!</definedName>
    <definedName name="CWF" localSheetId="10">#REF!</definedName>
    <definedName name="DATA" localSheetId="10">#REF!</definedName>
    <definedName name="Database" localSheetId="10" hidden="1">#REF!</definedName>
    <definedName name="DHL" localSheetId="10">#REF!</definedName>
    <definedName name="DJ" localSheetId="10">#REF!</definedName>
    <definedName name="dwie" localSheetId="10">#REF!</definedName>
    <definedName name="dxgg1" localSheetId="10">#REF!</definedName>
    <definedName name="dxgg2" localSheetId="10">#REF!</definedName>
    <definedName name="dxgg3" localSheetId="10">#REF!</definedName>
    <definedName name="gf" localSheetId="10">#REF!</definedName>
    <definedName name="GNLX" localSheetId="10">#REF!</definedName>
    <definedName name="GNYF" localSheetId="10">#REF!</definedName>
    <definedName name="GNZS" localSheetId="10">#REF!</definedName>
    <definedName name="GS" localSheetId="10">#REF!</definedName>
    <definedName name="GWLX" localSheetId="10">#REF!</definedName>
    <definedName name="GWZS" localSheetId="10">#REF!</definedName>
    <definedName name="gz" localSheetId="10">#REF!</definedName>
    <definedName name="hhjg1" localSheetId="10">#REF!</definedName>
    <definedName name="hhjg2" localSheetId="10">#REF!</definedName>
    <definedName name="hhjg3" localSheetId="10">#REF!</definedName>
    <definedName name="HU" localSheetId="10">#REF!</definedName>
    <definedName name="jjf" localSheetId="10">#REF!</definedName>
    <definedName name="jttz" localSheetId="10">#REF!</definedName>
    <definedName name="jx" localSheetId="10">#REF!</definedName>
    <definedName name="kjjg1" localSheetId="10">#REF!</definedName>
    <definedName name="kjjg2" localSheetId="10">#REF!</definedName>
    <definedName name="kjjg3" localSheetId="10">#REF!</definedName>
    <definedName name="kkjg1" localSheetId="10">#REF!</definedName>
    <definedName name="KKZ" localSheetId="10">#REF!</definedName>
    <definedName name="kl" localSheetId="10">#REF!</definedName>
    <definedName name="LGJQ3" localSheetId="10">#REF!</definedName>
    <definedName name="LGJQ4" localSheetId="10">#REF!</definedName>
    <definedName name="LGJQ6" localSheetId="10">#REF!</definedName>
    <definedName name="LGJQT" localSheetId="10">#REF!</definedName>
    <definedName name="LGJQT14" localSheetId="10">#REF!</definedName>
    <definedName name="ll" localSheetId="10">IF(ISERROR(VLOOKUP([16]预算书!$B1,工程临时设施!DATA,4,FALSE)),"",VLOOKUP([16]预算书!$B1,工程临时设施!DATA,4,FALSE))</definedName>
    <definedName name="LV" localSheetId="10">#REF!</definedName>
    <definedName name="LX" localSheetId="10">#REF!</definedName>
    <definedName name="Macro10" localSheetId="10">#REF!</definedName>
    <definedName name="Macro11" localSheetId="10">#REF!</definedName>
    <definedName name="Macro12" localSheetId="10">#REF!</definedName>
    <definedName name="Macro13" localSheetId="10">#REF!</definedName>
    <definedName name="Macro14" localSheetId="10">#REF!</definedName>
    <definedName name="Macro15" localSheetId="10">#REF!</definedName>
    <definedName name="Macro16" localSheetId="10">#REF!</definedName>
    <definedName name="Macro17" localSheetId="10">#REF!</definedName>
    <definedName name="Macro18" localSheetId="10">#REF!</definedName>
    <definedName name="Macro19" localSheetId="10">#REF!</definedName>
    <definedName name="Macro2" localSheetId="10">#REF!</definedName>
    <definedName name="Macro20" localSheetId="10">#REF!</definedName>
    <definedName name="Macro21" localSheetId="10">#REF!</definedName>
    <definedName name="Macro22" localSheetId="10">#REF!</definedName>
    <definedName name="Macro23" localSheetId="10">#REF!</definedName>
    <definedName name="Macro24" localSheetId="10">#REF!</definedName>
    <definedName name="Macro3" localSheetId="10">#REF!</definedName>
    <definedName name="Macro31" localSheetId="10">#REF!</definedName>
    <definedName name="Macro4" localSheetId="10">#REF!</definedName>
    <definedName name="Macro5" localSheetId="10">#REF!</definedName>
    <definedName name="Macro6" localSheetId="10">#REF!</definedName>
    <definedName name="Macro7" localSheetId="10">#REF!</definedName>
    <definedName name="Macro8" localSheetId="10">#REF!</definedName>
    <definedName name="Macro9" localSheetId="10">#REF!</definedName>
    <definedName name="mingcheng" localSheetId="10">#REF!</definedName>
    <definedName name="mo" localSheetId="10">#REF!</definedName>
    <definedName name="Prin" localSheetId="10">#REF!</definedName>
    <definedName name="Rcjk" localSheetId="10">#REF!</definedName>
    <definedName name="Recorder" localSheetId="10" hidden="1">#REF!</definedName>
    <definedName name="sj" localSheetId="10">#REF!</definedName>
    <definedName name="SXF" localSheetId="10">#REF!</definedName>
    <definedName name="TB" localSheetId="10">#REF!</definedName>
    <definedName name="tgzw1" localSheetId="10">#REF!</definedName>
    <definedName name="tgzw2" localSheetId="10">#REF!</definedName>
    <definedName name="tgzw3" localSheetId="10">#REF!</definedName>
    <definedName name="wr" localSheetId="10">#REF!</definedName>
    <definedName name="xc" localSheetId="10">#REF!</definedName>
    <definedName name="_XP16" localSheetId="10">#REF!</definedName>
    <definedName name="_XP7" localSheetId="10">#REF!</definedName>
    <definedName name="XSA1" localSheetId="10">#REF!</definedName>
    <definedName name="XSA2" localSheetId="10">#REF!</definedName>
    <definedName name="XSA3" localSheetId="10">#REF!</definedName>
    <definedName name="XSB1" localSheetId="10">#REF!</definedName>
    <definedName name="XSB2" localSheetId="10">#REF!</definedName>
    <definedName name="XSB3" localSheetId="10">#REF!</definedName>
    <definedName name="XSC" localSheetId="10">#REF!</definedName>
    <definedName name="XSD1" localSheetId="10">#REF!</definedName>
    <definedName name="XSD2" localSheetId="10">#REF!</definedName>
    <definedName name="XSE" localSheetId="10">#REF!</definedName>
    <definedName name="XSF" localSheetId="10">#REF!</definedName>
    <definedName name="XSG" localSheetId="10">#REF!</definedName>
    <definedName name="XSH" localSheetId="10">#REF!</definedName>
    <definedName name="XSI" localSheetId="10">#REF!</definedName>
    <definedName name="XSI1" localSheetId="10">#REF!</definedName>
    <definedName name="XSJ" localSheetId="10">#REF!</definedName>
    <definedName name="XSK" localSheetId="10">#REF!</definedName>
    <definedName name="xsk1" localSheetId="10">#REF!</definedName>
    <definedName name="XSL" localSheetId="10">#REF!</definedName>
    <definedName name="xsl1" localSheetId="10">#REF!</definedName>
    <definedName name="XSM" localSheetId="10">#REF!</definedName>
    <definedName name="XSN" localSheetId="10">#REF!</definedName>
    <definedName name="XSO" localSheetId="10">#REF!</definedName>
    <definedName name="XSP" localSheetId="10">#REF!</definedName>
    <definedName name="XSP1" localSheetId="10">#REF!</definedName>
    <definedName name="YZF" localSheetId="10">#REF!</definedName>
    <definedName name="_ZC1" localSheetId="10">#REF!</definedName>
    <definedName name="zcf1" localSheetId="10">#REF!</definedName>
    <definedName name="zcf2" localSheetId="10">#REF!</definedName>
    <definedName name="zcf3" localSheetId="10">#REF!</definedName>
    <definedName name="ZCXS" localSheetId="10">#REF!</definedName>
    <definedName name="zgzw1" localSheetId="10">#REF!</definedName>
    <definedName name="zgzw2" localSheetId="10">#REF!</definedName>
    <definedName name="zgzw3" localSheetId="10">#REF!</definedName>
    <definedName name="ZS" localSheetId="10">#REF!</definedName>
    <definedName name="_ZS22" localSheetId="10">#REF!</definedName>
    <definedName name="zx" localSheetId="10">#REF!</definedName>
    <definedName name="ZZS" localSheetId="10">#REF!</definedName>
    <definedName name="安装工程部分汇总表" localSheetId="10">#REF!</definedName>
    <definedName name="安装工程概算表" localSheetId="10">#REF!</definedName>
    <definedName name="编制水平年" localSheetId="10">#REF!</definedName>
    <definedName name="表三校审" localSheetId="10">#REF!</definedName>
    <definedName name="材料表" localSheetId="10">#REF!</definedName>
    <definedName name="材料表1" localSheetId="10">#REF!</definedName>
    <definedName name="材料表2" localSheetId="10">#REF!</definedName>
    <definedName name="材料系数" localSheetId="10">#REF!</definedName>
    <definedName name="除灰系统" localSheetId="10">#REF!</definedName>
    <definedName name="单3" localSheetId="10">IF(ISERROR(VLOOKUP([16]预算书!$B1,工程临时设施!DATA,8,FALSE)),"",VLOOKUP([16]预算书!$B1,工程临时设施!DATA,8,FALSE))</definedName>
    <definedName name="单表1.1.1.1" localSheetId="10">#REF!</definedName>
    <definedName name="单表1.1.1.10" localSheetId="10">#REF!</definedName>
    <definedName name="单表1.1.1.11" localSheetId="10">#REF!</definedName>
    <definedName name="单表1.1.1.12" localSheetId="10">#REF!</definedName>
    <definedName name="单表1.1.1.13" localSheetId="10">#REF!</definedName>
    <definedName name="单表1.1.1.14" localSheetId="10">#REF!</definedName>
    <definedName name="单表1.1.1.15" localSheetId="10">#REF!</definedName>
    <definedName name="单表1.1.1.16" localSheetId="10">#REF!</definedName>
    <definedName name="单表1.1.1.17" localSheetId="10">#REF!</definedName>
    <definedName name="单表1.1.1.18" localSheetId="10">#REF!</definedName>
    <definedName name="单表1.1.1.19" localSheetId="10">#REF!</definedName>
    <definedName name="单表1.1.1.2" localSheetId="10">#REF!</definedName>
    <definedName name="单表1.1.1.20" localSheetId="10">#REF!</definedName>
    <definedName name="单表1.1.1.21" localSheetId="10">#REF!</definedName>
    <definedName name="单表1.1.1.22" localSheetId="10">#REF!</definedName>
    <definedName name="单表1.1.1.23" localSheetId="10">#REF!</definedName>
    <definedName name="单表1.1.1.24" localSheetId="10">#REF!</definedName>
    <definedName name="单表1.1.1.25" localSheetId="10">#REF!</definedName>
    <definedName name="单表1.1.1.26" localSheetId="10">#REF!</definedName>
    <definedName name="单表1.1.1.27" localSheetId="10">#REF!</definedName>
    <definedName name="单表1.1.1.28" localSheetId="10">#REF!</definedName>
    <definedName name="单表1.1.1.29" localSheetId="10">#REF!</definedName>
    <definedName name="单表1.1.1.3" localSheetId="10">#REF!</definedName>
    <definedName name="单表1.1.1.30" localSheetId="10">#REF!</definedName>
    <definedName name="单表1.1.1.31" localSheetId="10">#REF!</definedName>
    <definedName name="单表1.1.1.4" localSheetId="10">#REF!</definedName>
    <definedName name="单表1.1.1.5" localSheetId="10">#REF!</definedName>
    <definedName name="单表1.1.1.6" localSheetId="10">#REF!</definedName>
    <definedName name="单表1.1.1.7" localSheetId="10">#REF!</definedName>
    <definedName name="单表1.1.1.8" localSheetId="10">#REF!</definedName>
    <definedName name="单表1.1.1.9" localSheetId="10">#REF!</definedName>
    <definedName name="单表1.1.2.1" localSheetId="10">#REF!</definedName>
    <definedName name="单表1.1.2.2" localSheetId="10">#REF!</definedName>
    <definedName name="单表1.1.2.3" localSheetId="10">#REF!</definedName>
    <definedName name="单表1.1.2.4" localSheetId="10">#REF!</definedName>
    <definedName name="单表1.1.2.5" localSheetId="10">#REF!</definedName>
    <definedName name="单表1.1.2.6" localSheetId="10">#REF!</definedName>
    <definedName name="单表1.1.2.7" localSheetId="10">#REF!</definedName>
    <definedName name="单表1.1.2.8" localSheetId="10">#REF!</definedName>
    <definedName name="单表1.1.3.1" localSheetId="10">#REF!</definedName>
    <definedName name="单表1.1.3.10" localSheetId="10">#REF!</definedName>
    <definedName name="单表1.1.3.11" localSheetId="10">#REF!</definedName>
    <definedName name="单表1.1.3.12" localSheetId="10">#REF!</definedName>
    <definedName name="单表1.1.3.13" localSheetId="10">#REF!</definedName>
    <definedName name="单表1.1.3.14" localSheetId="10">#REF!</definedName>
    <definedName name="单表1.1.3.15" localSheetId="10">#REF!</definedName>
    <definedName name="单表1.1.3.16" localSheetId="10">#REF!</definedName>
    <definedName name="单表1.1.3.17" localSheetId="10">#REF!</definedName>
    <definedName name="单表1.1.3.18" localSheetId="10">#REF!</definedName>
    <definedName name="单表1.1.3.19" localSheetId="10">#REF!</definedName>
    <definedName name="单表1.1.3.2" localSheetId="10">#REF!</definedName>
    <definedName name="单表1.1.3.20" localSheetId="10">#REF!</definedName>
    <definedName name="单表1.1.3.21" localSheetId="10">#REF!</definedName>
    <definedName name="单表1.1.3.22" localSheetId="10">#REF!</definedName>
    <definedName name="单表1.1.3.3" localSheetId="10">#REF!</definedName>
    <definedName name="单表1.1.3.4" localSheetId="10">#REF!</definedName>
    <definedName name="单表1.1.3.5" localSheetId="10">#REF!</definedName>
    <definedName name="单表1.1.3.6" localSheetId="10">#REF!</definedName>
    <definedName name="单表1.1.3.7" localSheetId="10">#REF!</definedName>
    <definedName name="单表1.1.3.8" localSheetId="10">#REF!</definedName>
    <definedName name="单表1.1.3.9" localSheetId="10">#REF!</definedName>
    <definedName name="单表1.1.4.1" localSheetId="10">#REF!</definedName>
    <definedName name="单表1.1.4.10" localSheetId="10">#REF!</definedName>
    <definedName name="单表1.1.4.11" localSheetId="10">#REF!</definedName>
    <definedName name="单表1.1.4.12" localSheetId="10">#REF!</definedName>
    <definedName name="单表1.1.4.13" localSheetId="10">#REF!</definedName>
    <definedName name="单表1.1.4.14" localSheetId="10">#REF!</definedName>
    <definedName name="单表1.1.4.15" localSheetId="10">#REF!</definedName>
    <definedName name="单表1.1.4.16" localSheetId="10">#REF!</definedName>
    <definedName name="单表1.1.4.2" localSheetId="10">#REF!</definedName>
    <definedName name="单表1.1.4.3" localSheetId="10">#REF!</definedName>
    <definedName name="单表1.1.4.4" localSheetId="10">#REF!</definedName>
    <definedName name="单表1.1.4.5" localSheetId="10">#REF!</definedName>
    <definedName name="单表1.1.4.6" localSheetId="10">#REF!</definedName>
    <definedName name="单表1.1.4.7" localSheetId="10">#REF!</definedName>
    <definedName name="单表1.1.4.8" localSheetId="10">#REF!</definedName>
    <definedName name="单表1.1.4.9" localSheetId="10">#REF!</definedName>
    <definedName name="单表1.1.5.1" localSheetId="10">#REF!</definedName>
    <definedName name="单表1.1.5.10" localSheetId="10">#REF!</definedName>
    <definedName name="单表1.1.5.11" localSheetId="10">#REF!</definedName>
    <definedName name="单表1.1.5.12" localSheetId="10">#REF!</definedName>
    <definedName name="单表1.1.5.13" localSheetId="10">#REF!</definedName>
    <definedName name="单表1.1.5.14" localSheetId="10">#REF!</definedName>
    <definedName name="单表1.1.5.15" localSheetId="10">#REF!</definedName>
    <definedName name="单表1.1.5.16" localSheetId="10">#REF!</definedName>
    <definedName name="单表1.1.5.2" localSheetId="10">#REF!</definedName>
    <definedName name="单表1.1.5.3" localSheetId="10">#REF!</definedName>
    <definedName name="单表1.1.5.4" localSheetId="10">#REF!</definedName>
    <definedName name="单表1.1.5.5" localSheetId="10">#REF!</definedName>
    <definedName name="单表1.1.5.6" localSheetId="10">#REF!</definedName>
    <definedName name="单表1.1.5.7" localSheetId="10">#REF!</definedName>
    <definedName name="单表1.1.5.7.1" localSheetId="10">#REF!</definedName>
    <definedName name="单表1.1.5.8" localSheetId="10">#REF!</definedName>
    <definedName name="单表1.1.5.9" localSheetId="10">#REF!</definedName>
    <definedName name="单表1.1.6.1" localSheetId="10">#REF!</definedName>
    <definedName name="单表1.1.6.2" localSheetId="10">#REF!</definedName>
    <definedName name="单表1.1.6.3" localSheetId="10">#REF!</definedName>
    <definedName name="单表1.1.6.4" localSheetId="10">#REF!</definedName>
    <definedName name="单表1.1.6.5" localSheetId="10">#REF!</definedName>
    <definedName name="单表1.1.6.5.1" localSheetId="10">#REF!</definedName>
    <definedName name="单表1.1.6.6" localSheetId="10">#REF!</definedName>
    <definedName name="单表1.1.6.7" localSheetId="10">#REF!</definedName>
    <definedName name="单表1.1.6.8" localSheetId="10">#REF!</definedName>
    <definedName name="单表1.1.6.9" localSheetId="10">#REF!</definedName>
    <definedName name="单表1.1.7.1" localSheetId="10">#REF!</definedName>
    <definedName name="单表1.1.7.2" localSheetId="10">#REF!</definedName>
    <definedName name="单表1.1.7.3" localSheetId="10">#REF!</definedName>
    <definedName name="单表1.1.7.4" localSheetId="10">#REF!</definedName>
    <definedName name="单表1.1.7.5" localSheetId="10">#REF!</definedName>
    <definedName name="单表1.1.7.6" localSheetId="10">#REF!</definedName>
    <definedName name="单表1.1.7.7" localSheetId="10">#REF!</definedName>
    <definedName name="单表1.1.7.8" localSheetId="10">#REF!</definedName>
    <definedName name="单表1.1.8.1" localSheetId="10">#REF!</definedName>
    <definedName name="单表1.1.8.10" localSheetId="10">#REF!</definedName>
    <definedName name="单表1.1.8.11" localSheetId="10">#REF!</definedName>
    <definedName name="单表1.1.8.12.1" localSheetId="10">#REF!</definedName>
    <definedName name="单表1.1.8.12.2" localSheetId="10">#REF!</definedName>
    <definedName name="单表1.1.8.12.3" localSheetId="10">#REF!</definedName>
    <definedName name="单表1.1.8.13" localSheetId="10">#REF!</definedName>
    <definedName name="单表1.1.8.2" localSheetId="10">#REF!</definedName>
    <definedName name="单表1.1.8.3" localSheetId="10">#REF!</definedName>
    <definedName name="单表1.1.8.4" localSheetId="10">#REF!</definedName>
    <definedName name="单表1.1.8.5" localSheetId="10">#REF!</definedName>
    <definedName name="单表1.1.8.6" localSheetId="10">#REF!</definedName>
    <definedName name="单表1.1.8.7" localSheetId="10">#REF!</definedName>
    <definedName name="单表1.1.8.8" localSheetId="10">#REF!</definedName>
    <definedName name="单表1.1.8.9" localSheetId="10">#REF!</definedName>
    <definedName name="单表1.1.9.1" localSheetId="10">#REF!</definedName>
    <definedName name="单表1.1.9.2" localSheetId="10">#REF!</definedName>
    <definedName name="单表1.1.9.3" localSheetId="10">#REF!</definedName>
    <definedName name="单表1.1.9.4" localSheetId="10">#REF!</definedName>
    <definedName name="单表1.1.9.5" localSheetId="10">#REF!</definedName>
    <definedName name="单表1.1.9.6" localSheetId="10">#REF!</definedName>
    <definedName name="单表1.2.1.1" localSheetId="10">#REF!</definedName>
    <definedName name="单表1.2.1.2" localSheetId="10">#REF!</definedName>
    <definedName name="单表1.2.1.3" localSheetId="10">#REF!</definedName>
    <definedName name="单表1.2.1.4" localSheetId="10">#REF!</definedName>
    <definedName name="单表1.2.1.5" localSheetId="10">#REF!</definedName>
    <definedName name="单表1.2.2.1" localSheetId="10">#REF!</definedName>
    <definedName name="单表1.2.2.2" localSheetId="10">#REF!</definedName>
    <definedName name="单表1.2.2.3" localSheetId="10">#REF!</definedName>
    <definedName name="单表1.2.2.4" localSheetId="10">#REF!</definedName>
    <definedName name="单表1.2.2.5" localSheetId="10">#REF!</definedName>
    <definedName name="单表1.2.2.6" localSheetId="10">#REF!</definedName>
    <definedName name="单表1.2.2.7" localSheetId="10">#REF!</definedName>
    <definedName name="单表1.2.2.8" localSheetId="10">#REF!</definedName>
    <definedName name="单表1.2.2.9" localSheetId="10">#REF!</definedName>
    <definedName name="单表1.2.3.1" localSheetId="10">#REF!</definedName>
    <definedName name="单表1.2.3.2" localSheetId="10">#REF!</definedName>
    <definedName name="单表1.2.3.3" localSheetId="10">#REF!</definedName>
    <definedName name="单表1.2.3.4" localSheetId="10">#REF!</definedName>
    <definedName name="单表1.2.4.1.1" localSheetId="10">#REF!</definedName>
    <definedName name="单表1.2.4.1.2" localSheetId="10">#REF!</definedName>
    <definedName name="单表1.2.4.1.3" localSheetId="10">#REF!</definedName>
    <definedName name="单表1.2.4.2.1" localSheetId="10">#REF!</definedName>
    <definedName name="单表1.2.4.2.2" localSheetId="10">#REF!</definedName>
    <definedName name="单表1.2.4.3.1" localSheetId="10">#REF!</definedName>
    <definedName name="单表1.2.4.3.2" localSheetId="10">#REF!</definedName>
    <definedName name="单表1.2.4.3.3" localSheetId="10">#REF!</definedName>
    <definedName name="单表1.2.4.3.4" localSheetId="10">#REF!</definedName>
    <definedName name="单表1.2.4.3.5" localSheetId="10">#REF!</definedName>
    <definedName name="单表1.2.4.4.1" localSheetId="10">#REF!</definedName>
    <definedName name="单表1.2.4.4.2" localSheetId="10">#REF!</definedName>
    <definedName name="单表1.2.4.4.3" localSheetId="10">#REF!</definedName>
    <definedName name="单表1.2.4.4.4" localSheetId="10">#REF!</definedName>
    <definedName name="单表1.2.4.4.5" localSheetId="10">#REF!</definedName>
    <definedName name="单表1.2.4.4.6" localSheetId="10">#REF!</definedName>
    <definedName name="单表1.2.5.1.1" localSheetId="10">#REF!</definedName>
    <definedName name="单表1.2.5.1.2" localSheetId="10">#REF!</definedName>
    <definedName name="单表1.2.5.2.1" localSheetId="10">#REF!</definedName>
    <definedName name="单表1.2.5.2.2" localSheetId="10">#REF!</definedName>
    <definedName name="单表1.2.5.2.3" localSheetId="10">#REF!</definedName>
    <definedName name="单表1.2.5.2.4" localSheetId="10">#REF!</definedName>
    <definedName name="单表1.2.5.2.5" localSheetId="10">#REF!</definedName>
    <definedName name="单价1.1.2.3" localSheetId="10">#REF!</definedName>
    <definedName name="单价1.1.2.8" localSheetId="10">#REF!</definedName>
    <definedName name="单价1.1.3.1" localSheetId="10">#REF!</definedName>
    <definedName name="单价1.1.3.10" localSheetId="10">#REF!</definedName>
    <definedName name="单价1.1.3.2" localSheetId="10">#REF!</definedName>
    <definedName name="单价1.1.3.3" localSheetId="10">#REF!</definedName>
    <definedName name="单价1.1.3.5" localSheetId="10">#REF!</definedName>
    <definedName name="单价1.1.3.6" localSheetId="10">#REF!</definedName>
    <definedName name="单价1.1.3.7" localSheetId="10">#REF!</definedName>
    <definedName name="单价1.1.3.9" localSheetId="10">#REF!</definedName>
    <definedName name="单价表1.1.1.1" localSheetId="10">#REF!</definedName>
    <definedName name="单位" localSheetId="10">IF(ISERROR(VLOOKUP([16]预算书!$B1,工程临时设施!DATA,3,FALSE)),"",VLOOKUP([16]预算书!$B1,工程临时设施!DATA,3,FALSE))</definedName>
    <definedName name="当年价差" localSheetId="10">#REF!</definedName>
    <definedName name="当年注册资本金" localSheetId="10">#REF!</definedName>
    <definedName name="附属" localSheetId="10">#REF!</definedName>
    <definedName name="工资" localSheetId="10">IF(ISERROR(VLOOKUP([16]预算书!$B1,工程临时设施!DATA,4,FALSE)),"",VLOOKUP([16]预算书!$B1,工程临时设施!DATA,4,FALSE))</definedName>
    <definedName name="合计" localSheetId="10">#REF!</definedName>
    <definedName name="灰场" localSheetId="10">#REF!</definedName>
    <definedName name="机械表" localSheetId="10">#REF!</definedName>
    <definedName name="机械费" localSheetId="10">IF(ISERROR(VLOOKUP([16]预算书!$B1,工程临时设施!DATA,6,FALSE)),"",VLOOKUP([16]预算书!$B1,工程临时设施!DATA,6,FALSE))</definedName>
    <definedName name="机械系数_钢筋" localSheetId="10">#REF!</definedName>
    <definedName name="机械系数_基础处理" localSheetId="10">#REF!</definedName>
    <definedName name="机械系数_其它" localSheetId="10">#REF!</definedName>
    <definedName name="机械系数_石方" localSheetId="10">#REF!</definedName>
    <definedName name="机械系数_砼工程" localSheetId="10">#REF!</definedName>
    <definedName name="机械系数_土方" localSheetId="10">#REF!</definedName>
    <definedName name="其它融资" localSheetId="10">#REF!</definedName>
    <definedName name="其它直接费_安装" localSheetId="10">#REF!</definedName>
    <definedName name="其它直接费_钢筋" localSheetId="10">#REF!</definedName>
    <definedName name="其它直接费_基础处理" localSheetId="10">#REF!</definedName>
    <definedName name="其它直接费_其它" localSheetId="10">#REF!</definedName>
    <definedName name="其它直接费_石方" localSheetId="10">#REF!</definedName>
    <definedName name="其它直接费_砼工程" localSheetId="10">#REF!</definedName>
    <definedName name="其它直接费_土方" localSheetId="10">#REF!</definedName>
    <definedName name="其它注资" localSheetId="10">#REF!</definedName>
    <definedName name="其它注资比例" localSheetId="10">#REF!</definedName>
    <definedName name="燃煤系统" localSheetId="10">#REF!</definedName>
    <definedName name="燃油系统" localSheetId="10">#REF!</definedName>
    <definedName name="人材" localSheetId="10">#REF!</definedName>
    <definedName name="人工系数_安装" localSheetId="10">#REF!</definedName>
    <definedName name="人工系数_钢筋" localSheetId="10">#REF!</definedName>
    <definedName name="人工系数_基础处理" localSheetId="10">#REF!</definedName>
    <definedName name="人工系数_其它" localSheetId="10">#REF!</definedName>
    <definedName name="人工系数_石方" localSheetId="10">#REF!</definedName>
    <definedName name="人工系数_砼工程" localSheetId="10">#REF!</definedName>
    <definedName name="人工系数_土方" localSheetId="10">#REF!</definedName>
    <definedName name="人工系数_土建" localSheetId="10">#REF!</definedName>
    <definedName name="融资" localSheetId="10">#REF!</definedName>
    <definedName name="设备" localSheetId="10">#REF!</definedName>
    <definedName name="省局融资" localSheetId="10">#REF!</definedName>
    <definedName name="省局注资" localSheetId="10">#REF!</definedName>
    <definedName name="省局注资比例" localSheetId="10">#REF!</definedName>
    <definedName name="施工进度_年份" localSheetId="10">#REF!</definedName>
    <definedName name="税金" localSheetId="10">#REF!</definedName>
    <definedName name="砼30" localSheetId="10">#REF!</definedName>
    <definedName name="砼30二级配" localSheetId="10">#REF!</definedName>
    <definedName name="投资比例" localSheetId="10">#REF!</definedName>
    <definedName name="项目名称" localSheetId="10">IF(ISERROR(VLOOKUP([16]预算书!$B1,工程临时设施!DATA,2,FALSE)),"",VLOOKUP([16]预算书!$B1,工程临时设施!DATA,2,FALSE))</definedName>
    <definedName name="序号" localSheetId="10">IF(ISERROR(VLOOKUP([16]预算书!$B1,工程临时设施!DATA,8,FALSE)),"",VLOOKUP([16]预算书!$B1,工程临时设施!DATA,8,FALSE))</definedName>
    <definedName name="烟囱" localSheetId="10">#REF!</definedName>
    <definedName name="淹没" localSheetId="10">#REF!</definedName>
    <definedName name="主1" localSheetId="10">#REF!</definedName>
    <definedName name="柴油价" localSheetId="10">[4]材料预算价!#REF!</definedName>
    <definedName name="粉煤灰价" localSheetId="10">[4]材料预算价!#REF!</definedName>
    <definedName name="汽油价" localSheetId="10">[4]材料预算价!#REF!</definedName>
    <definedName name="水泥32.5价" localSheetId="10">[4]材料预算价!#REF!</definedName>
    <definedName name="水泥42.5价" localSheetId="10">[4]材料预算价!#REF!</definedName>
    <definedName name="水泥42.5中热价" localSheetId="10">[4]材料预算价!#REF!</definedName>
    <definedName name="水泥52.5价" localSheetId="10">[4]材料预算价!#REF!</definedName>
    <definedName name="_??????" localSheetId="10">#REF!</definedName>
    <definedName name="___jd1" localSheetId="10">#REF!</definedName>
    <definedName name="___jd5" localSheetId="10">#REF!</definedName>
    <definedName name="___jj1" localSheetId="10">#REF!</definedName>
    <definedName name="_jd1" localSheetId="10">#REF!</definedName>
    <definedName name="_jd5" localSheetId="10">#REF!</definedName>
    <definedName name="_jj1" localSheetId="10">#REF!</definedName>
    <definedName name="ab" localSheetId="10">#REF!</definedName>
    <definedName name="dd" localSheetId="10">#REF!</definedName>
    <definedName name="ff" localSheetId="10">#REF!</definedName>
    <definedName name="gg" localSheetId="10">#REF!</definedName>
    <definedName name="__jd1" localSheetId="10">#REF!</definedName>
    <definedName name="__jd5" localSheetId="10">#REF!</definedName>
    <definedName name="jj" localSheetId="10">#REF!</definedName>
    <definedName name="__jj1" localSheetId="10">#REF!</definedName>
    <definedName name="kk" localSheetId="10">#REF!</definedName>
    <definedName name="nn" localSheetId="10">#REF!</definedName>
    <definedName name="ss" localSheetId="10">#REF!</definedName>
    <definedName name="SUM_D147_D150" localSheetId="10">#REF!</definedName>
    <definedName name="SUM_D157_D162" localSheetId="10">#REF!</definedName>
    <definedName name="tde" localSheetId="10">#REF!</definedName>
    <definedName name="zz" localSheetId="10">#REF!</definedName>
    <definedName name="测量费" localSheetId="10">#REF!</definedName>
    <definedName name="工_程_量_表" localSheetId="10">#REF!</definedName>
    <definedName name="工程量表1" localSheetId="10">#REF!</definedName>
    <definedName name="估" localSheetId="10">#REF!</definedName>
    <definedName name="估1" localSheetId="10">#REF!</definedName>
    <definedName name="生产列1" localSheetId="10">#REF!</definedName>
    <definedName name="生产列11" localSheetId="10">#REF!</definedName>
    <definedName name="生产列15" localSheetId="10">#REF!</definedName>
    <definedName name="生产列16" localSheetId="10">#REF!</definedName>
    <definedName name="生产列17" localSheetId="10">#REF!</definedName>
    <definedName name="生产列19" localSheetId="10">#REF!</definedName>
    <definedName name="生产列2" localSheetId="10">#REF!</definedName>
    <definedName name="生产列20" localSheetId="10">#REF!</definedName>
    <definedName name="生产列3" localSheetId="10">#REF!</definedName>
    <definedName name="生产列4" localSheetId="10">#REF!</definedName>
    <definedName name="生产列5" localSheetId="10">#REF!</definedName>
    <definedName name="生产列6" localSheetId="10">#REF!</definedName>
    <definedName name="生产列7" localSheetId="10">#REF!</definedName>
    <definedName name="生产列8" localSheetId="10">#REF!</definedName>
    <definedName name="生产列9" localSheetId="10">#REF!</definedName>
    <definedName name="生产期" localSheetId="10">#REF!</definedName>
    <definedName name="生产期1" localSheetId="10">#REF!</definedName>
    <definedName name="生产期11" localSheetId="10">#REF!</definedName>
    <definedName name="生产期15" localSheetId="10">#REF!</definedName>
    <definedName name="生产期16" localSheetId="10">#REF!</definedName>
    <definedName name="生产期17" localSheetId="10">#REF!</definedName>
    <definedName name="生产期19" localSheetId="10">#REF!</definedName>
    <definedName name="生产期2" localSheetId="10">#REF!</definedName>
    <definedName name="生产期20" localSheetId="10">#REF!</definedName>
    <definedName name="生产期3" localSheetId="10">#REF!</definedName>
    <definedName name="生产期4" localSheetId="10">#REF!</definedName>
    <definedName name="生产期5" localSheetId="10">#REF!</definedName>
    <definedName name="生产期6" localSheetId="10">#REF!</definedName>
    <definedName name="生产期7" localSheetId="10">#REF!</definedName>
    <definedName name="生产期8" localSheetId="10">#REF!</definedName>
    <definedName name="生产期9" localSheetId="10">#REF!</definedName>
    <definedName name="司徒荣" localSheetId="10">#REF!</definedName>
    <definedName name="总概算" localSheetId="10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<sst xmlns="http://schemas.openxmlformats.org/spreadsheetml/2006/main" count="1334" uniqueCount="323">
  <si>
    <t>循化县6乡镇8村农村人饮基础设施改造提升项目</t>
  </si>
  <si>
    <t>工程量清单</t>
  </si>
  <si>
    <t>海东市东兴水电勘测设计咨询有限责任公司</t>
  </si>
  <si>
    <t>二〇二一年十一月</t>
  </si>
  <si>
    <t>审    定：陈宗明</t>
  </si>
  <si>
    <t>审    核：许乃鹏</t>
  </si>
  <si>
    <t>项目负责：李元珍</t>
  </si>
  <si>
    <t xml:space="preserve"> 校    核：张建云</t>
  </si>
  <si>
    <t xml:space="preserve">     编    制：曹海霞 </t>
  </si>
  <si>
    <t xml:space="preserve">          </t>
  </si>
  <si>
    <t>建筑工程工程量清单</t>
  </si>
  <si>
    <t>序号</t>
  </si>
  <si>
    <t>工程或费用名称</t>
  </si>
  <si>
    <t>单位</t>
  </si>
  <si>
    <t>数   量</t>
  </si>
  <si>
    <t>建筑工程</t>
  </si>
  <si>
    <t>A</t>
  </si>
  <si>
    <t>白庄镇</t>
  </si>
  <si>
    <t>Ⅰ</t>
  </si>
  <si>
    <t>民主村</t>
  </si>
  <si>
    <t>一</t>
  </si>
  <si>
    <t>10m廊道</t>
  </si>
  <si>
    <t>座</t>
  </si>
  <si>
    <t>土方开挖</t>
  </si>
  <si>
    <r>
      <rPr>
        <sz val="10"/>
        <rFont val="宋体"/>
        <charset val="134"/>
      </rPr>
      <t>m</t>
    </r>
    <r>
      <rPr>
        <vertAlign val="superscript"/>
        <sz val="10"/>
        <rFont val="宋体"/>
        <charset val="134"/>
      </rPr>
      <t>3</t>
    </r>
  </si>
  <si>
    <t>回填夯实利用土</t>
  </si>
  <si>
    <t>人工铺设反滤料</t>
  </si>
  <si>
    <t>闸阀井砌砖</t>
  </si>
  <si>
    <t>C25W6F200砼现浇截水墙</t>
  </si>
  <si>
    <t>C20W6F200砼现浇八字墙</t>
  </si>
  <si>
    <t>C25W6F200钢筋砼预制顶板</t>
  </si>
  <si>
    <t>预制构件运输及安装</t>
  </si>
  <si>
    <t>C25W6F200钢筋砼现浇底板</t>
  </si>
  <si>
    <t>C20W6F200钢筋砼边墙</t>
  </si>
  <si>
    <t>C20W6F200砼顶板</t>
  </si>
  <si>
    <t>C20W6F200砼底板</t>
  </si>
  <si>
    <t>C20W6F200砼支墩</t>
  </si>
  <si>
    <t>钢筋制安</t>
  </si>
  <si>
    <t>kg</t>
  </si>
  <si>
    <t>溢流管(PE100管d=160mm，1.0Mpa)</t>
  </si>
  <si>
    <t>m</t>
  </si>
  <si>
    <t>冲砂管(PE100管d=125mm，1.25Mpa)</t>
  </si>
  <si>
    <t xml:space="preserve">DN100通气管  </t>
  </si>
  <si>
    <t>小计</t>
  </si>
  <si>
    <t>二</t>
  </si>
  <si>
    <t>管道</t>
  </si>
  <si>
    <t>机械开挖Ⅲ级土</t>
  </si>
  <si>
    <t>m³</t>
  </si>
  <si>
    <t>回填利用土</t>
  </si>
  <si>
    <t>φ160mm  1.25MPaPE100管</t>
  </si>
  <si>
    <t>φ180mm  1.6MPaPE100管</t>
  </si>
  <si>
    <t>三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</si>
  <si>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00T蓄水池</t>
    </r>
  </si>
  <si>
    <t>夯实回填土</t>
  </si>
  <si>
    <t>3:7灰土换基</t>
  </si>
  <si>
    <t>现浇C20混凝土垫层</t>
  </si>
  <si>
    <t>现浇C25F200W6钢筋混凝土池底</t>
  </si>
  <si>
    <t>现浇C25F200W6钢筋混凝土池壁</t>
  </si>
  <si>
    <t>现浇C25F200W6钢筋混凝土支柱</t>
  </si>
  <si>
    <t>现浇C25F200W6钢筋混凝土顶板</t>
  </si>
  <si>
    <t>t</t>
  </si>
  <si>
    <t>外壁涂沥青</t>
  </si>
  <si>
    <t>㎡</t>
  </si>
  <si>
    <t>土工膜150g/0.3/150g</t>
  </si>
  <si>
    <t>DN100钢管</t>
  </si>
  <si>
    <t>DN200钢管</t>
  </si>
  <si>
    <t>DN250钢管</t>
  </si>
  <si>
    <t>钢制弯头250×90°弯头</t>
  </si>
  <si>
    <t>个</t>
  </si>
  <si>
    <t>DN100刚性防水套管</t>
  </si>
  <si>
    <t>DN200刚性防水套管</t>
  </si>
  <si>
    <t>DN250刚性防水套管</t>
  </si>
  <si>
    <t>喇叭口DN250×375</t>
  </si>
  <si>
    <t>喇叭口支架</t>
  </si>
  <si>
    <t>水管吊架</t>
  </si>
  <si>
    <t>φ160mm  0.6MPa PE100溢水管及安装</t>
  </si>
  <si>
    <t>爬梯</t>
  </si>
  <si>
    <t>付</t>
  </si>
  <si>
    <t>DN200通风管</t>
  </si>
  <si>
    <t>通风帽</t>
  </si>
  <si>
    <t>DN1000检修口</t>
  </si>
  <si>
    <t>B型吸水坑</t>
  </si>
  <si>
    <t>现浇C15混凝土垫层</t>
  </si>
  <si>
    <t>四</t>
  </si>
  <si>
    <t>工作井</t>
  </si>
  <si>
    <t>夯填土方</t>
  </si>
  <si>
    <t>预制安装W6F200C20钢筋砼井圈</t>
  </si>
  <si>
    <t>W6F200C20砼垫层</t>
  </si>
  <si>
    <t>W6F200C20支墩</t>
  </si>
  <si>
    <t>钢筋制作安装</t>
  </si>
  <si>
    <t>砂石垫层</t>
  </si>
  <si>
    <t>铸铁井盖</t>
  </si>
  <si>
    <t>DN180*180*160三通</t>
  </si>
  <si>
    <t>Ⅱ</t>
  </si>
  <si>
    <t>下白庄村</t>
  </si>
  <si>
    <t>砼路面拆除及拉运3km</t>
  </si>
  <si>
    <t>砼路面恢复20cm</t>
  </si>
  <si>
    <t>顶管φ219mm顶管</t>
  </si>
  <si>
    <t>φ125mm  1.6MPaPE100管</t>
  </si>
  <si>
    <t>200T蓄水池</t>
  </si>
  <si>
    <t>φ110mm   0.6MPa  PE1100溢水管及安装</t>
  </si>
  <si>
    <t>五</t>
  </si>
  <si>
    <t>闸阀井</t>
  </si>
  <si>
    <t>六</t>
  </si>
  <si>
    <t>泉室维修</t>
  </si>
  <si>
    <t>C25W6F200钢筋砼截流墙</t>
  </si>
  <si>
    <t>C25W6F200钢筋砼盖板</t>
  </si>
  <si>
    <t>反滤料更换</t>
  </si>
  <si>
    <t>人工清淤</t>
  </si>
  <si>
    <t>砂浆抹面</t>
  </si>
  <si>
    <t>Ⅲ</t>
  </si>
  <si>
    <t>下白庄学校</t>
  </si>
  <si>
    <t>机井（35m）</t>
  </si>
  <si>
    <t>C20砼井台</t>
  </si>
  <si>
    <t>钻井成孔、洗井 （DN820mm）</t>
  </si>
  <si>
    <t>反滤料</t>
  </si>
  <si>
    <t>φ90mm  1.6MPaPE100干管</t>
  </si>
  <si>
    <t>机房</t>
  </si>
  <si>
    <t>原基夯实</t>
  </si>
  <si>
    <t>M10浆砌石基础</t>
  </si>
  <si>
    <t>C25钢筋砼梁</t>
  </si>
  <si>
    <t>C25钢筋砼柱</t>
  </si>
  <si>
    <t>C25现浇钢筋砼楼板</t>
  </si>
  <si>
    <t>C20现浇钢筋砼底板</t>
  </si>
  <si>
    <t>砖墙</t>
  </si>
  <si>
    <t>水泥砂浆</t>
  </si>
  <si>
    <t>SBS防水卷材</t>
  </si>
  <si>
    <t>铝合金窗</t>
  </si>
  <si>
    <t>扇</t>
  </si>
  <si>
    <t>防盗门（2.8*1.5m)</t>
  </si>
  <si>
    <t>Ⅳ</t>
  </si>
  <si>
    <t>牙日村</t>
  </si>
  <si>
    <t>φ32mm  1.6MPaPE100管</t>
  </si>
  <si>
    <t>Ⅴ</t>
  </si>
  <si>
    <t>上白庒村</t>
  </si>
  <si>
    <t>下白庄学校机电设备及安装工程工程量清单</t>
  </si>
  <si>
    <t>名称及规格</t>
  </si>
  <si>
    <t>数量</t>
  </si>
  <si>
    <t>水机设备及安装</t>
  </si>
  <si>
    <t>潜水泵175QJ50-84/7（带电机）</t>
  </si>
  <si>
    <t>台</t>
  </si>
  <si>
    <t>闸刀</t>
  </si>
  <si>
    <t>三相电表</t>
  </si>
  <si>
    <t>灭火器</t>
  </si>
  <si>
    <t>电气设备及安装</t>
  </si>
  <si>
    <t>高压熔断器RW11-10/50(GY)  30A</t>
  </si>
  <si>
    <t>组</t>
  </si>
  <si>
    <t>低压线路</t>
  </si>
  <si>
    <t>低压配电柜</t>
  </si>
  <si>
    <t>面</t>
  </si>
  <si>
    <t>低压进线柜GGD1-09</t>
  </si>
  <si>
    <t>壁灯 ZFMB4736  1*60w</t>
  </si>
  <si>
    <t>只</t>
  </si>
  <si>
    <r>
      <rPr>
        <sz val="10"/>
        <rFont val="宋体"/>
        <charset val="134"/>
      </rPr>
      <t xml:space="preserve">单级开关 </t>
    </r>
    <r>
      <rPr>
        <sz val="10"/>
        <rFont val="宋体"/>
        <charset val="134"/>
      </rPr>
      <t>250V  10A</t>
    </r>
  </si>
  <si>
    <t>自动装置</t>
  </si>
  <si>
    <t>套</t>
  </si>
  <si>
    <t>电缆线</t>
  </si>
  <si>
    <r>
      <rPr>
        <sz val="10"/>
        <rFont val="宋体"/>
        <charset val="134"/>
      </rPr>
      <t>电缆管 DG</t>
    </r>
    <r>
      <rPr>
        <sz val="10"/>
        <rFont val="宋体"/>
        <charset val="134"/>
      </rPr>
      <t>5</t>
    </r>
    <r>
      <rPr>
        <sz val="10"/>
        <rFont val="宋体"/>
        <charset val="134"/>
      </rPr>
      <t>0</t>
    </r>
  </si>
  <si>
    <r>
      <rPr>
        <sz val="10"/>
        <rFont val="宋体"/>
        <charset val="134"/>
      </rPr>
      <t>电缆管 DG</t>
    </r>
    <r>
      <rPr>
        <sz val="10"/>
        <rFont val="宋体"/>
        <charset val="134"/>
      </rPr>
      <t>32</t>
    </r>
  </si>
  <si>
    <t>运输费</t>
  </si>
  <si>
    <t>B</t>
  </si>
  <si>
    <t>积石镇</t>
  </si>
  <si>
    <t>沙坝塘村</t>
  </si>
  <si>
    <t>φ110mm  1.6MPaPE100管</t>
  </si>
  <si>
    <t>φ90mm  1.6MPaPE100管</t>
  </si>
  <si>
    <t>φ110mm   0.6MPa  PE100溢水管及安装</t>
  </si>
  <si>
    <t>管件</t>
  </si>
  <si>
    <t>DN100闸阀</t>
  </si>
  <si>
    <t>DN100法兰</t>
  </si>
  <si>
    <t>河北九村人饮泵站维修</t>
  </si>
  <si>
    <t>泵站维修</t>
  </si>
  <si>
    <t>卧式潜水泵</t>
  </si>
  <si>
    <t>更换DN200mm钢管</t>
  </si>
  <si>
    <t>更换电缆线</t>
  </si>
  <si>
    <t>加工安装水泵吊设装备</t>
  </si>
  <si>
    <t>水泵安装及线路安装</t>
  </si>
  <si>
    <t>项</t>
  </si>
  <si>
    <t>1000t蓄水池清淤</t>
  </si>
  <si>
    <t>蓄水池清淤</t>
  </si>
  <si>
    <t>渠道维修</t>
  </si>
  <si>
    <t>砼拆除及拉运</t>
  </si>
  <si>
    <t>C25W6F200预制砼U型渠</t>
  </si>
  <si>
    <t>砼渠道运输及安装</t>
  </si>
  <si>
    <t>M10砂浆填缝</t>
  </si>
  <si>
    <t>双组份聚硫密封膏</t>
  </si>
  <si>
    <t>防冲坎</t>
  </si>
  <si>
    <t>现浇C25F200W6砼防冲坎</t>
  </si>
  <si>
    <t>热镀锌合金钢丝网片</t>
  </si>
  <si>
    <t>网箱填石</t>
  </si>
  <si>
    <t>C</t>
  </si>
  <si>
    <t>清水乡</t>
  </si>
  <si>
    <t>大寺古</t>
  </si>
  <si>
    <t>大口井</t>
  </si>
  <si>
    <t>机械开挖Ⅳ级土</t>
  </si>
  <si>
    <r>
      <rPr>
        <sz val="10"/>
        <color indexed="8"/>
        <rFont val="宋体"/>
        <charset val="134"/>
      </rPr>
      <t>m</t>
    </r>
    <r>
      <rPr>
        <vertAlign val="superscript"/>
        <sz val="10"/>
        <color indexed="8"/>
        <rFont val="宋体"/>
        <charset val="134"/>
      </rPr>
      <t>3</t>
    </r>
  </si>
  <si>
    <t>反滤料铺设</t>
  </si>
  <si>
    <t>M10浆砌石</t>
  </si>
  <si>
    <t>C25W6F200钢筋砼井盖</t>
  </si>
  <si>
    <t>C25W6F200钢筋砼梁</t>
  </si>
  <si>
    <t>C25W6F200钢筋砼竖井衬砌</t>
  </si>
  <si>
    <t>C25W6F200钢筋砼预制安装</t>
  </si>
  <si>
    <t>钢筋制作及安装</t>
  </si>
  <si>
    <t>铁件</t>
  </si>
  <si>
    <t>管理房</t>
  </si>
  <si>
    <t>机械回填夯实Ⅲ级土</t>
  </si>
  <si>
    <t>C25W6F200钢筋砼边墙</t>
  </si>
  <si>
    <t>C25W6F200钢筋砼圈梁</t>
  </si>
  <si>
    <t>C25W6F200钢筋砼柱</t>
  </si>
  <si>
    <t>预制板</t>
  </si>
  <si>
    <t>三毡三油</t>
  </si>
  <si>
    <t>m²</t>
  </si>
  <si>
    <t>钢门（2.05m×0.86m）</t>
  </si>
  <si>
    <t>铁窗（1.2m×1.2m）</t>
  </si>
  <si>
    <t>上水压力管</t>
  </si>
  <si>
    <t>⑴</t>
  </si>
  <si>
    <t>上水压力管（PE管）</t>
  </si>
  <si>
    <t>机械回填利用土</t>
  </si>
  <si>
    <t>φ75mm  1.6MPaPE100管</t>
  </si>
  <si>
    <t>顶管φ108mm顶管</t>
  </si>
  <si>
    <t>⑵</t>
  </si>
  <si>
    <t>上水压力钢管管</t>
  </si>
  <si>
    <t>C20镇墩</t>
  </si>
  <si>
    <t>C20砼支墩</t>
  </si>
  <si>
    <t>无缝钢管φ76mm  3.5mm壁厚    390m</t>
  </si>
  <si>
    <t>钢管防锈（刷两遍）</t>
  </si>
  <si>
    <t>钢管防腐（两布三膜）</t>
  </si>
  <si>
    <t>DN80伸缩节</t>
  </si>
  <si>
    <t>DN80法兰</t>
  </si>
  <si>
    <t>φ90mm  0.8MPa PE100溢水管及安装</t>
  </si>
  <si>
    <t>出水管</t>
  </si>
  <si>
    <t>上庄村乙赛社</t>
  </si>
  <si>
    <t>浆砌石挡墙</t>
  </si>
  <si>
    <t>M10浆砌石挡墙</t>
  </si>
  <si>
    <t>沥青杉板伸缩缝</t>
  </si>
  <si>
    <t>大寺古机电设备及安装工程工程量清单</t>
  </si>
  <si>
    <t>变压器SCB10-80/10  80kvA</t>
  </si>
  <si>
    <t>避雷器 HY5WS-17/50 10KV</t>
  </si>
  <si>
    <t>低压进出线柜</t>
  </si>
  <si>
    <t>无功补偿柜GGJ2-01B</t>
  </si>
  <si>
    <t>动力出线柜 GGD1-39（改）</t>
  </si>
  <si>
    <t>照明配电箱PXT-1-1x6/1CM</t>
  </si>
  <si>
    <t>钢芯铝绞线LGJ-35/6</t>
  </si>
  <si>
    <t>低压线路（带电杆）</t>
  </si>
  <si>
    <t>km</t>
  </si>
  <si>
    <t>高压线路（带电杆）</t>
  </si>
  <si>
    <t>泵站自动化工程量清单</t>
  </si>
  <si>
    <t>泵站自动化</t>
  </si>
  <si>
    <t>手机APP软件（手机管理）</t>
  </si>
  <si>
    <t>流量卡300M/月，68元/12个月（预缴2年）</t>
  </si>
  <si>
    <t>张</t>
  </si>
  <si>
    <t>终端RTU控制箱YY9200,（480X360X240X1.5高*宽*厚*钣金厚度)，配套电路</t>
  </si>
  <si>
    <t>遥测终端（RTU）含GPRS模块4G无线数传模块 4G网络控制器，4-20毫安，24V，防雷，隔离。</t>
  </si>
  <si>
    <t>管道式电磁流量计1.6MPa DC24V</t>
  </si>
  <si>
    <t>投入式液位计，量程5m，线缆10m，4-20mA  DC24V</t>
  </si>
  <si>
    <t>税金</t>
  </si>
  <si>
    <t>D</t>
  </si>
  <si>
    <t>查汗都斯乡</t>
  </si>
  <si>
    <t>大庄村</t>
  </si>
  <si>
    <t>干管</t>
  </si>
  <si>
    <t>砼路面拆除拉运3km</t>
  </si>
  <si>
    <t>C20砼路面恢复20cm</t>
  </si>
  <si>
    <r>
      <rPr>
        <sz val="10"/>
        <rFont val="宋体"/>
        <charset val="134"/>
      </rPr>
      <t>m</t>
    </r>
    <r>
      <rPr>
        <vertAlign val="superscript"/>
        <sz val="10"/>
        <rFont val="宋体"/>
        <charset val="134"/>
      </rPr>
      <t>2</t>
    </r>
  </si>
  <si>
    <t>φ90mm,1.6MPaPE100管</t>
  </si>
  <si>
    <t>支管</t>
  </si>
  <si>
    <t>φ50mm,1.6MPaPE100管</t>
  </si>
  <si>
    <t>分支管</t>
  </si>
  <si>
    <t>φ40mm,1.6MPaPE100管</t>
  </si>
  <si>
    <t>φ32mm,1.6MPaPE100管</t>
  </si>
  <si>
    <t>阀门井（分水井、检查井、排水井、排气井）</t>
  </si>
  <si>
    <t>管件安装</t>
  </si>
  <si>
    <t>DN50闸阀</t>
  </si>
  <si>
    <t>DN50法兰</t>
  </si>
  <si>
    <t>DN40闸阀</t>
  </si>
  <si>
    <t>DN32闸阀</t>
  </si>
  <si>
    <t>DN63*63*63三通</t>
  </si>
  <si>
    <t>DN63*63*50三通</t>
  </si>
  <si>
    <t>DN50*50*40三通</t>
  </si>
  <si>
    <t>DN63*63*32三通</t>
  </si>
  <si>
    <t>DN50*50*32三通</t>
  </si>
  <si>
    <t>DN40*40*32三通</t>
  </si>
  <si>
    <t>中庄村</t>
  </si>
  <si>
    <t>φ90mm,1.25MPaPE100管</t>
  </si>
  <si>
    <t>DN40法兰</t>
  </si>
  <si>
    <t>DN63*50*50三通</t>
  </si>
  <si>
    <t>下庄村</t>
  </si>
  <si>
    <t>φ90mm,1.0MPaPE100管</t>
  </si>
  <si>
    <t>DN90*90*63三通</t>
  </si>
  <si>
    <t>E</t>
  </si>
  <si>
    <t>尕楞乡</t>
  </si>
  <si>
    <t>宗占村宗务社</t>
  </si>
  <si>
    <t>人工开挖Ⅴ级土</t>
  </si>
  <si>
    <t>φ50mm  1.6MPaPE100管</t>
  </si>
  <si>
    <t>DN50*50*50三通</t>
  </si>
  <si>
    <t>30t蓄水池</t>
  </si>
  <si>
    <t>三七灰土垫层</t>
  </si>
  <si>
    <t>C25W6F200钢筋砼池壁</t>
  </si>
  <si>
    <t>C20W6F200砼垫层</t>
  </si>
  <si>
    <t>C25W6F200钢筋砼底板</t>
  </si>
  <si>
    <t>C25W6F200钢筋砼预制盖板</t>
  </si>
  <si>
    <t>砼预制运输及安装</t>
  </si>
  <si>
    <t>铁件制安</t>
  </si>
  <si>
    <t>φ63mm  1.6MPaPE100溢流管</t>
  </si>
  <si>
    <t xml:space="preserve">DN200mm  壁厚4.5mm通气管  </t>
  </si>
  <si>
    <t>宗占村占军社</t>
  </si>
  <si>
    <t>人工开挖Ⅲ级土</t>
  </si>
  <si>
    <t>F</t>
  </si>
  <si>
    <t>文都乡</t>
  </si>
  <si>
    <t>江甲村循哇社</t>
  </si>
  <si>
    <t>水源保护</t>
  </si>
  <si>
    <t>网围栏</t>
  </si>
  <si>
    <t>C25砼支墩</t>
  </si>
  <si>
    <t>C20砼镇墩</t>
  </si>
  <si>
    <t>高标准防护网加支柱配件丝径5mm硬塑预埋柱（9*17cm）</t>
  </si>
  <si>
    <t>施工临时工程工程量清单</t>
  </si>
  <si>
    <t xml:space="preserve">数量 </t>
  </si>
  <si>
    <t>第四部分   施工临时工程</t>
  </si>
  <si>
    <t>施工房建</t>
  </si>
  <si>
    <t>施工临时工棚</t>
  </si>
  <si>
    <r>
      <rPr>
        <sz val="10"/>
        <color indexed="8"/>
        <rFont val="宋体"/>
        <charset val="134"/>
      </rPr>
      <t>m</t>
    </r>
    <r>
      <rPr>
        <vertAlign val="superscript"/>
        <sz val="10"/>
        <color indexed="8"/>
        <rFont val="宋体"/>
        <charset val="134"/>
      </rPr>
      <t>2</t>
    </r>
  </si>
  <si>
    <t>施工临时仓库</t>
  </si>
  <si>
    <t>临时道路2km</t>
  </si>
  <si>
    <t>回填土</t>
  </si>
  <si>
    <t>其他临时工程</t>
  </si>
</sst>
</file>

<file path=xl/styles.xml><?xml version="1.0" encoding="utf-8"?>
<styleSheet xmlns="http://schemas.openxmlformats.org/spreadsheetml/2006/main">
  <numFmts count="9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  <numFmt numFmtId="178" formatCode="0.0%"/>
    <numFmt numFmtId="179" formatCode="0_);[Red]\(0\)"/>
    <numFmt numFmtId="180" formatCode="0.00_);\(0.00\)"/>
  </numFmts>
  <fonts count="58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仿宋_GB2312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0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2"/>
      <color indexed="8"/>
      <name val="宋体"/>
      <charset val="134"/>
      <scheme val="minor"/>
    </font>
    <font>
      <sz val="9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0"/>
      <scheme val="minor"/>
    </font>
    <font>
      <b/>
      <sz val="16"/>
      <name val="宋体"/>
      <charset val="134"/>
      <scheme val="minor"/>
    </font>
    <font>
      <b/>
      <sz val="16"/>
      <name val="宋体"/>
      <charset val="0"/>
      <scheme val="minor"/>
    </font>
    <font>
      <b/>
      <sz val="10"/>
      <name val="宋体"/>
      <charset val="0"/>
      <scheme val="minor"/>
    </font>
    <font>
      <sz val="12"/>
      <color indexed="10"/>
      <name val="宋体"/>
      <charset val="134"/>
    </font>
    <font>
      <sz val="12"/>
      <name val="宋体"/>
      <charset val="134"/>
      <scheme val="minor"/>
    </font>
    <font>
      <sz val="20"/>
      <name val="宋体"/>
      <charset val="134"/>
    </font>
    <font>
      <b/>
      <sz val="12"/>
      <color indexed="8"/>
      <name val="宋体"/>
      <charset val="134"/>
    </font>
    <font>
      <sz val="10"/>
      <color rgb="FF000000"/>
      <name val="宋体"/>
      <charset val="134"/>
    </font>
    <font>
      <sz val="10"/>
      <color indexed="10"/>
      <name val="宋体"/>
      <charset val="134"/>
    </font>
    <font>
      <sz val="10"/>
      <name val="Times New Roman"/>
      <charset val="0"/>
    </font>
    <font>
      <sz val="14"/>
      <name val="宋体"/>
      <charset val="134"/>
    </font>
    <font>
      <b/>
      <sz val="18"/>
      <name val="宋体"/>
      <charset val="134"/>
    </font>
    <font>
      <b/>
      <sz val="18"/>
      <name val="宋体"/>
      <charset val="134"/>
      <scheme val="minor"/>
    </font>
    <font>
      <sz val="20"/>
      <name val="楷体_GB2312"/>
      <charset val="134"/>
    </font>
    <font>
      <b/>
      <sz val="22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sz val="14"/>
      <name val="黑体"/>
      <charset val="134"/>
    </font>
    <font>
      <sz val="14"/>
      <name val="楷体_GB2312"/>
      <charset val="134"/>
    </font>
    <font>
      <sz val="16"/>
      <name val="楷体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vertAlign val="superscript"/>
      <sz val="10"/>
      <color indexed="8"/>
      <name val="宋体"/>
      <charset val="134"/>
    </font>
    <font>
      <vertAlign val="superscript"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0" fontId="3" fillId="0" borderId="0"/>
    <xf numFmtId="42" fontId="0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1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/>
    <xf numFmtId="0" fontId="0" fillId="8" borderId="7" applyNumberFormat="0" applyFont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" fillId="0" borderId="0"/>
    <xf numFmtId="0" fontId="49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52" fillId="20" borderId="12" applyNumberFormat="0" applyAlignment="0" applyProtection="0">
      <alignment vertical="center"/>
    </xf>
    <xf numFmtId="0" fontId="54" fillId="20" borderId="8" applyNumberFormat="0" applyAlignment="0" applyProtection="0">
      <alignment vertical="center"/>
    </xf>
    <xf numFmtId="0" fontId="55" fillId="26" borderId="13" applyNumberFormat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" fillId="0" borderId="0"/>
    <xf numFmtId="0" fontId="37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" fillId="0" borderId="0"/>
    <xf numFmtId="176" fontId="3" fillId="0" borderId="0" applyAlignment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>
      <alignment horizontal="center" vertical="center"/>
    </xf>
    <xf numFmtId="0" fontId="3" fillId="0" borderId="0"/>
  </cellStyleXfs>
  <cellXfs count="19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6" fillId="0" borderId="0" xfId="53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2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76" fontId="7" fillId="0" borderId="4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1" fillId="0" borderId="0" xfId="0" applyFont="1" applyFill="1" applyAlignment="1"/>
    <xf numFmtId="0" fontId="11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176" fontId="9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176" fontId="11" fillId="0" borderId="4" xfId="0" applyNumberFormat="1" applyFont="1" applyFill="1" applyBorder="1" applyAlignment="1">
      <alignment horizontal="center" vertical="center" wrapText="1"/>
    </xf>
    <xf numFmtId="0" fontId="11" fillId="0" borderId="4" xfId="55" applyFont="1" applyFill="1" applyBorder="1" applyAlignment="1">
      <alignment horizontal="center" vertical="center"/>
    </xf>
    <xf numFmtId="0" fontId="11" fillId="0" borderId="4" xfId="58" applyFont="1" applyFill="1" applyBorder="1" applyAlignment="1">
      <alignment horizontal="center" vertical="center"/>
    </xf>
    <xf numFmtId="176" fontId="11" fillId="0" borderId="4" xfId="54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5" fillId="0" borderId="4" xfId="14" applyFont="1" applyFill="1" applyBorder="1" applyAlignment="1">
      <alignment horizontal="left" vertical="center"/>
    </xf>
    <xf numFmtId="0" fontId="5" fillId="0" borderId="0" xfId="0" applyFont="1" applyFill="1" applyAlignment="1"/>
    <xf numFmtId="0" fontId="5" fillId="0" borderId="4" xfId="55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57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9" fillId="0" borderId="4" xfId="56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center" vertical="center"/>
    </xf>
    <xf numFmtId="0" fontId="5" fillId="0" borderId="4" xfId="56" applyFont="1" applyFill="1" applyBorder="1" applyAlignment="1">
      <alignment horizontal="center" vertical="center" shrinkToFit="1"/>
    </xf>
    <xf numFmtId="0" fontId="5" fillId="0" borderId="4" xfId="56" applyFont="1" applyFill="1" applyBorder="1" applyAlignment="1">
      <alignment horizontal="left" vertical="center"/>
    </xf>
    <xf numFmtId="0" fontId="5" fillId="0" borderId="4" xfId="56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57" applyFont="1" applyBorder="1" applyAlignment="1">
      <alignment horizontal="center" vertical="center"/>
    </xf>
    <xf numFmtId="0" fontId="5" fillId="0" borderId="3" xfId="57" applyFont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5" fillId="0" borderId="0" xfId="0" applyFont="1" applyFill="1" applyAlignment="1"/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4" xfId="53" applyFont="1" applyFill="1" applyBorder="1" applyAlignment="1">
      <alignment horizontal="center" vertical="center" wrapText="1"/>
    </xf>
    <xf numFmtId="0" fontId="11" fillId="0" borderId="4" xfId="53" applyFont="1" applyFill="1" applyBorder="1" applyAlignment="1">
      <alignment horizontal="center" vertical="center" shrinkToFit="1"/>
    </xf>
    <xf numFmtId="177" fontId="11" fillId="0" borderId="4" xfId="53" applyNumberFormat="1" applyFont="1" applyFill="1" applyBorder="1" applyAlignment="1">
      <alignment horizontal="center" vertical="center" wrapText="1"/>
    </xf>
    <xf numFmtId="0" fontId="15" fillId="0" borderId="4" xfId="53" applyFont="1" applyFill="1" applyBorder="1" applyAlignment="1">
      <alignment horizontal="center" vertical="center" wrapText="1"/>
    </xf>
    <xf numFmtId="0" fontId="15" fillId="0" borderId="4" xfId="53" applyFont="1" applyFill="1" applyBorder="1" applyAlignment="1">
      <alignment horizontal="center" vertical="center" shrinkToFit="1"/>
    </xf>
    <xf numFmtId="177" fontId="15" fillId="0" borderId="4" xfId="53" applyNumberFormat="1" applyFont="1" applyFill="1" applyBorder="1" applyAlignment="1">
      <alignment horizontal="center" vertical="center" wrapText="1"/>
    </xf>
    <xf numFmtId="0" fontId="18" fillId="0" borderId="4" xfId="53" applyFont="1" applyFill="1" applyBorder="1" applyAlignment="1">
      <alignment horizontal="center" vertical="center" wrapText="1"/>
    </xf>
    <xf numFmtId="179" fontId="11" fillId="0" borderId="4" xfId="0" applyNumberFormat="1" applyFont="1" applyFill="1" applyBorder="1" applyAlignment="1">
      <alignment horizontal="center" vertical="center"/>
    </xf>
    <xf numFmtId="0" fontId="15" fillId="0" borderId="3" xfId="53" applyFont="1" applyFill="1" applyBorder="1" applyAlignment="1">
      <alignment horizontal="left" vertical="center" shrinkToFit="1"/>
    </xf>
    <xf numFmtId="179" fontId="15" fillId="0" borderId="4" xfId="53" applyNumberFormat="1" applyFont="1" applyFill="1" applyBorder="1" applyAlignment="1">
      <alignment horizontal="center" vertical="center" wrapText="1"/>
    </xf>
    <xf numFmtId="0" fontId="15" fillId="0" borderId="3" xfId="53" applyFont="1" applyFill="1" applyBorder="1" applyAlignment="1">
      <alignment horizontal="left" vertical="center" wrapText="1" shrinkToFit="1"/>
    </xf>
    <xf numFmtId="9" fontId="15" fillId="0" borderId="4" xfId="12" applyFont="1" applyFill="1" applyBorder="1" applyAlignment="1" applyProtection="1">
      <alignment horizontal="center" vertical="center" wrapText="1"/>
    </xf>
    <xf numFmtId="0" fontId="3" fillId="0" borderId="0" xfId="21" applyFill="1" applyBorder="1" applyAlignment="1"/>
    <xf numFmtId="0" fontId="5" fillId="0" borderId="0" xfId="21" applyFont="1" applyFill="1" applyBorder="1" applyAlignment="1"/>
    <xf numFmtId="0" fontId="19" fillId="0" borderId="0" xfId="0" applyFont="1" applyFill="1" applyBorder="1" applyAlignment="1"/>
    <xf numFmtId="0" fontId="6" fillId="0" borderId="4" xfId="53" applyFont="1" applyFill="1" applyBorder="1" applyAlignment="1">
      <alignment horizontal="center" vertical="center"/>
    </xf>
    <xf numFmtId="0" fontId="7" fillId="0" borderId="4" xfId="53" applyFont="1" applyFill="1" applyBorder="1" applyAlignment="1">
      <alignment horizontal="center" vertical="center" wrapText="1"/>
    </xf>
    <xf numFmtId="0" fontId="7" fillId="0" borderId="4" xfId="53" applyFont="1" applyFill="1" applyBorder="1" applyAlignment="1">
      <alignment horizontal="center" vertical="center"/>
    </xf>
    <xf numFmtId="0" fontId="5" fillId="0" borderId="4" xfId="53" applyFont="1" applyFill="1" applyBorder="1" applyAlignment="1">
      <alignment horizontal="center" vertical="center" wrapText="1"/>
    </xf>
    <xf numFmtId="0" fontId="5" fillId="0" borderId="4" xfId="53" applyFont="1" applyFill="1" applyBorder="1" applyAlignment="1">
      <alignment horizontal="left" vertical="center"/>
    </xf>
    <xf numFmtId="0" fontId="7" fillId="0" borderId="4" xfId="53" applyFont="1" applyFill="1" applyBorder="1" applyAlignment="1">
      <alignment horizontal="left" vertical="center"/>
    </xf>
    <xf numFmtId="0" fontId="5" fillId="0" borderId="4" xfId="21" applyFont="1" applyFill="1" applyBorder="1" applyAlignment="1">
      <alignment horizontal="left" vertical="center"/>
    </xf>
    <xf numFmtId="0" fontId="5" fillId="0" borderId="4" xfId="21" applyFont="1" applyFill="1" applyBorder="1" applyAlignment="1">
      <alignment horizontal="center" vertical="center"/>
    </xf>
    <xf numFmtId="0" fontId="7" fillId="0" borderId="3" xfId="53" applyFont="1" applyFill="1" applyBorder="1" applyAlignment="1">
      <alignment horizontal="center" vertical="center" wrapText="1"/>
    </xf>
    <xf numFmtId="0" fontId="7" fillId="0" borderId="4" xfId="53" applyFont="1" applyFill="1" applyBorder="1" applyAlignment="1">
      <alignment horizontal="left" vertical="center" wrapText="1"/>
    </xf>
    <xf numFmtId="0" fontId="5" fillId="0" borderId="5" xfId="21" applyFont="1" applyFill="1" applyBorder="1" applyAlignment="1">
      <alignment horizontal="left" vertical="center"/>
    </xf>
    <xf numFmtId="10" fontId="5" fillId="0" borderId="4" xfId="2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3" fillId="0" borderId="0" xfId="0" applyNumberFormat="1" applyFont="1" applyFill="1" applyAlignment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9" fillId="0" borderId="4" xfId="14" applyFont="1" applyFill="1" applyBorder="1" applyAlignment="1">
      <alignment horizontal="left" vertical="center"/>
    </xf>
    <xf numFmtId="1" fontId="5" fillId="0" borderId="4" xfId="57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/>
    </xf>
    <xf numFmtId="176" fontId="24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25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5" fillId="0" borderId="4" xfId="50" applyFont="1" applyFill="1" applyBorder="1" applyAlignment="1">
      <alignment horizontal="left" vertical="center"/>
    </xf>
    <xf numFmtId="0" fontId="5" fillId="0" borderId="4" xfId="5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shrinkToFit="1"/>
    </xf>
    <xf numFmtId="176" fontId="11" fillId="0" borderId="4" xfId="0" applyNumberFormat="1" applyFont="1" applyFill="1" applyBorder="1" applyAlignment="1">
      <alignment horizontal="left" vertical="center" wrapText="1"/>
    </xf>
    <xf numFmtId="176" fontId="10" fillId="0" borderId="0" xfId="0" applyNumberFormat="1" applyFont="1" applyFill="1" applyAlignment="1"/>
    <xf numFmtId="176" fontId="5" fillId="0" borderId="0" xfId="0" applyNumberFormat="1" applyFont="1" applyFill="1" applyAlignment="1"/>
    <xf numFmtId="176" fontId="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/>
    <xf numFmtId="176" fontId="3" fillId="0" borderId="0" xfId="0" applyNumberFormat="1" applyFont="1" applyFill="1" applyBorder="1" applyAlignment="1"/>
    <xf numFmtId="176" fontId="1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/>
    <xf numFmtId="0" fontId="21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176" fontId="9" fillId="0" borderId="4" xfId="14" applyNumberFormat="1" applyFont="1" applyFill="1" applyBorder="1" applyAlignment="1">
      <alignment horizontal="left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4" xfId="55" applyNumberFormat="1" applyFont="1" applyFill="1" applyBorder="1" applyAlignment="1">
      <alignment horizontal="center" vertical="center"/>
    </xf>
    <xf numFmtId="176" fontId="11" fillId="0" borderId="4" xfId="58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left" vertical="center" wrapText="1"/>
    </xf>
    <xf numFmtId="176" fontId="5" fillId="0" borderId="4" xfId="55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4" xfId="57" applyNumberFormat="1" applyFont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distributed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distributed" vertical="center"/>
    </xf>
    <xf numFmtId="176" fontId="11" fillId="0" borderId="4" xfId="0" applyNumberFormat="1" applyFont="1" applyFill="1" applyBorder="1" applyAlignment="1">
      <alignment horizontal="left" vertical="center" shrinkToFit="1"/>
    </xf>
    <xf numFmtId="176" fontId="5" fillId="0" borderId="4" xfId="57" applyNumberFormat="1" applyFont="1" applyFill="1" applyBorder="1" applyAlignment="1">
      <alignment horizontal="left" vertical="center"/>
    </xf>
    <xf numFmtId="0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4" xfId="57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9" fillId="0" borderId="4" xfId="0" applyFont="1" applyFill="1" applyBorder="1" applyAlignment="1">
      <alignment horizontal="distributed" vertical="center"/>
    </xf>
    <xf numFmtId="176" fontId="14" fillId="0" borderId="4" xfId="0" applyNumberFormat="1" applyFont="1" applyFill="1" applyBorder="1" applyAlignment="1">
      <alignment horizontal="center" vertical="center"/>
    </xf>
    <xf numFmtId="17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57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shrinkToFit="1"/>
    </xf>
    <xf numFmtId="180" fontId="11" fillId="0" borderId="4" xfId="0" applyNumberFormat="1" applyFont="1" applyFill="1" applyBorder="1" applyAlignment="1">
      <alignment horizontal="center" vertical="center" wrapText="1"/>
    </xf>
    <xf numFmtId="180" fontId="11" fillId="0" borderId="4" xfId="0" applyNumberFormat="1" applyFont="1" applyFill="1" applyBorder="1" applyAlignment="1">
      <alignment horizontal="left" vertical="center" wrapText="1"/>
    </xf>
    <xf numFmtId="0" fontId="5" fillId="0" borderId="4" xfId="57" applyFont="1" applyFill="1" applyBorder="1" applyAlignment="1">
      <alignment horizontal="left" vertical="center"/>
    </xf>
    <xf numFmtId="0" fontId="6" fillId="0" borderId="0" xfId="0" applyFont="1" applyFill="1" applyAlignment="1"/>
    <xf numFmtId="0" fontId="21" fillId="0" borderId="0" xfId="0" applyFont="1" applyFill="1" applyAlignment="1"/>
    <xf numFmtId="0" fontId="26" fillId="0" borderId="0" xfId="0" applyFont="1" applyFill="1" applyAlignment="1"/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/>
    <xf numFmtId="176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2" fillId="0" borderId="0" xfId="0" applyFont="1" applyFill="1" applyAlignment="1"/>
    <xf numFmtId="2" fontId="3" fillId="0" borderId="0" xfId="0" applyNumberFormat="1" applyFont="1" applyFill="1" applyAlignment="1"/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 indent="4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/>
    </xf>
    <xf numFmtId="176" fontId="32" fillId="0" borderId="0" xfId="0" applyNumberFormat="1" applyFont="1" applyFill="1" applyAlignment="1"/>
  </cellXfs>
  <cellStyles count="60">
    <cellStyle name="常规" xfId="0" builtinId="0"/>
    <cellStyle name="常规_瓦里关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2016年度城中项目享堂沟概算1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_水保站提灌实施（改）" xfId="53"/>
    <cellStyle name="常规_三乡一镇结算单价分析表11_建算" xfId="54"/>
    <cellStyle name="常规 11" xfId="55"/>
    <cellStyle name="常规 3" xfId="56"/>
    <cellStyle name="常规_乐都人饮概算(乐2011.6.14)" xfId="57"/>
    <cellStyle name="常规_建筑工程 算表11" xfId="58"/>
    <cellStyle name="常规 2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6" Type="http://schemas.openxmlformats.org/officeDocument/2006/relationships/sharedStrings" Target="sharedStrings.xml"/><Relationship Id="rId55" Type="http://schemas.openxmlformats.org/officeDocument/2006/relationships/styles" Target="styles.xml"/><Relationship Id="rId54" Type="http://schemas.openxmlformats.org/officeDocument/2006/relationships/theme" Target="theme/theme1.xml"/><Relationship Id="rId53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41.xml"/><Relationship Id="rId51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49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34.xml"/><Relationship Id="rId44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31.xml"/><Relationship Id="rId41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29.xml"/><Relationship Id="rId4" Type="http://schemas.openxmlformats.org/officeDocument/2006/relationships/worksheet" Target="worksheets/sheet4.xml"/><Relationship Id="rId39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24.xml"/><Relationship Id="rId34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21.xml"/><Relationship Id="rId31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14.xml"/><Relationship Id="rId24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1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2" name="Line 38"/>
        <xdr:cNvSpPr>
          <a:spLocks noChangeShapeType="1"/>
        </xdr:cNvSpPr>
      </xdr:nvSpPr>
      <xdr:spPr>
        <a:xfrm>
          <a:off x="742950" y="281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" name="Line 41"/>
        <xdr:cNvSpPr>
          <a:spLocks noChangeShapeType="1"/>
        </xdr:cNvSpPr>
      </xdr:nvSpPr>
      <xdr:spPr>
        <a:xfrm>
          <a:off x="742950" y="281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4" name="Line 45"/>
        <xdr:cNvSpPr>
          <a:spLocks noChangeShapeType="1"/>
        </xdr:cNvSpPr>
      </xdr:nvSpPr>
      <xdr:spPr>
        <a:xfrm>
          <a:off x="742950" y="281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5" name="Line 38"/>
        <xdr:cNvSpPr>
          <a:spLocks noChangeShapeType="1"/>
        </xdr:cNvSpPr>
      </xdr:nvSpPr>
      <xdr:spPr>
        <a:xfrm>
          <a:off x="742950" y="281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6" name="Line 41"/>
        <xdr:cNvSpPr>
          <a:spLocks noChangeShapeType="1"/>
        </xdr:cNvSpPr>
      </xdr:nvSpPr>
      <xdr:spPr>
        <a:xfrm>
          <a:off x="742950" y="281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7" name="Line 45"/>
        <xdr:cNvSpPr>
          <a:spLocks noChangeShapeType="1"/>
        </xdr:cNvSpPr>
      </xdr:nvSpPr>
      <xdr:spPr>
        <a:xfrm>
          <a:off x="742950" y="281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8" name="Line 38"/>
        <xdr:cNvSpPr>
          <a:spLocks noChangeShapeType="1"/>
        </xdr:cNvSpPr>
      </xdr:nvSpPr>
      <xdr:spPr>
        <a:xfrm>
          <a:off x="742950" y="281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9" name="Line 41"/>
        <xdr:cNvSpPr>
          <a:spLocks noChangeShapeType="1"/>
        </xdr:cNvSpPr>
      </xdr:nvSpPr>
      <xdr:spPr>
        <a:xfrm>
          <a:off x="742950" y="281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0" name="Line 45"/>
        <xdr:cNvSpPr>
          <a:spLocks noChangeShapeType="1"/>
        </xdr:cNvSpPr>
      </xdr:nvSpPr>
      <xdr:spPr>
        <a:xfrm>
          <a:off x="742950" y="281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1" name="Line 38"/>
        <xdr:cNvSpPr>
          <a:spLocks noChangeShapeType="1"/>
        </xdr:cNvSpPr>
      </xdr:nvSpPr>
      <xdr:spPr>
        <a:xfrm>
          <a:off x="742950" y="281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" name="Line 41"/>
        <xdr:cNvSpPr>
          <a:spLocks noChangeShapeType="1"/>
        </xdr:cNvSpPr>
      </xdr:nvSpPr>
      <xdr:spPr>
        <a:xfrm>
          <a:off x="742950" y="281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3" name="Line 45"/>
        <xdr:cNvSpPr>
          <a:spLocks noChangeShapeType="1"/>
        </xdr:cNvSpPr>
      </xdr:nvSpPr>
      <xdr:spPr>
        <a:xfrm>
          <a:off x="742950" y="281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4" name="Line 38"/>
        <xdr:cNvSpPr>
          <a:spLocks noChangeShapeType="1"/>
        </xdr:cNvSpPr>
      </xdr:nvSpPr>
      <xdr:spPr>
        <a:xfrm>
          <a:off x="742950" y="1029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5" name="Line 41"/>
        <xdr:cNvSpPr>
          <a:spLocks noChangeShapeType="1"/>
        </xdr:cNvSpPr>
      </xdr:nvSpPr>
      <xdr:spPr>
        <a:xfrm>
          <a:off x="742950" y="1029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6" name="Line 45"/>
        <xdr:cNvSpPr>
          <a:spLocks noChangeShapeType="1"/>
        </xdr:cNvSpPr>
      </xdr:nvSpPr>
      <xdr:spPr>
        <a:xfrm>
          <a:off x="742950" y="1029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7" name="Line 38"/>
        <xdr:cNvSpPr>
          <a:spLocks noChangeShapeType="1"/>
        </xdr:cNvSpPr>
      </xdr:nvSpPr>
      <xdr:spPr>
        <a:xfrm>
          <a:off x="742950" y="1029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8" name="Line 41"/>
        <xdr:cNvSpPr>
          <a:spLocks noChangeShapeType="1"/>
        </xdr:cNvSpPr>
      </xdr:nvSpPr>
      <xdr:spPr>
        <a:xfrm>
          <a:off x="742950" y="1029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9" name="Line 45"/>
        <xdr:cNvSpPr>
          <a:spLocks noChangeShapeType="1"/>
        </xdr:cNvSpPr>
      </xdr:nvSpPr>
      <xdr:spPr>
        <a:xfrm>
          <a:off x="742950" y="1029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0" name="Line 38"/>
        <xdr:cNvSpPr>
          <a:spLocks noChangeShapeType="1"/>
        </xdr:cNvSpPr>
      </xdr:nvSpPr>
      <xdr:spPr>
        <a:xfrm>
          <a:off x="742950" y="1029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1" name="Line 41"/>
        <xdr:cNvSpPr>
          <a:spLocks noChangeShapeType="1"/>
        </xdr:cNvSpPr>
      </xdr:nvSpPr>
      <xdr:spPr>
        <a:xfrm>
          <a:off x="742950" y="1029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2" name="Line 45"/>
        <xdr:cNvSpPr>
          <a:spLocks noChangeShapeType="1"/>
        </xdr:cNvSpPr>
      </xdr:nvSpPr>
      <xdr:spPr>
        <a:xfrm>
          <a:off x="742950" y="1029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3" name="Line 38"/>
        <xdr:cNvSpPr>
          <a:spLocks noChangeShapeType="1"/>
        </xdr:cNvSpPr>
      </xdr:nvSpPr>
      <xdr:spPr>
        <a:xfrm>
          <a:off x="742950" y="1029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4" name="Line 41"/>
        <xdr:cNvSpPr>
          <a:spLocks noChangeShapeType="1"/>
        </xdr:cNvSpPr>
      </xdr:nvSpPr>
      <xdr:spPr>
        <a:xfrm>
          <a:off x="742950" y="1029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5" name="Line 45"/>
        <xdr:cNvSpPr>
          <a:spLocks noChangeShapeType="1"/>
        </xdr:cNvSpPr>
      </xdr:nvSpPr>
      <xdr:spPr>
        <a:xfrm>
          <a:off x="742950" y="1029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2" name="Line 38"/>
        <xdr:cNvSpPr>
          <a:spLocks noChangeShapeType="1"/>
        </xdr:cNvSpPr>
      </xdr:nvSpPr>
      <xdr:spPr>
        <a:xfrm>
          <a:off x="1000125" y="283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3" name="Line 41"/>
        <xdr:cNvSpPr>
          <a:spLocks noChangeShapeType="1"/>
        </xdr:cNvSpPr>
      </xdr:nvSpPr>
      <xdr:spPr>
        <a:xfrm>
          <a:off x="1000125" y="283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4" name="Line 45"/>
        <xdr:cNvSpPr>
          <a:spLocks noChangeShapeType="1"/>
        </xdr:cNvSpPr>
      </xdr:nvSpPr>
      <xdr:spPr>
        <a:xfrm>
          <a:off x="1000125" y="283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5" name="Line 38"/>
        <xdr:cNvSpPr>
          <a:spLocks noChangeShapeType="1"/>
        </xdr:cNvSpPr>
      </xdr:nvSpPr>
      <xdr:spPr>
        <a:xfrm>
          <a:off x="1000125" y="283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" name="Line 41"/>
        <xdr:cNvSpPr>
          <a:spLocks noChangeShapeType="1"/>
        </xdr:cNvSpPr>
      </xdr:nvSpPr>
      <xdr:spPr>
        <a:xfrm>
          <a:off x="1000125" y="283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7" name="Line 45"/>
        <xdr:cNvSpPr>
          <a:spLocks noChangeShapeType="1"/>
        </xdr:cNvSpPr>
      </xdr:nvSpPr>
      <xdr:spPr>
        <a:xfrm>
          <a:off x="1000125" y="283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8" name="Line 38"/>
        <xdr:cNvSpPr>
          <a:spLocks noChangeShapeType="1"/>
        </xdr:cNvSpPr>
      </xdr:nvSpPr>
      <xdr:spPr>
        <a:xfrm>
          <a:off x="100012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9" name="Line 41"/>
        <xdr:cNvSpPr>
          <a:spLocks noChangeShapeType="1"/>
        </xdr:cNvSpPr>
      </xdr:nvSpPr>
      <xdr:spPr>
        <a:xfrm>
          <a:off x="100012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10" name="Line 45"/>
        <xdr:cNvSpPr>
          <a:spLocks noChangeShapeType="1"/>
        </xdr:cNvSpPr>
      </xdr:nvSpPr>
      <xdr:spPr>
        <a:xfrm>
          <a:off x="100012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11" name="Line 38"/>
        <xdr:cNvSpPr>
          <a:spLocks noChangeShapeType="1"/>
        </xdr:cNvSpPr>
      </xdr:nvSpPr>
      <xdr:spPr>
        <a:xfrm>
          <a:off x="100012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12" name="Line 41"/>
        <xdr:cNvSpPr>
          <a:spLocks noChangeShapeType="1"/>
        </xdr:cNvSpPr>
      </xdr:nvSpPr>
      <xdr:spPr>
        <a:xfrm>
          <a:off x="100012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13" name="Line 45"/>
        <xdr:cNvSpPr>
          <a:spLocks noChangeShapeType="1"/>
        </xdr:cNvSpPr>
      </xdr:nvSpPr>
      <xdr:spPr>
        <a:xfrm>
          <a:off x="1000125" y="506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4" name="Line 38"/>
        <xdr:cNvSpPr>
          <a:spLocks noChangeShapeType="1"/>
        </xdr:cNvSpPr>
      </xdr:nvSpPr>
      <xdr:spPr>
        <a:xfrm>
          <a:off x="1000125" y="478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5" name="Line 41"/>
        <xdr:cNvSpPr>
          <a:spLocks noChangeShapeType="1"/>
        </xdr:cNvSpPr>
      </xdr:nvSpPr>
      <xdr:spPr>
        <a:xfrm>
          <a:off x="1000125" y="478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6" name="Line 45"/>
        <xdr:cNvSpPr>
          <a:spLocks noChangeShapeType="1"/>
        </xdr:cNvSpPr>
      </xdr:nvSpPr>
      <xdr:spPr>
        <a:xfrm>
          <a:off x="1000125" y="478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7" name="Line 38"/>
        <xdr:cNvSpPr>
          <a:spLocks noChangeShapeType="1"/>
        </xdr:cNvSpPr>
      </xdr:nvSpPr>
      <xdr:spPr>
        <a:xfrm>
          <a:off x="1000125" y="478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8" name="Line 41"/>
        <xdr:cNvSpPr>
          <a:spLocks noChangeShapeType="1"/>
        </xdr:cNvSpPr>
      </xdr:nvSpPr>
      <xdr:spPr>
        <a:xfrm>
          <a:off x="1000125" y="478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9" name="Line 45"/>
        <xdr:cNvSpPr>
          <a:spLocks noChangeShapeType="1"/>
        </xdr:cNvSpPr>
      </xdr:nvSpPr>
      <xdr:spPr>
        <a:xfrm>
          <a:off x="1000125" y="478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20" name="Line 38"/>
        <xdr:cNvSpPr>
          <a:spLocks noChangeShapeType="1"/>
        </xdr:cNvSpPr>
      </xdr:nvSpPr>
      <xdr:spPr>
        <a:xfrm>
          <a:off x="1000125" y="730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21" name="Line 41"/>
        <xdr:cNvSpPr>
          <a:spLocks noChangeShapeType="1"/>
        </xdr:cNvSpPr>
      </xdr:nvSpPr>
      <xdr:spPr>
        <a:xfrm>
          <a:off x="1000125" y="730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22" name="Line 45"/>
        <xdr:cNvSpPr>
          <a:spLocks noChangeShapeType="1"/>
        </xdr:cNvSpPr>
      </xdr:nvSpPr>
      <xdr:spPr>
        <a:xfrm>
          <a:off x="1000125" y="730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23" name="Line 38"/>
        <xdr:cNvSpPr>
          <a:spLocks noChangeShapeType="1"/>
        </xdr:cNvSpPr>
      </xdr:nvSpPr>
      <xdr:spPr>
        <a:xfrm>
          <a:off x="1000125" y="730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24" name="Line 41"/>
        <xdr:cNvSpPr>
          <a:spLocks noChangeShapeType="1"/>
        </xdr:cNvSpPr>
      </xdr:nvSpPr>
      <xdr:spPr>
        <a:xfrm>
          <a:off x="1000125" y="730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25" name="Line 45"/>
        <xdr:cNvSpPr>
          <a:spLocks noChangeShapeType="1"/>
        </xdr:cNvSpPr>
      </xdr:nvSpPr>
      <xdr:spPr>
        <a:xfrm>
          <a:off x="1000125" y="730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6" name="Line 38"/>
        <xdr:cNvSpPr>
          <a:spLocks noChangeShapeType="1"/>
        </xdr:cNvSpPr>
      </xdr:nvSpPr>
      <xdr:spPr>
        <a:xfrm>
          <a:off x="1000125" y="702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7" name="Line 41"/>
        <xdr:cNvSpPr>
          <a:spLocks noChangeShapeType="1"/>
        </xdr:cNvSpPr>
      </xdr:nvSpPr>
      <xdr:spPr>
        <a:xfrm>
          <a:off x="1000125" y="702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8" name="Line 45"/>
        <xdr:cNvSpPr>
          <a:spLocks noChangeShapeType="1"/>
        </xdr:cNvSpPr>
      </xdr:nvSpPr>
      <xdr:spPr>
        <a:xfrm>
          <a:off x="1000125" y="702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9" name="Line 38"/>
        <xdr:cNvSpPr>
          <a:spLocks noChangeShapeType="1"/>
        </xdr:cNvSpPr>
      </xdr:nvSpPr>
      <xdr:spPr>
        <a:xfrm>
          <a:off x="1000125" y="702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30" name="Line 41"/>
        <xdr:cNvSpPr>
          <a:spLocks noChangeShapeType="1"/>
        </xdr:cNvSpPr>
      </xdr:nvSpPr>
      <xdr:spPr>
        <a:xfrm>
          <a:off x="1000125" y="702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31" name="Line 45"/>
        <xdr:cNvSpPr>
          <a:spLocks noChangeShapeType="1"/>
        </xdr:cNvSpPr>
      </xdr:nvSpPr>
      <xdr:spPr>
        <a:xfrm>
          <a:off x="1000125" y="702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" name="Line 38"/>
        <xdr:cNvSpPr>
          <a:spLocks noChangeShapeType="1"/>
        </xdr:cNvSpPr>
      </xdr:nvSpPr>
      <xdr:spPr>
        <a:xfrm>
          <a:off x="1000125" y="1708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3" name="Line 41"/>
        <xdr:cNvSpPr>
          <a:spLocks noChangeShapeType="1"/>
        </xdr:cNvSpPr>
      </xdr:nvSpPr>
      <xdr:spPr>
        <a:xfrm>
          <a:off x="1000125" y="1708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4" name="Line 45"/>
        <xdr:cNvSpPr>
          <a:spLocks noChangeShapeType="1"/>
        </xdr:cNvSpPr>
      </xdr:nvSpPr>
      <xdr:spPr>
        <a:xfrm>
          <a:off x="1000125" y="1708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5" name="Line 38"/>
        <xdr:cNvSpPr>
          <a:spLocks noChangeShapeType="1"/>
        </xdr:cNvSpPr>
      </xdr:nvSpPr>
      <xdr:spPr>
        <a:xfrm>
          <a:off x="1000125" y="1708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6" name="Line 41"/>
        <xdr:cNvSpPr>
          <a:spLocks noChangeShapeType="1"/>
        </xdr:cNvSpPr>
      </xdr:nvSpPr>
      <xdr:spPr>
        <a:xfrm>
          <a:off x="1000125" y="1708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7" name="Line 45"/>
        <xdr:cNvSpPr>
          <a:spLocks noChangeShapeType="1"/>
        </xdr:cNvSpPr>
      </xdr:nvSpPr>
      <xdr:spPr>
        <a:xfrm>
          <a:off x="1000125" y="1708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38" name="Line 38"/>
        <xdr:cNvSpPr>
          <a:spLocks noChangeShapeType="1"/>
        </xdr:cNvSpPr>
      </xdr:nvSpPr>
      <xdr:spPr>
        <a:xfrm>
          <a:off x="1000125" y="1903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39" name="Line 41"/>
        <xdr:cNvSpPr>
          <a:spLocks noChangeShapeType="1"/>
        </xdr:cNvSpPr>
      </xdr:nvSpPr>
      <xdr:spPr>
        <a:xfrm>
          <a:off x="1000125" y="1903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40" name="Line 45"/>
        <xdr:cNvSpPr>
          <a:spLocks noChangeShapeType="1"/>
        </xdr:cNvSpPr>
      </xdr:nvSpPr>
      <xdr:spPr>
        <a:xfrm>
          <a:off x="1000125" y="1903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41" name="Line 38"/>
        <xdr:cNvSpPr>
          <a:spLocks noChangeShapeType="1"/>
        </xdr:cNvSpPr>
      </xdr:nvSpPr>
      <xdr:spPr>
        <a:xfrm>
          <a:off x="1000125" y="1903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42" name="Line 41"/>
        <xdr:cNvSpPr>
          <a:spLocks noChangeShapeType="1"/>
        </xdr:cNvSpPr>
      </xdr:nvSpPr>
      <xdr:spPr>
        <a:xfrm>
          <a:off x="1000125" y="1903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43" name="Line 45"/>
        <xdr:cNvSpPr>
          <a:spLocks noChangeShapeType="1"/>
        </xdr:cNvSpPr>
      </xdr:nvSpPr>
      <xdr:spPr>
        <a:xfrm>
          <a:off x="1000125" y="1903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44" name="Line 38"/>
        <xdr:cNvSpPr>
          <a:spLocks noChangeShapeType="1"/>
        </xdr:cNvSpPr>
      </xdr:nvSpPr>
      <xdr:spPr>
        <a:xfrm>
          <a:off x="1000125" y="2127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45" name="Line 41"/>
        <xdr:cNvSpPr>
          <a:spLocks noChangeShapeType="1"/>
        </xdr:cNvSpPr>
      </xdr:nvSpPr>
      <xdr:spPr>
        <a:xfrm>
          <a:off x="1000125" y="2127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46" name="Line 45"/>
        <xdr:cNvSpPr>
          <a:spLocks noChangeShapeType="1"/>
        </xdr:cNvSpPr>
      </xdr:nvSpPr>
      <xdr:spPr>
        <a:xfrm>
          <a:off x="1000125" y="2127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47" name="Line 38"/>
        <xdr:cNvSpPr>
          <a:spLocks noChangeShapeType="1"/>
        </xdr:cNvSpPr>
      </xdr:nvSpPr>
      <xdr:spPr>
        <a:xfrm>
          <a:off x="1000125" y="2127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48" name="Line 41"/>
        <xdr:cNvSpPr>
          <a:spLocks noChangeShapeType="1"/>
        </xdr:cNvSpPr>
      </xdr:nvSpPr>
      <xdr:spPr>
        <a:xfrm>
          <a:off x="1000125" y="2127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49" name="Line 45"/>
        <xdr:cNvSpPr>
          <a:spLocks noChangeShapeType="1"/>
        </xdr:cNvSpPr>
      </xdr:nvSpPr>
      <xdr:spPr>
        <a:xfrm>
          <a:off x="1000125" y="2127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50" name="Line 38"/>
        <xdr:cNvSpPr>
          <a:spLocks noChangeShapeType="1"/>
        </xdr:cNvSpPr>
      </xdr:nvSpPr>
      <xdr:spPr>
        <a:xfrm>
          <a:off x="1000125" y="3049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51" name="Line 41"/>
        <xdr:cNvSpPr>
          <a:spLocks noChangeShapeType="1"/>
        </xdr:cNvSpPr>
      </xdr:nvSpPr>
      <xdr:spPr>
        <a:xfrm>
          <a:off x="1000125" y="3049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52" name="Line 45"/>
        <xdr:cNvSpPr>
          <a:spLocks noChangeShapeType="1"/>
        </xdr:cNvSpPr>
      </xdr:nvSpPr>
      <xdr:spPr>
        <a:xfrm>
          <a:off x="1000125" y="3049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53" name="Line 38"/>
        <xdr:cNvSpPr>
          <a:spLocks noChangeShapeType="1"/>
        </xdr:cNvSpPr>
      </xdr:nvSpPr>
      <xdr:spPr>
        <a:xfrm>
          <a:off x="1000125" y="3049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54" name="Line 41"/>
        <xdr:cNvSpPr>
          <a:spLocks noChangeShapeType="1"/>
        </xdr:cNvSpPr>
      </xdr:nvSpPr>
      <xdr:spPr>
        <a:xfrm>
          <a:off x="1000125" y="3049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55" name="Line 45"/>
        <xdr:cNvSpPr>
          <a:spLocks noChangeShapeType="1"/>
        </xdr:cNvSpPr>
      </xdr:nvSpPr>
      <xdr:spPr>
        <a:xfrm>
          <a:off x="1000125" y="3049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sp>
      <xdr:nvSpPr>
        <xdr:cNvPr id="56" name="Line 38"/>
        <xdr:cNvSpPr>
          <a:spLocks noChangeShapeType="1"/>
        </xdr:cNvSpPr>
      </xdr:nvSpPr>
      <xdr:spPr>
        <a:xfrm>
          <a:off x="1000125" y="324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sp>
      <xdr:nvSpPr>
        <xdr:cNvPr id="57" name="Line 41"/>
        <xdr:cNvSpPr>
          <a:spLocks noChangeShapeType="1"/>
        </xdr:cNvSpPr>
      </xdr:nvSpPr>
      <xdr:spPr>
        <a:xfrm>
          <a:off x="1000125" y="324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sp>
      <xdr:nvSpPr>
        <xdr:cNvPr id="58" name="Line 45"/>
        <xdr:cNvSpPr>
          <a:spLocks noChangeShapeType="1"/>
        </xdr:cNvSpPr>
      </xdr:nvSpPr>
      <xdr:spPr>
        <a:xfrm>
          <a:off x="1000125" y="324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sp>
      <xdr:nvSpPr>
        <xdr:cNvPr id="59" name="Line 38"/>
        <xdr:cNvSpPr>
          <a:spLocks noChangeShapeType="1"/>
        </xdr:cNvSpPr>
      </xdr:nvSpPr>
      <xdr:spPr>
        <a:xfrm>
          <a:off x="1000125" y="324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sp>
      <xdr:nvSpPr>
        <xdr:cNvPr id="60" name="Line 41"/>
        <xdr:cNvSpPr>
          <a:spLocks noChangeShapeType="1"/>
        </xdr:cNvSpPr>
      </xdr:nvSpPr>
      <xdr:spPr>
        <a:xfrm>
          <a:off x="1000125" y="324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sp>
      <xdr:nvSpPr>
        <xdr:cNvPr id="61" name="Line 45"/>
        <xdr:cNvSpPr>
          <a:spLocks noChangeShapeType="1"/>
        </xdr:cNvSpPr>
      </xdr:nvSpPr>
      <xdr:spPr>
        <a:xfrm>
          <a:off x="1000125" y="3244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123</xdr:row>
      <xdr:rowOff>0</xdr:rowOff>
    </xdr:from>
    <xdr:to>
      <xdr:col>1</xdr:col>
      <xdr:colOff>0</xdr:colOff>
      <xdr:row>123</xdr:row>
      <xdr:rowOff>0</xdr:rowOff>
    </xdr:to>
    <xdr:sp>
      <xdr:nvSpPr>
        <xdr:cNvPr id="62" name="Line 38"/>
        <xdr:cNvSpPr>
          <a:spLocks noChangeShapeType="1"/>
        </xdr:cNvSpPr>
      </xdr:nvSpPr>
      <xdr:spPr>
        <a:xfrm>
          <a:off x="1000125" y="3468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123</xdr:row>
      <xdr:rowOff>0</xdr:rowOff>
    </xdr:from>
    <xdr:to>
      <xdr:col>1</xdr:col>
      <xdr:colOff>0</xdr:colOff>
      <xdr:row>123</xdr:row>
      <xdr:rowOff>0</xdr:rowOff>
    </xdr:to>
    <xdr:sp>
      <xdr:nvSpPr>
        <xdr:cNvPr id="63" name="Line 41"/>
        <xdr:cNvSpPr>
          <a:spLocks noChangeShapeType="1"/>
        </xdr:cNvSpPr>
      </xdr:nvSpPr>
      <xdr:spPr>
        <a:xfrm>
          <a:off x="1000125" y="3468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123</xdr:row>
      <xdr:rowOff>0</xdr:rowOff>
    </xdr:from>
    <xdr:to>
      <xdr:col>1</xdr:col>
      <xdr:colOff>0</xdr:colOff>
      <xdr:row>123</xdr:row>
      <xdr:rowOff>0</xdr:rowOff>
    </xdr:to>
    <xdr:sp>
      <xdr:nvSpPr>
        <xdr:cNvPr id="64" name="Line 45"/>
        <xdr:cNvSpPr>
          <a:spLocks noChangeShapeType="1"/>
        </xdr:cNvSpPr>
      </xdr:nvSpPr>
      <xdr:spPr>
        <a:xfrm>
          <a:off x="1000125" y="3468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123</xdr:row>
      <xdr:rowOff>0</xdr:rowOff>
    </xdr:from>
    <xdr:to>
      <xdr:col>1</xdr:col>
      <xdr:colOff>0</xdr:colOff>
      <xdr:row>123</xdr:row>
      <xdr:rowOff>0</xdr:rowOff>
    </xdr:to>
    <xdr:sp>
      <xdr:nvSpPr>
        <xdr:cNvPr id="65" name="Line 38"/>
        <xdr:cNvSpPr>
          <a:spLocks noChangeShapeType="1"/>
        </xdr:cNvSpPr>
      </xdr:nvSpPr>
      <xdr:spPr>
        <a:xfrm>
          <a:off x="1000125" y="3468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123</xdr:row>
      <xdr:rowOff>0</xdr:rowOff>
    </xdr:from>
    <xdr:to>
      <xdr:col>1</xdr:col>
      <xdr:colOff>0</xdr:colOff>
      <xdr:row>123</xdr:row>
      <xdr:rowOff>0</xdr:rowOff>
    </xdr:to>
    <xdr:sp>
      <xdr:nvSpPr>
        <xdr:cNvPr id="66" name="Line 41"/>
        <xdr:cNvSpPr>
          <a:spLocks noChangeShapeType="1"/>
        </xdr:cNvSpPr>
      </xdr:nvSpPr>
      <xdr:spPr>
        <a:xfrm>
          <a:off x="1000125" y="3468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123</xdr:row>
      <xdr:rowOff>0</xdr:rowOff>
    </xdr:from>
    <xdr:to>
      <xdr:col>1</xdr:col>
      <xdr:colOff>0</xdr:colOff>
      <xdr:row>123</xdr:row>
      <xdr:rowOff>0</xdr:rowOff>
    </xdr:to>
    <xdr:sp>
      <xdr:nvSpPr>
        <xdr:cNvPr id="67" name="Line 45"/>
        <xdr:cNvSpPr>
          <a:spLocks noChangeShapeType="1"/>
        </xdr:cNvSpPr>
      </xdr:nvSpPr>
      <xdr:spPr>
        <a:xfrm>
          <a:off x="1000125" y="3468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534;&#27835;&#28748;&#21306;&#20892;&#21457;\2009&#24180;\&#32508;&#21512;&#25991;&#20214;&#22841;\&#21513;&#26354;&#20892;&#19994;\&#28165;&#27700;&#23454;&#26045;\93&#23450;&#39069;\&#26426;&#26800;&#21488;&#2967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ed06\SYS\DYC\&#20975;&#37324;&#25910;&#21475;\EXCEL\SJ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2007&#24180;\&#40857;&#24320;&#21475;&#27700;&#30005;&#31449;&#23548;&#27969;&#26126;&#28192;\&#36149;&#24030;&#24605;&#26519;&#27700;&#30005;&#31449;\&#25253;&#20215;&#27491;&#31295;\&#31532;3&#3245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2007&#24180;\&#38463;&#22696;&#27743;&#27700;&#30005;&#31449;&#21457;&#30005;&#31995;&#32479;\&#25253;&#20215;\&#19977;&#27743;&#21475;&#21378;&#25151;&#26631;(9560)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Downloads\&#36896;&#20215;\&#27946;&#26032;&#23433;\&#27979;&#35797;\&#25237;&#26631;&#27169;&#24335;--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769;&#34382;&#28393;&#27700;&#24211;&#24037;&#31243;\&#35013;&#35746;&#31295;\&#25253;&#2021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0784\&#37325;&#24198;\&#37325;&#24198;&#19977;&#21464;&#30005;&#25152;\linHui\&#26354;&#38742;&#21464;\KYT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463;&#33829;\&#25237;&#26631;\&#23450;&#39069;\2001&#20840;&#22269;&#32479;&#19968;&#23433;&#35013;&#23450;&#3906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My%20Documents\sm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kqh\&#36164;&#26009;\&#37329;&#23433;&#26725;\&#37329;&#23433;&#26725;&#21378;&#25151;\&#37329;&#23433;&#26725;&#65288;&#31532;&#20108;&#26041;&#26696;&#65289;\&#37329;&#23433;&#26725;&#21378;&#25151;&#65288;&#31532;&#20108;&#26041;&#26696;&#6528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xinachuan\z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.PC-201101101533\&#26700;&#38754;\&#24490;&#21270;&#21439;&#36139;&#22256;&#26449;&#20154;&#39278;\&#65300;&#65294;&#65303;&#20462;&#25913;&#29256;&#65289;&#24490;&#21270;&#21439;&#36139;&#22256;&#26449;&#20154;&#39278;&#23433;&#20840;&#24041;&#22266;&#25552;&#21319;&#24037;&#31243;\02&#20998;\&#24490;&#21270;&#21439;&#36139;&#22256;&#26449;&#20154;&#39278;&#23433;&#20840;&#24041;&#22266;&#25552;&#21319;&#24037;&#31243;\&#26191;&#23578;&#36215;\&#25991;&#20214;&#22841;\&#21830;&#21153;&#25253;&#20215;-&#24247;&#25196;&#27700;&#30005;&#31449;&#26530;&#32445;&#24037;&#31243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463;&#33829;\&#25237;&#26631;\&#30465;&#20869;&#27700;&#30005;&#39033;&#30446;\&#28393;&#22353;&#26426;&#30005;&#26631;\&#25237;&#26631;&#25991;&#20214;\&#25253;&#20215;\&#30333;&#20113;&#28304;&#25237;&#26631;&#25253;&#20215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2007&#24180;\&#40857;&#24320;&#21475;&#27700;&#30005;&#31449;&#23548;&#27969;&#26126;&#28192;\(&#20462;&#32456;&#31295;)&#24038;&#23736;&#25377;&#27700;&#22365;&#40857;&#24320;&#21475;1&#65288;2007.12.8&#6528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ed06\SYS\DYC\&#20195;&#24066;&#21464;\DS9803\DSBTJ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111\linHui\&#37325;&#24198;\&#27801;&#22378;&#22365;&#20013;&#24515;&#21464;\X221K-E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WINDOWS\Desktop\WIN95\Desktop\&#25105;&#30340;&#24037;&#20316;&#25991;&#26723;\&#24037;&#31243;&#25991;&#26723;\&#22269;&#20869;&#24037;&#31243;\&#30333;&#40548;&#30005;&#21378;\&#30333;&#40548;&#21487;&#30740;\&#30333;&#40548;&#21487;&#30740;&#32534;&#21046;\GCGL\PTGC\KLDC\KL1QYS\KLYQZY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\A&#36234;&#21335;&#39033;&#30446;\&#25289;&#26174;2&#27700;&#30005;&#31449;\&#25289;&#26174;&#24037;&#20316;-&#31532;2&#38454;&#27573;\&#25289;&#26174;&#31532;&#20108;&#38454;&#27573;&#24037;&#20316;\&#25253;&#20215;&#20108;&#27425;&#20462;&#27491;\&#25289;&#26174;&#25253;&#20215;&#20462;&#35746;08-07-21&#20462;&#25913;\&#25289;&#26174;&#25253;&#20215;&#24211;(&#20869;&#25511;&#20215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25liuyh\&#35013;&#35746;&#31295;\Documents%20and%20Settings\hp\&#26700;&#38754;\&#33891;&#31632;&#25237;&#26631;&#36164;&#26009;\&#20044;&#27743;&#27801;&#27825;&#27700;&#30005;&#31449;&#21462;&#27700;&#24037;&#31243;2.24&#65288;&#35843;&#25972;&#26041;&#26696;&#6528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\sumbawa%20bar&#35774;&#35745;&#27010;&#31639;\&#27010;&#31639;&#31295;3\report-prn\Sumbawa-Equipment%20Price&#26426;&#30005;&#25253;&#2021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25liuyh\&#35013;&#35746;&#31295;\&#21333;&#20215;&#20998;&#26512;&#3492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25liuyh\&#35013;&#35746;&#31295;\&#22797;&#20214;%20&#25216;&#26415;\&#33891;&#31632;&#27700;&#30005;&#31449;&#25237;&#26631;&#25991;&#20214;&#65288;&#27743;&#24037;1&#65289;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.PC-201101101533\&#26700;&#38754;\&#24490;&#21270;&#21439;&#36139;&#22256;&#26449;&#20154;&#39278;\&#65300;&#65294;&#65303;&#20462;&#25913;&#29256;&#65289;&#24490;&#21270;&#21439;&#36139;&#22256;&#26449;&#20154;&#39278;&#23433;&#20840;&#24041;&#22266;&#25552;&#21319;&#24037;&#31243;\02&#20998;\&#24490;&#21270;&#21439;&#36139;&#22256;&#26449;&#20154;&#39278;&#23433;&#20840;&#24041;&#22266;&#25552;&#21319;&#24037;&#31243;\&#24490;&#21270;%20&#20154;&#39278;\&#39033;&#30446;&#35268;&#21010;&#35774;&#35745;&#19982;&#39044;&#31639;\&#21508;&#25209;&#39033;&#30446;&#35268;&#21010;&#35774;&#35745;&#19982;&#39044;&#31639;\&#38738;&#28023;&#39033;&#30446;\&#38738;&#28023;&#22823;&#36890;&#21271;&#24029;&#27827;\&#38738;&#28023;&#30465;&#22823;&#36890;&#21439;&#21271;&#24029;&#27827;&#39044;&#31639;\&#38738;&#28023;&#30465;&#22823;&#36890;&#21439;&#21271;&#24029;&#27827;&#39033;&#30446;&#39044;&#31639;&#3492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ed06\SYS\&#29662;&#29852;&#36865;&#20986;\RHBTJ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hys\&#26700;&#38754;\&#25237;&#26631;&#25253;&#20215;-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03;&#22825;&#24037;&#20316;\12-24&#26705;&#24403;&#23567;&#27969;&#22495;&#27700;&#22303;&#20445;&#25345;\&#26191;&#23578;&#36215;\&#25991;&#20214;&#22841;\&#21830;&#21153;&#25253;&#20215;-&#24247;&#25196;&#27700;&#30005;&#31449;&#26530;&#32445;&#24037;&#31243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03;&#22825;&#24037;&#20316;\12-24&#26705;&#24403;&#23567;&#27969;&#22495;&#27700;&#22303;&#20445;&#25345;\QMDownload\Users\1292942646\FileRecv\&#26354;&#40635;&#33713;&#20154;&#39278;\&#22522;&#30784;&#21450;&#21333;&#20215;\&#22522;&#30784;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03;&#22825;&#24037;&#20316;\12-24&#26705;&#24403;&#23567;&#27969;&#22495;&#27700;&#22303;&#20445;&#25345;\&#35199;&#27807;&#19977;&#26449;&#20154;&#39278;2012.3.24&#65288;&#25171;&#21360;&#65289;\&#24490;&#21270;&#22303;&#22320;&#25972;&#29702;&#39033;&#30446;\&#24490;&#21270;&#22303;&#22320;&#25972;&#29702;&#39033;&#30446;&#19968;&#26631;\&#39033;&#30446;&#24211;\&#39033;&#30446;&#35268;&#21010;&#35774;&#35745;&#19982;&#39044;&#31639;\&#22235;&#24029;&#12289;&#37325;&#24198;&#39033;&#30446;\&#37325;&#24198;&#29863;&#23665;&#39033;&#30446;\412&#25104;&#26524;\&#39044;&#31639;&#34920;2004&#12290;04&#12290;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03;&#22825;&#24037;&#20316;\12-24&#26705;&#24403;&#23567;&#27969;&#22495;&#27700;&#22303;&#20445;&#25345;\&#39532;&#23432;&#25996;\2013&#24180;&#24037;&#31243;&#39033;&#30446;\2012&#24180;&#22522;&#26412;&#21475;&#31918;&#30000;\&#39044;&#31639;7.22\&#26354;&#40635;&#33713;&#20154;&#39278;\&#22522;&#30784;&#21450;&#21333;&#20215;\&#22522;&#30784;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191;&#23578;&#36215;\&#25991;&#20214;&#22841;\&#21830;&#21153;&#25253;&#20215;-&#24247;&#25196;&#27700;&#30005;&#31449;&#26530;&#32445;&#24037;&#3124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\llx\&#24037;&#31243;&#27979;&#31639;\&#27700;&#24211;&#24037;&#31243;&#21021;&#35774;\&#27979;&#31639;&#26041;&#26696;\&#22522;&#30784;&#21333;&#20215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.PC-201101101533\&#26700;&#38754;\2016\&#20114;&#21161;&#23567;&#23777;&#32511;&#21270;\&#24490;&#21270;&#21439;&#36139;&#22256;&#26449;&#20154;&#39278;\&#65300;&#65294;&#65303;&#20462;&#25913;&#29256;&#65289;&#24490;&#21270;&#21439;&#36139;&#22256;&#26449;&#20154;&#39278;&#23433;&#20840;&#24041;&#22266;&#25552;&#21319;&#24037;&#31243;\02&#20998;\&#24490;&#21270;&#21439;&#36139;&#22256;&#26449;&#20154;&#39278;&#23433;&#20840;&#24041;&#22266;&#25552;&#21319;&#24037;&#31243;\&#26191;&#23578;&#36215;\&#25991;&#20214;&#22841;\&#21830;&#21153;&#25253;&#20215;-&#24247;&#25196;&#27700;&#30005;&#31449;&#26530;&#32445;&#24037;&#31243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.PC-201101101533\&#26700;&#38754;\2016\&#20114;&#21161;&#23567;&#23777;&#32511;&#21270;\&#24490;&#21270;&#21439;&#36139;&#22256;&#26449;&#20154;&#39278;\&#65300;&#65294;&#65303;&#20462;&#25913;&#29256;&#65289;&#24490;&#21270;&#21439;&#36139;&#22256;&#26449;&#20154;&#39278;&#23433;&#20840;&#24041;&#22266;&#25552;&#21319;&#24037;&#31243;\02&#20998;\&#24490;&#21270;&#21439;&#36139;&#22256;&#26449;&#20154;&#39278;&#23433;&#20840;&#24041;&#22266;&#25552;&#21319;&#24037;&#31243;\&#24490;&#21270;%20&#20154;&#39278;\&#39033;&#30446;&#35268;&#21010;&#35774;&#35745;&#19982;&#39044;&#31639;\&#21508;&#25209;&#39033;&#30446;&#35268;&#21010;&#35774;&#35745;&#19982;&#39044;&#31639;\&#38738;&#28023;&#39033;&#30446;\&#38738;&#28023;&#22823;&#36890;&#21271;&#24029;&#27827;\&#38738;&#28023;&#30465;&#22823;&#36890;&#21439;&#21271;&#24029;&#27827;&#39044;&#31639;\&#38738;&#28023;&#30465;&#22823;&#36890;&#21439;&#21271;&#24029;&#27827;&#39033;&#30446;&#39044;&#31639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534;&#27835;&#28748;&#21306;&#20892;&#21457;\&#22218;&#35878;&#39033;&#30446;\&#39321;&#36798;&#21487;&#30740;\&#31216;&#22810;&#39033;&#30446;\&#24403;&#24052;&#20154;\&#22522;&#30784;&#21450;&#21333;&#20215;\&#22522;&#30784;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.PC-201101101533\&#26700;&#38754;\2016\&#20114;&#21161;&#23567;&#23777;&#32511;&#21270;\&#24490;&#21270;&#21439;&#36139;&#22256;&#26449;&#20154;&#39278;\&#65300;&#65294;&#65303;&#20462;&#25913;&#29256;&#65289;&#24490;&#21270;&#21439;&#36139;&#22256;&#26449;&#20154;&#39278;&#23433;&#20840;&#24041;&#22266;&#25552;&#21319;&#24037;&#31243;\02&#20998;\&#24490;&#21270;&#21439;&#36139;&#22256;&#26449;&#20154;&#39278;&#23433;&#20840;&#24041;&#22266;&#25552;&#21319;&#24037;&#31243;\&#24490;&#21270;%20&#20154;&#39278;\&#24490;&#21270;&#22303;&#22320;&#25972;&#29702;&#39033;&#30446;\&#24490;&#21270;&#22303;&#22320;&#25972;&#29702;&#39033;&#30446;&#19968;&#26631;\&#39033;&#30446;&#24211;\&#39033;&#30446;&#35268;&#21010;&#35774;&#35745;&#19982;&#39044;&#31639;\&#22235;&#24029;&#12289;&#37325;&#24198;&#39033;&#30446;\&#37325;&#24198;&#29863;&#23665;&#39033;&#30446;\412&#25104;&#26524;\&#39044;&#31639;&#34920;2004&#12290;04&#12290;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8534;&#27835;&#28748;&#21306;&#20892;&#21457;\2009&#24180;\&#32508;&#21512;&#25991;&#20214;&#22841;\&#21513;&#26354;&#20892;&#19994;\&#28165;&#27700;&#23454;&#26045;\93&#23450;&#39069;\&#26426;&#26800;&#21488;&#29677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8534;&#27835;&#28748;&#21306;&#20892;&#21457;\&#22218;&#35878;&#39033;&#30446;\&#39321;&#36798;&#21487;&#30740;\&#31216;&#22810;&#39033;&#30446;\&#24403;&#24052;&#20154;\&#22522;&#30784;&#21450;&#21333;&#20215;\&#22522;&#30784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.PC-201101101533\&#26700;&#38754;\&#24490;&#21270;&#21439;&#36139;&#22256;&#26449;&#20154;&#39278;\&#65300;&#65294;&#65303;&#20462;&#25913;&#29256;&#65289;&#24490;&#21270;&#21439;&#36139;&#22256;&#26449;&#20154;&#39278;&#23433;&#20840;&#24041;&#22266;&#25552;&#21319;&#24037;&#31243;\02&#20998;\&#24490;&#21270;&#21439;&#36139;&#22256;&#26449;&#20154;&#39278;&#23433;&#20840;&#24041;&#22266;&#25552;&#21319;&#24037;&#31243;\&#24490;&#21270;%20&#20154;&#39278;\&#24490;&#21270;&#22303;&#22320;&#25972;&#29702;&#39033;&#30446;\&#24490;&#21270;&#22303;&#22320;&#25972;&#29702;&#39033;&#30446;&#19968;&#26631;\&#39033;&#30446;&#24211;\&#39033;&#30446;&#35268;&#21010;&#35774;&#35745;&#19982;&#39044;&#31639;\&#22235;&#24029;&#12289;&#37325;&#24198;&#39033;&#30446;\&#37325;&#24198;&#29863;&#23665;&#39033;&#30446;\412&#25104;&#26524;\&#39044;&#31639;&#34920;2004&#12290;04&#12290;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26354;&#40635;&#33713;&#20154;&#39278;\&#22522;&#30784;&#21450;&#21333;&#20215;\&#22522;&#30784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&#26704;&#26575;&#20869;&#22806;&#36164;&#27010;&#31639;\ZQJ\ZXAZYS.XLW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Data\My%20Documents\Tencent%20Files\370995224\FileRecv\xinachuan\zv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Data\My%20Documents\Tencent%20Files\370995224\FileRecv\&#20852;&#28023;&#21439;&#20154;&#39278;&#24037;&#31243;&#27010;&#31639;\&#20852;&#28023;&#21439;&#21776;&#22235;&#31038;&#20154;&#3927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"/>
      <sheetName val="base"/>
      <sheetName val="js"/>
      <sheetName val="js-市价"/>
      <sheetName val="dai hao"/>
      <sheetName val="人工单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tal1"/>
      <sheetName val="机械"/>
      <sheetName val="人工预算单价计算表"/>
      <sheetName val="除灰系统表二"/>
      <sheetName val="zv0"/>
      <sheetName val="材料预算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费率"/>
      <sheetName val="费率P"/>
      <sheetName val="人工"/>
      <sheetName val="材料"/>
      <sheetName val="机械"/>
      <sheetName val="机械.P"/>
      <sheetName val="砼及砂浆"/>
      <sheetName val="锚喷支护"/>
      <sheetName val="锚索"/>
      <sheetName val="钻孔灌浆"/>
      <sheetName val="止水"/>
      <sheetName val="其他及基础回填"/>
      <sheetName val="混凝土"/>
      <sheetName val="砼运输"/>
      <sheetName val="开挖"/>
      <sheetName val="运碴"/>
      <sheetName val="分组"/>
      <sheetName val="第3组(1)"/>
      <sheetName val="第3组(2)"/>
      <sheetName val="第3组(3)"/>
      <sheetName val="第3组(4)"/>
      <sheetName val="第3组(5)"/>
      <sheetName val="第3组(6)"/>
      <sheetName val="第3组(7)"/>
      <sheetName val="第3组(8)"/>
      <sheetName val="第3组(9)"/>
      <sheetName val="第3组(10)"/>
      <sheetName val="第3组(11)"/>
      <sheetName val="zv0"/>
      <sheetName val="人工预算单价计算表"/>
      <sheetName val="DSH"/>
      <sheetName val="材料预算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开标一览表"/>
      <sheetName val="报价汇总表"/>
      <sheetName val="一般项目"/>
      <sheetName val="引水道工程"/>
      <sheetName val="主、副厂房及安装场工程"/>
      <sheetName val="主副厂房给排水工程"/>
      <sheetName val="安全监测工程"/>
      <sheetName val="主副厂房装修工程"/>
      <sheetName val="钢筋"/>
      <sheetName val="尾水围堰工程"/>
      <sheetName val="替代方案)"/>
      <sheetName val="计日人工单价"/>
      <sheetName val="计日材料单价表"/>
      <sheetName val="计日机械单价表"/>
      <sheetName val="7.1.3纯砼单价表"/>
      <sheetName val="施工机械台时费汇总表"/>
      <sheetName val="人工预算单价表"/>
      <sheetName val="人工预算单价计算表"/>
      <sheetName val="2.1.1.5"/>
      <sheetName val="2.1.2.5"/>
      <sheetName val="2.2.1.6"/>
      <sheetName val="2.2.2.6"/>
      <sheetName val="2.2.3.6"/>
      <sheetName val="2.2.4.6"/>
      <sheetName val="2.2.6.6"/>
      <sheetName val="2.2.7.6"/>
      <sheetName val="2.2.8.6"/>
      <sheetName val="2.2.9.6"/>
      <sheetName val="型钢"/>
      <sheetName val="2.2.11.6"/>
      <sheetName val="2.2.12.6"/>
      <sheetName val="2.3.1.8、2.3.3.8"/>
      <sheetName val="2.3.2.8"/>
      <sheetName val="2.3.5.10"/>
      <sheetName val="2.3.6.8"/>
      <sheetName val="2.4.1.7"/>
      <sheetName val="2.4.2.7、2.4.4.7"/>
      <sheetName val="2.4.3.7"/>
      <sheetName val="2.5.1.11"/>
      <sheetName val="2.5.2.11"/>
      <sheetName val="2.5.3.11"/>
      <sheetName val="2.5.4.11"/>
      <sheetName val="2.6.1.1、3.7.1.1"/>
      <sheetName val="2.7.1.6"/>
      <sheetName val="2.7.2.6"/>
      <sheetName val="3.1.1.3"/>
      <sheetName val="3.1.2.4"/>
      <sheetName val="3.1.3.4"/>
      <sheetName val="3.1.4.4"/>
      <sheetName val="3.1.5.3"/>
      <sheetName val="3.2.1.6"/>
      <sheetName val="3.2.2.6"/>
      <sheetName val="3.2.3.6"/>
      <sheetName val="3.2.4.6"/>
      <sheetName val="3.2.5.6"/>
      <sheetName val="3.2.6.6"/>
      <sheetName val="3.3.1.6"/>
      <sheetName val="3.3.2.6"/>
      <sheetName val="3.4.1.6"/>
      <sheetName val="3.4.2.6"/>
      <sheetName val="3.5.1.8"/>
      <sheetName val="3.5.2.8"/>
      <sheetName val="3.5.3.8"/>
      <sheetName val="3.5.4.8"/>
      <sheetName val="3.5.5.8"/>
      <sheetName val="3.5.6.8"/>
      <sheetName val="3.5.7.8"/>
      <sheetName val="3.5.8.8 (1)"/>
      <sheetName val="3.5.8.8 (2)"/>
      <sheetName val="3.5.9.8 (1)"/>
      <sheetName val="3.5.9.8（2）"/>
      <sheetName val="3.5.11.8"/>
      <sheetName val="3.5.12.10"/>
      <sheetName val="3.5.13.10"/>
      <sheetName val="3.6.1.6"/>
      <sheetName val="3.6.2.10"/>
      <sheetName val="3.6.5.9"/>
      <sheetName val="3.6.6.9"/>
      <sheetName val="3.6.7.9"/>
      <sheetName val="3.6.8.9"/>
      <sheetName val="3.6.9.15"/>
      <sheetName val="3.6.10.15"/>
      <sheetName val="3.6.11.7"/>
      <sheetName val="3.6.12.13"/>
      <sheetName val="4.1.1.8"/>
      <sheetName val="4.1.2.16"/>
      <sheetName val="4.1.3.16"/>
      <sheetName val="4.1.4.16"/>
      <sheetName val="4.1.5.16"/>
      <sheetName val="4.1.6.16"/>
      <sheetName val="4.1.7.16"/>
      <sheetName val="4.1.8.16"/>
      <sheetName val="4.1.9.16"/>
      <sheetName val="4.1.10.16"/>
      <sheetName val="4.1.11.16"/>
      <sheetName val="4.1.12.16"/>
      <sheetName val="4.1.13.16"/>
      <sheetName val="4.1.14.16"/>
      <sheetName val="4.1.15.16"/>
      <sheetName val="4.1.16.16"/>
      <sheetName val="4.1.17.16"/>
      <sheetName val="4.1.18.16"/>
      <sheetName val="4.1.19.16"/>
      <sheetName val="4.1.20.16"/>
      <sheetName val="4.1.21.16"/>
      <sheetName val="4.1.22.16"/>
      <sheetName val="4.1.23.16"/>
      <sheetName val="4.1.24.16"/>
      <sheetName val="4.1.25.16"/>
      <sheetName val="4.1.26.16"/>
      <sheetName val="4.1.27.16"/>
      <sheetName val="4.1.28.16"/>
      <sheetName val="4.1.29.16"/>
      <sheetName val="4.1.30.16"/>
      <sheetName val="4.1.31.16"/>
      <sheetName val="4.1.32.16"/>
      <sheetName val="4.1.33.16"/>
      <sheetName val="4.1.34.8"/>
      <sheetName val="6.1.1.15"/>
      <sheetName val="6.1.2.15"/>
      <sheetName val="6.1.3.15"/>
      <sheetName val="6.1.4.15"/>
      <sheetName val="6.2.1.15"/>
      <sheetName val="6.2.2.15"/>
      <sheetName val="6.3.1.15"/>
      <sheetName val="6.3.2.15"/>
      <sheetName val="6.4.1.15"/>
      <sheetName val="6.4.2.15"/>
      <sheetName val="6.5.1.15"/>
      <sheetName val="6.5.2.15"/>
      <sheetName val="6.5.3.15"/>
      <sheetName val="6.6.1.15"/>
      <sheetName val="6.7.1.15"/>
      <sheetName val="6.7.2.15"/>
      <sheetName val="6.7.3.15"/>
      <sheetName val="6.7.4.15"/>
      <sheetName val="6.7.5.15"/>
      <sheetName val="6.7.6.15"/>
      <sheetName val="6.7.7.15"/>
      <sheetName val="6.7.8.15"/>
      <sheetName val="6.7.9.15"/>
      <sheetName val="6.7.10.15"/>
      <sheetName val="6.8.1.15"/>
      <sheetName val="6.8.2.15"/>
      <sheetName val="6.8.3.15"/>
      <sheetName val="6.9.15"/>
      <sheetName val="6.10.15"/>
      <sheetName val="7.1.1.3"/>
      <sheetName val="7.1.2.8"/>
      <sheetName val="7.1.3.8"/>
      <sheetName val="7.1.4.9"/>
      <sheetName val="7.1.5.17"/>
      <sheetName val="7.1.6.9"/>
      <sheetName val="7.1.8.8"/>
      <sheetName val="7.1.9.3"/>
      <sheetName val="7.1.10.9"/>
      <sheetName val="资金流估算表"/>
      <sheetName val="商务差异表"/>
      <sheetName val="主要材料和电需用量计划表"/>
      <sheetName val="报价组成表"/>
      <sheetName val="费用分解表"/>
      <sheetName val="7.1.2主要材料"/>
      <sheetName val="材料预算价"/>
      <sheetName val="费率"/>
      <sheetName val="机械"/>
      <sheetName val="子单价1"/>
      <sheetName val="0000"/>
      <sheetName val="DSH"/>
      <sheetName val="1水轮机"/>
      <sheetName val="材料价格表"/>
      <sheetName val="Macro1"/>
      <sheetName val="材料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费率"/>
      <sheetName val="人材"/>
      <sheetName val="台班"/>
      <sheetName val="报价"/>
      <sheetName val="单"/>
      <sheetName val="1水轮机"/>
      <sheetName val="1水轮机 (2)"/>
      <sheetName val="Macro1"/>
      <sheetName val="array"/>
      <sheetName val="材料价格表"/>
      <sheetName val="人工预算单价计算表"/>
      <sheetName val="机械"/>
      <sheetName val="材料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报价汇总表"/>
      <sheetName val="建筑工程量清单-1"/>
      <sheetName val="建筑工程量清单-2"/>
      <sheetName val="建筑工程量清单-3"/>
      <sheetName val="其他费用报价表"/>
      <sheetName val="施工临时工程量清单"/>
      <sheetName val="array"/>
      <sheetName val="费率"/>
      <sheetName val="TB"/>
      <sheetName val="主要材料预算价格汇总表"/>
      <sheetName val="砼及砂浆配合比单价分析表"/>
      <sheetName val="砂石料单价计算表"/>
      <sheetName val="覆盖层清除"/>
      <sheetName val="原料开采、运输"/>
      <sheetName val="预筛分、超径石破碎"/>
      <sheetName val="筛分"/>
      <sheetName val="弃料运输"/>
      <sheetName val="骨料运输"/>
      <sheetName val="骨料运输(面板用)"/>
      <sheetName val="二次倒运输"/>
      <sheetName val="粘土"/>
      <sheetName val="过渡料"/>
      <sheetName val="块石"/>
      <sheetName val="条石"/>
      <sheetName val="垫层用碎石"/>
      <sheetName val="特殊垫层料"/>
      <sheetName val="垫层料"/>
      <sheetName val="砂料运输"/>
      <sheetName val="碎石料运输"/>
      <sheetName val="成品料运输"/>
      <sheetName val="拌制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1.21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  <sheetName val="1.39"/>
      <sheetName val="1.40"/>
      <sheetName val="1.41"/>
      <sheetName val="1.42"/>
      <sheetName val="1.43"/>
      <sheetName val="1.44"/>
      <sheetName val="1.45"/>
      <sheetName val="1.46"/>
      <sheetName val="1.47"/>
      <sheetName val="1.48"/>
      <sheetName val="1.49"/>
      <sheetName val="1.50"/>
      <sheetName val="1.51"/>
      <sheetName val="1.52"/>
      <sheetName val="1.53"/>
      <sheetName val="1.54"/>
      <sheetName val="1.55"/>
      <sheetName val="1.56"/>
      <sheetName val="1.57"/>
      <sheetName val="1.58"/>
      <sheetName val="1.59"/>
      <sheetName val="1.60"/>
      <sheetName val="1.61"/>
      <sheetName val="1.62"/>
      <sheetName val="1.63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主要材料用量汇总表"/>
      <sheetName val="机械"/>
      <sheetName val="DSH"/>
      <sheetName val="表三甲"/>
      <sheetName val="材料预算价"/>
      <sheetName val="人工预算单价计算表"/>
      <sheetName val="材料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2000示范变"/>
      <sheetName val="设备费"/>
      <sheetName val="编制说明"/>
      <sheetName val="收资提纲"/>
      <sheetName val="编制原则"/>
      <sheetName val="Sheet1"/>
      <sheetName val="投资比较"/>
      <sheetName val="fmsm"/>
      <sheetName val="总表"/>
      <sheetName val="电气表二"/>
      <sheetName val="表三甲"/>
      <sheetName val="材差"/>
      <sheetName val="拆除"/>
      <sheetName val="价差"/>
      <sheetName val="表四表二"/>
      <sheetName val="表四"/>
      <sheetName val="价差计算"/>
      <sheetName val="利息计算 (2)"/>
      <sheetName val="利息计算(3)"/>
      <sheetName val="利息计算 (1)"/>
      <sheetName val="利息计算(2)"/>
      <sheetName val="机械"/>
      <sheetName val="预算书"/>
      <sheetName val="汇总表"/>
      <sheetName val="材料费"/>
      <sheetName val="人工预算单价计算表"/>
      <sheetName val="1水轮机"/>
      <sheetName val="材料预算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总说明"/>
      <sheetName val="计算书"/>
      <sheetName val="预算书"/>
      <sheetName val="汇总表"/>
      <sheetName val="取费表"/>
      <sheetName val="定额库"/>
      <sheetName val="Macro1"/>
      <sheetName val="费率"/>
      <sheetName val="1水轮机"/>
      <sheetName val="#REF"/>
      <sheetName val="材料费"/>
      <sheetName val="材料价格表"/>
      <sheetName val="array"/>
      <sheetName val="材料预算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说明"/>
      <sheetName val="总表"/>
      <sheetName val="其他费用"/>
      <sheetName val="Sheet2"/>
      <sheetName val="#REF"/>
      <sheetName val="array"/>
      <sheetName val="费率"/>
      <sheetName val="材料预算价"/>
      <sheetName val="材料价格表"/>
      <sheetName val="表三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费率"/>
      <sheetName val="汇总"/>
      <sheetName val="临建清单"/>
      <sheetName val="临建单价"/>
      <sheetName val="清单"/>
      <sheetName val="单价"/>
      <sheetName val="机电清单"/>
      <sheetName val="机电单价"/>
      <sheetName val="台时"/>
      <sheetName val="材料"/>
      <sheetName val="子单价"/>
      <sheetName val="主材预算表"/>
      <sheetName val="配比"/>
      <sheetName val="Sheet2"/>
      <sheetName val="总价承包分解表"/>
      <sheetName val="分组报价组成表"/>
      <sheetName val="单价计算取费费率"/>
      <sheetName val="人工预算单价表"/>
      <sheetName val="统供材耗表"/>
      <sheetName val="常态混凝土配合比"/>
      <sheetName val="机械台时费汇总"/>
      <sheetName val="资金流"/>
      <sheetName val="计日工人工"/>
      <sheetName val="计日工材料"/>
      <sheetName val="计日工机械"/>
      <sheetName val="计日工汇总表"/>
      <sheetName val="风水电"/>
      <sheetName val="人工"/>
      <sheetName val="砼拌制温控"/>
      <sheetName val="进场费"/>
      <sheetName val="退场费"/>
      <sheetName val="Sheet1"/>
      <sheetName val="表三甲"/>
      <sheetName val="zv0"/>
      <sheetName val="材料价格表"/>
      <sheetName val="预算书"/>
      <sheetName val="汇总表"/>
      <sheetName val="人工预算单价计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zv0"/>
      <sheetName val="zv1"/>
      <sheetName val="zv-bak"/>
      <sheetName val="预算书"/>
      <sheetName val="汇总表"/>
      <sheetName val="费率"/>
      <sheetName val="材料价格表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取费"/>
      <sheetName val="风水电"/>
      <sheetName val="人工预算单价计算表"/>
      <sheetName val="施工机械台时费计算表"/>
      <sheetName val="材料预算价格计算表"/>
      <sheetName val="分组工程量清单一"/>
      <sheetName val="分组工程量清单二"/>
      <sheetName val="投标报价汇总表"/>
      <sheetName val="单价分析表一"/>
      <sheetName val="单价分析表二"/>
      <sheetName val="总价承包项目分解表"/>
      <sheetName val="分组工程报价组成表"/>
      <sheetName val="计日工表"/>
      <sheetName val="价格指数和权重表"/>
      <sheetName val="资金流"/>
      <sheetName val="材料价格表"/>
      <sheetName val="机械"/>
      <sheetName val="DE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人工单价"/>
      <sheetName val="人材"/>
      <sheetName val="台班"/>
      <sheetName val="费率"/>
      <sheetName val="汇总"/>
      <sheetName val="报价"/>
      <sheetName val="分项"/>
      <sheetName val="临设"/>
      <sheetName val="单价分析表"/>
      <sheetName val="#REF"/>
      <sheetName val="材料价格表"/>
      <sheetName val="万元指标1"/>
      <sheetName val="DE"/>
      <sheetName val="材料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机械台时费汇总表"/>
      <sheetName val="工程量清单表"/>
      <sheetName val="分组工程报价组成表 (2)"/>
      <sheetName val="工程单价分析表"/>
      <sheetName val="工程单价汇总附表"/>
      <sheetName val="工程单价汇总表"/>
      <sheetName val="附属单价"/>
      <sheetName val="单价3"/>
      <sheetName val="单价4"/>
      <sheetName val="单价5-1"/>
      <sheetName val="单价5"/>
      <sheetName val="单价6"/>
      <sheetName val="机械 (2)"/>
      <sheetName val="5.4风水电价"/>
      <sheetName val="费率"/>
      <sheetName val="材料预算价格组成表"/>
      <sheetName val="合比价"/>
      <sheetName val="机械"/>
      <sheetName val="人工单价"/>
      <sheetName val="总分表1"/>
      <sheetName val="总分表2"/>
      <sheetName val="组1"/>
      <sheetName val="组2"/>
      <sheetName val="组3"/>
      <sheetName val="组4"/>
      <sheetName val="组4-1"/>
      <sheetName val="组5"/>
      <sheetName val="组5-1"/>
      <sheetName val="组5-2"/>
      <sheetName val="组5-3"/>
      <sheetName val="组6"/>
      <sheetName val="投标报价汇总表"/>
      <sheetName val="计日工"/>
      <sheetName val="计日材料"/>
      <sheetName val="计日总汇表"/>
      <sheetName val="统供材料1"/>
      <sheetName val="统供材料2"/>
      <sheetName val="统供材料3"/>
      <sheetName val="分组工程报价组成表"/>
      <sheetName val="单价总分1"/>
      <sheetName val="DSH"/>
      <sheetName val="资金流估算表"/>
      <sheetName val="单价模板"/>
      <sheetName val="主要材料和水、电需用量计划表"/>
      <sheetName val="b3"/>
      <sheetName val="材料库"/>
      <sheetName val="取费"/>
      <sheetName val="工程量清单"/>
      <sheetName val="机械库"/>
      <sheetName val="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说明"/>
      <sheetName val="表二"/>
      <sheetName val="表三乙"/>
      <sheetName val="万元指标1"/>
      <sheetName val="zv0"/>
      <sheetName val="除灰系统表二"/>
      <sheetName val="材料预算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0示范变"/>
      <sheetName val="指标 "/>
      <sheetName val="设备费"/>
      <sheetName val="收资提纲"/>
      <sheetName val="bzfm"/>
      <sheetName val="bzyz"/>
      <sheetName val="sjfy"/>
      <sheetName val="sjf提资"/>
      <sheetName val="FM"/>
      <sheetName val="zsm"/>
      <sheetName val="sm"/>
      <sheetName val="比较"/>
      <sheetName val="zb"/>
      <sheetName val="b2"/>
      <sheetName val="b42"/>
      <sheetName val="b4"/>
      <sheetName val="b3"/>
      <sheetName val="ds"/>
      <sheetName val="装材"/>
      <sheetName val="价差"/>
      <sheetName val="sjf"/>
      <sheetName val="人工单价"/>
      <sheetName val="材料库"/>
      <sheetName val="取费"/>
      <sheetName val="工程量清单"/>
      <sheetName val="机械库"/>
      <sheetName val="人工预算单价计算表"/>
      <sheetName val="材料预算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表五甲"/>
      <sheetName val="表一原始数据"/>
      <sheetName val="凯里原始土建表二 "/>
      <sheetName val="辅助计算表"/>
      <sheetName val="凯里土建技术特征表"/>
      <sheetName val="表一"/>
      <sheetName val="汽水管道工程量"/>
      <sheetName val="热力表二"/>
      <sheetName val="燃料供应系统表二"/>
      <sheetName val="除灰系统表二"/>
      <sheetName val="费率"/>
      <sheetName val="取费费率一览表"/>
      <sheetName val="主要材料预算价格表"/>
      <sheetName val="材料价格表"/>
      <sheetName val="材料预算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内控汇总"/>
      <sheetName val="投标报价开标一览表"/>
      <sheetName val="技术服务"/>
      <sheetName val="培训"/>
      <sheetName val="2汇总表"/>
      <sheetName val="工程量清单"/>
      <sheetName val="国外设备供应"/>
      <sheetName val="国内设备供应"/>
      <sheetName val="单价空表"/>
      <sheetName val="5单价"/>
      <sheetName val="子单价"/>
      <sheetName val="骨料单价"/>
      <sheetName val="风水电"/>
      <sheetName val="5砼配比"/>
      <sheetName val="5人工单价表"/>
      <sheetName val="5人工费"/>
      <sheetName val="材料库"/>
      <sheetName val="机械库"/>
      <sheetName val="主材汇总表"/>
      <sheetName val="5组成表"/>
      <sheetName val="5主材价格表"/>
      <sheetName val="报价基础价格及单价计算取费费率表"/>
      <sheetName val="5机械台时费汇总表"/>
      <sheetName val="取费"/>
      <sheetName val="分解表"/>
      <sheetName val="进退场费 "/>
      <sheetName val="3资金流表"/>
      <sheetName val="机电设备材料"/>
      <sheetName val="设备供应 (2)"/>
      <sheetName val="万元指标1"/>
      <sheetName val="机械"/>
      <sheetName val="计算费率"/>
      <sheetName val="材料费"/>
      <sheetName val="除灰系统表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投标报价汇总表"/>
      <sheetName val="工程量清单"/>
      <sheetName val="分组工程报价组成表"/>
      <sheetName val="总价承包项目分解表"/>
      <sheetName val="取水工程单价分析表1"/>
      <sheetName val="水处理厂单价分析表2"/>
      <sheetName val="高位水池单价分析表3"/>
      <sheetName val="钢结构制造及安装单价分析表4"/>
      <sheetName val="施工机械使用费表"/>
      <sheetName val="机械设备安装工程5"/>
      <sheetName val="电气设备安装工程6"/>
      <sheetName val="设备安装材料单价组成表"/>
      <sheetName val="资金流估算表"/>
      <sheetName val="取费费率一览表"/>
      <sheetName val="人工预算单价表"/>
      <sheetName val="砂石骨料单价"/>
      <sheetName val="砼配合比单价"/>
      <sheetName val="系统水价计算说明"/>
      <sheetName val="系统水价单价分析表1"/>
      <sheetName val="风、水、电计算表"/>
      <sheetName val="混凝土运输价格表"/>
      <sheetName val="计日工人工单价表"/>
      <sheetName val="主要材料预算价格表1"/>
      <sheetName val="主要材料预算价格表"/>
      <sheetName val="主要材料和水电需用量计划表(打印)"/>
      <sheetName val="主要材料和水、电需用量计划表"/>
      <sheetName val="b3"/>
      <sheetName val="材料费"/>
      <sheetName val="机械"/>
      <sheetName val="材料预算价"/>
      <sheetName val="人工预算单价计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封面"/>
      <sheetName val="说明"/>
      <sheetName val="汇总表"/>
      <sheetName val="分项打印页"/>
      <sheetName val="设备费离岸价FOB"/>
      <sheetName val="设备原价表"/>
      <sheetName val="计算费率"/>
      <sheetName val="除灰系统表二"/>
      <sheetName val="主要材料工地预算价格计算表"/>
      <sheetName val="材料价格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普工"/>
      <sheetName val="半熟练工"/>
      <sheetName val="熟练工"/>
      <sheetName val="高级熟练工"/>
      <sheetName val="主要材料工地预算价格计算表"/>
      <sheetName val="台时"/>
      <sheetName val="费率表"/>
      <sheetName val="砼配合表"/>
      <sheetName val="分组工程报价组成表"/>
      <sheetName val="3.7.1.1"/>
      <sheetName val="材料库"/>
      <sheetName val="取费"/>
      <sheetName val="工程量清单"/>
      <sheetName val="机械库"/>
      <sheetName val="台时费"/>
      <sheetName val="材料价格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资金流"/>
      <sheetName val="汇总表 (2)"/>
      <sheetName val="一般项目（石垭子）"/>
      <sheetName val="总价承包项目分解表（石垭子）"/>
      <sheetName val="1组"/>
      <sheetName val="2组"/>
      <sheetName val="4组"/>
      <sheetName val="5组"/>
      <sheetName val="6组"/>
      <sheetName val="混凝土配合比"/>
      <sheetName val="主要临时工程单价表"/>
      <sheetName val="单价表"/>
      <sheetName val="总价承包项目分解表"/>
      <sheetName val="分组报价组成"/>
      <sheetName val="台时费"/>
      <sheetName val="材料"/>
      <sheetName val="3组(1)"/>
      <sheetName val="3组(2)"/>
      <sheetName val="3组(3)"/>
      <sheetName val="3组(4)"/>
      <sheetName val="人工费"/>
      <sheetName val="费率"/>
      <sheetName val="计日工"/>
      <sheetName val="计算费率"/>
      <sheetName val="机械"/>
      <sheetName val="材料价格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预算及分年度预算表"/>
      <sheetName val="总预算"/>
      <sheetName val="工程单价表"/>
      <sheetName val="直接费"/>
      <sheetName val="其他直接费"/>
      <sheetName val="现场经费"/>
      <sheetName val="间接费"/>
      <sheetName val="设备购置费"/>
      <sheetName val="前期"/>
      <sheetName val="竣工"/>
      <sheetName val="业主"/>
      <sheetName val="不可预见"/>
      <sheetName val="项目季度分月用款计划表"/>
      <sheetName val="人工单价表"/>
      <sheetName val="材料价格表"/>
      <sheetName val="砼、沙浆费计算表"/>
      <sheetName val="机械台班"/>
      <sheetName val="单位估价表"/>
      <sheetName val="工程量表-辅表"/>
      <sheetName val="Sheet1"/>
      <sheetName val="材料预算价"/>
      <sheetName val="array"/>
      <sheetName val="DE"/>
      <sheetName val="机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表二"/>
      <sheetName val="表三乙"/>
      <sheetName val="TT"/>
      <sheetName val="主要材料工地预算价格计算表"/>
      <sheetName val="材料库"/>
      <sheetName val="取费"/>
      <sheetName val="工程量清单"/>
      <sheetName val="机械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报价汇总表"/>
      <sheetName val="一般项目"/>
      <sheetName val="进口明渠"/>
      <sheetName val="进水塔"/>
      <sheetName val="洞身"/>
      <sheetName val="出口明渠"/>
      <sheetName val="金结"/>
      <sheetName val="安全监测(1)"/>
      <sheetName val="安全监测(2)"/>
      <sheetName val="安全监测(3)"/>
      <sheetName val="安全监测(4)"/>
      <sheetName val="计日人工单价"/>
      <sheetName val="计日材料单价表"/>
      <sheetName val="计日机械单价表"/>
      <sheetName val="7.1.1单价分析表"/>
      <sheetName val="7.1.2主要材料及砂石骨料单价汇总表"/>
      <sheetName val="7.1.4总价承包项目分解表"/>
      <sheetName val="取费费率一览表"/>
      <sheetName val="人工预算单价计算表"/>
      <sheetName val="施工机械使用费表"/>
      <sheetName val="计日工材料单价表"/>
      <sheetName val="7.1.3混凝土及砂浆半成品单价表"/>
      <sheetName val="材料预算价"/>
      <sheetName val="监测仪器预算价"/>
      <sheetName val="费率"/>
      <sheetName val="机械"/>
      <sheetName val="2.1.1.3"/>
      <sheetName val="2.1.2.3"/>
      <sheetName val="2.1.3.4"/>
      <sheetName val="2.1.4.4"/>
      <sheetName val="2.1.5.6"/>
      <sheetName val="2.1.6.6"/>
      <sheetName val="2.1.7.6"/>
      <sheetName val="2.1.8.6"/>
      <sheetName val="2.1.9.6"/>
      <sheetName val="2.1.10.6"/>
      <sheetName val="2.1.11.6"/>
      <sheetName val="2.1.12.6"/>
      <sheetName val="2.1.13.6"/>
      <sheetName val="2.1.14.6"/>
      <sheetName val="2.1.15.6"/>
      <sheetName val="2.1.16.6"/>
      <sheetName val="2.1.17.7"/>
      <sheetName val="2.1.18.7"/>
      <sheetName val="2.1.19.8"/>
      <sheetName val="2.1.20.8 "/>
      <sheetName val="2.1.21.8 "/>
      <sheetName val="2.1.22.8"/>
      <sheetName val="2.1.23.8 "/>
      <sheetName val="2.1.24.9"/>
      <sheetName val="2.1.25.9"/>
      <sheetName val="3.1.1.6"/>
      <sheetName val="3.1.2.7"/>
      <sheetName val="3.1.3.8"/>
      <sheetName val="3.1.4.8"/>
      <sheetName val="3.1.5.8"/>
      <sheetName val="3.1.6.8"/>
      <sheetName val="3.1.7.8"/>
      <sheetName val="3.1.8.8"/>
      <sheetName val="3.1.9.8"/>
      <sheetName val="3.1.10.8"/>
      <sheetName val="3.1.11.8"/>
      <sheetName val="4.1.1.5"/>
      <sheetName val="4.1.2.5"/>
      <sheetName val="4.1.3.5"/>
      <sheetName val="4.1.4.5"/>
      <sheetName val="4.1.5.6"/>
      <sheetName val="4.1.6.6"/>
      <sheetName val="4.1.7.6"/>
      <sheetName val="4.1.8.6"/>
      <sheetName val="4.1.9.6"/>
      <sheetName val="4.1.10.6"/>
      <sheetName val="4.1.11.6"/>
      <sheetName val="4.1.12.6"/>
      <sheetName val="4.1.13.6"/>
      <sheetName val="4.1.19.7"/>
      <sheetName val="4.1.20.7"/>
      <sheetName val="4.1.21.7"/>
      <sheetName val="4.1.22.8-1"/>
      <sheetName val="4.1.22.8-2"/>
      <sheetName val="4.1.22.8-3"/>
      <sheetName val="4.1.23.8-1"/>
      <sheetName val="4.1.23.8-2"/>
      <sheetName val="4.1.23.8-3"/>
      <sheetName val="4.1.24.8"/>
      <sheetName val="4.1.25.8"/>
      <sheetName val="4.1.26.8"/>
      <sheetName val="5.1.1.3"/>
      <sheetName val="5.1.2.3"/>
      <sheetName val="5.1.3.4"/>
      <sheetName val="5.1.4.4"/>
      <sheetName val="5.1.5.6"/>
      <sheetName val="5.1.6.6"/>
      <sheetName val="5.1.7.6"/>
      <sheetName val="5.1.8.6"/>
      <sheetName val="5.1.9.6"/>
      <sheetName val="5.1.10.6"/>
      <sheetName val="5.1.11.6"/>
      <sheetName val="5.1.12.6"/>
      <sheetName val="5.1.13.6"/>
      <sheetName val="5.1.14.6"/>
      <sheetName val="5.1.15.6"/>
      <sheetName val="5.1.16.6"/>
      <sheetName val="5.1.17.7"/>
      <sheetName val="5.1.18.7"/>
      <sheetName val="5.1.19.8"/>
      <sheetName val="5.1.20.8"/>
      <sheetName val="5.1.21.8"/>
      <sheetName val="5.1.22.8"/>
      <sheetName val="5.1.23.9"/>
      <sheetName val="5.1.24.9"/>
      <sheetName val="5.1.25.6"/>
      <sheetName val="6.1.1.10"/>
      <sheetName val="7.2.1.4"/>
      <sheetName val="7.2.1.5"/>
      <sheetName val="7.2.1.6"/>
      <sheetName val="7.2.1.7"/>
      <sheetName val="7.2.1.10"/>
      <sheetName val="7.2.1.11"/>
      <sheetName val="7.2.1.12"/>
      <sheetName val="7.2.2.2"/>
      <sheetName val="7.2.2.3"/>
      <sheetName val="7.2.2.4"/>
      <sheetName val="7.2.2.6"/>
      <sheetName val="7.3.1.1"/>
      <sheetName val="7.3.1.2"/>
      <sheetName val="7.3.1.3"/>
      <sheetName val="7.3.1.4"/>
      <sheetName val="7.3.1.7"/>
      <sheetName val="7.3.2.2"/>
      <sheetName val="子单价1"/>
      <sheetName val="总价项目分解表"/>
      <sheetName val="混凝土材料单价计算表"/>
      <sheetName val="资金流估算表"/>
      <sheetName val="计日工施工机械使用费单价表"/>
      <sheetName val="分组工程报价组成表"/>
      <sheetName val="计日工人工单价表"/>
      <sheetName val="材料用量"/>
      <sheetName val="除灰系统表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取费"/>
      <sheetName val="风水电"/>
      <sheetName val="人工预算单价计算表"/>
      <sheetName val="施工机械台时费计算表"/>
      <sheetName val="材料预算价格计算表"/>
      <sheetName val="分组工程量清单一"/>
      <sheetName val="分组工程量清单二"/>
      <sheetName val="投标报价汇总表"/>
      <sheetName val="单价分析表一"/>
      <sheetName val="单价分析表二"/>
      <sheetName val="总价承包项目分解表"/>
      <sheetName val="分组工程报价组成表"/>
      <sheetName val="计日工表"/>
      <sheetName val="价格指数和权重表"/>
      <sheetName val="资金流"/>
      <sheetName val="材料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人工"/>
      <sheetName val="风水电"/>
      <sheetName val="材料预算价"/>
      <sheetName val="砼材料单价"/>
      <sheetName val="台时"/>
      <sheetName val="取费"/>
      <sheetName val="材料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预算及分年度预算表"/>
      <sheetName val="总预算"/>
      <sheetName val="工程施工费"/>
      <sheetName val="直接费"/>
      <sheetName val="其他直接费"/>
      <sheetName val="现场经费"/>
      <sheetName val="间接费"/>
      <sheetName val="设备购置"/>
      <sheetName val="前期"/>
      <sheetName val="竣工"/>
      <sheetName val="业主"/>
      <sheetName val="拆迁补偿费"/>
      <sheetName val="不可预见"/>
      <sheetName val="项目季度分月用款计划表"/>
      <sheetName val="材料价格表"/>
      <sheetName val="砼、沙浆费计算表"/>
      <sheetName val="机械台班"/>
      <sheetName val="单价表1"/>
      <sheetName val="工程量表"/>
      <sheetName val="人工单价"/>
      <sheetName val="单价表"/>
      <sheetName val="材料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人工"/>
      <sheetName val="风水电"/>
      <sheetName val="材料预算价"/>
      <sheetName val="砼材料单价"/>
      <sheetName val="台时"/>
      <sheetName val="取费"/>
      <sheetName val="取费费率一览表"/>
      <sheetName val="主要材料预算价格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取费"/>
      <sheetName val="风水电"/>
      <sheetName val="人工预算单价计算表"/>
      <sheetName val="施工机械台时费计算表"/>
      <sheetName val="材料预算价格计算表"/>
      <sheetName val="分组工程量清单一"/>
      <sheetName val="分组工程量清单二"/>
      <sheetName val="投标报价汇总表"/>
      <sheetName val="单价分析表一"/>
      <sheetName val="单价分析表二"/>
      <sheetName val="总价承包项目分解表"/>
      <sheetName val="分组工程报价组成表"/>
      <sheetName val="计日工表"/>
      <sheetName val="价格指数和权重表"/>
      <sheetName val="资金流"/>
      <sheetName val="计算费率"/>
      <sheetName val="除灰系统表二"/>
      <sheetName val="费率"/>
      <sheetName val="DSH"/>
      <sheetName val="材料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费率表"/>
      <sheetName val="工资"/>
      <sheetName val="材料价"/>
      <sheetName val="风水电"/>
      <sheetName val="砂石料"/>
      <sheetName val="砼砂浆"/>
      <sheetName val="台时费"/>
      <sheetName val="DE"/>
      <sheetName val="材料预算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取费"/>
      <sheetName val="风水电"/>
      <sheetName val="人工预算单价计算表"/>
      <sheetName val="施工机械台时费计算表"/>
      <sheetName val="材料预算价格计算表"/>
      <sheetName val="分组工程量清单一"/>
      <sheetName val="分组工程量清单二"/>
      <sheetName val="投标报价汇总表"/>
      <sheetName val="单价分析表一"/>
      <sheetName val="单价分析表二"/>
      <sheetName val="总价承包项目分解表"/>
      <sheetName val="分组工程报价组成表"/>
      <sheetName val="计日工表"/>
      <sheetName val="价格指数和权重表"/>
      <sheetName val="资金流"/>
      <sheetName val="计算费率"/>
      <sheetName val="材料价格表"/>
      <sheetName val="材料费"/>
      <sheetName val="万元指标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总预算及分年度预算表"/>
      <sheetName val="总预算"/>
      <sheetName val="工程单价表"/>
      <sheetName val="直接费"/>
      <sheetName val="其他直接费"/>
      <sheetName val="现场经费"/>
      <sheetName val="间接费"/>
      <sheetName val="设备购置费"/>
      <sheetName val="前期"/>
      <sheetName val="竣工"/>
      <sheetName val="业主"/>
      <sheetName val="不可预见"/>
      <sheetName val="项目季度分月用款计划表"/>
      <sheetName val="人工单价表"/>
      <sheetName val="材料价格表"/>
      <sheetName val="砼、沙浆费计算表"/>
      <sheetName val="机械台班"/>
      <sheetName val="单位估价表"/>
      <sheetName val="工程量表-辅表"/>
      <sheetName val="Sheet1"/>
      <sheetName val="TT"/>
      <sheetName val="取费费率一览表"/>
      <sheetName val="主要材料预算价格表"/>
      <sheetName val="材料费"/>
      <sheetName val="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人工"/>
      <sheetName val="风水电"/>
      <sheetName val="材料预算价"/>
      <sheetName val="砼材料单价"/>
      <sheetName val="台时"/>
      <sheetName val="取费"/>
      <sheetName val="材料费"/>
      <sheetName val="表三甲"/>
      <sheetName val="人工预算单价计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总预算及分年度预算表"/>
      <sheetName val="总预算"/>
      <sheetName val="工程施工费"/>
      <sheetName val="直接费"/>
      <sheetName val="其他直接费"/>
      <sheetName val="现场经费"/>
      <sheetName val="间接费"/>
      <sheetName val="设备购置"/>
      <sheetName val="前期"/>
      <sheetName val="竣工"/>
      <sheetName val="业主"/>
      <sheetName val="拆迁补偿费"/>
      <sheetName val="不可预见"/>
      <sheetName val="项目季度分月用款计划表"/>
      <sheetName val="材料价格表"/>
      <sheetName val="砼、沙浆费计算表"/>
      <sheetName val="机械台班"/>
      <sheetName val="单价表1"/>
      <sheetName val="工程量表"/>
      <sheetName val="人工单价"/>
      <sheetName val="单价表"/>
      <sheetName val="材料费"/>
      <sheetName val="TT"/>
      <sheetName val="材料预算价"/>
      <sheetName val="人工预算单价计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DE"/>
      <sheetName val="base"/>
      <sheetName val="js"/>
      <sheetName val="js-市价"/>
      <sheetName val="dai hao"/>
      <sheetName val="人工单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人工"/>
      <sheetName val="风水电"/>
      <sheetName val="材料预算价"/>
      <sheetName val="砼材料单价"/>
      <sheetName val="台时"/>
      <sheetName val="取费"/>
      <sheetName val="材料费"/>
      <sheetName val="表三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总预算及分年度预算表"/>
      <sheetName val="总预算"/>
      <sheetName val="工程施工费"/>
      <sheetName val="直接费"/>
      <sheetName val="其他直接费"/>
      <sheetName val="现场经费"/>
      <sheetName val="间接费"/>
      <sheetName val="设备购置"/>
      <sheetName val="前期"/>
      <sheetName val="竣工"/>
      <sheetName val="业主"/>
      <sheetName val="拆迁补偿费"/>
      <sheetName val="不可预见"/>
      <sheetName val="项目季度分月用款计划表"/>
      <sheetName val="材料价格表"/>
      <sheetName val="砼、沙浆费计算表"/>
      <sheetName val="机械台班"/>
      <sheetName val="单价表1"/>
      <sheetName val="工程量表"/>
      <sheetName val="人工单价"/>
      <sheetName val="单价表"/>
      <sheetName val="材料费"/>
      <sheetName val="材料预算价"/>
      <sheetName val="费率"/>
      <sheetName val="人工预算单价计算表"/>
      <sheetName val="预算书"/>
      <sheetName val="汇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人工"/>
      <sheetName val="风水电"/>
      <sheetName val="材料预算价"/>
      <sheetName val="砼材料单价"/>
      <sheetName val="台时"/>
      <sheetName val="取费"/>
      <sheetName val="材料费"/>
      <sheetName val="材料价格表"/>
      <sheetName val="DE"/>
      <sheetName val="人工预算单价计算表"/>
      <sheetName val="费率"/>
      <sheetName val="计算费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人工预算单价计算表"/>
      <sheetName val="材料费"/>
      <sheetName val="人工单价"/>
      <sheetName val="zv0"/>
      <sheetName val="DE"/>
      <sheetName val="材料价格表"/>
      <sheetName val="费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v0"/>
      <sheetName val="zv1"/>
      <sheetName val="zv-bak"/>
      <sheetName val="材料价格表"/>
      <sheetName val="人工预算单价计算表"/>
      <sheetName val="total1"/>
      <sheetName val="费率"/>
      <sheetName val="DSH"/>
      <sheetName val="DE"/>
      <sheetName val="材料费"/>
      <sheetName val="万元指标1"/>
      <sheetName val="台班"/>
      <sheetName val="材料汇总"/>
      <sheetName val="单价表"/>
      <sheetName val="工资"/>
      <sheetName val="直接费"/>
      <sheetName val="施工费用"/>
      <sheetName val="间接费"/>
      <sheetName val="配合比"/>
      <sheetName val="设备购置费"/>
      <sheetName val="总预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独立费用"/>
      <sheetName val="说明"/>
      <sheetName val="总报价"/>
      <sheetName val="总表"/>
      <sheetName val="蓄水池及阀门井"/>
      <sheetName val="Sheet1"/>
      <sheetName val="风水电基础"/>
      <sheetName val="混凝土配合比"/>
      <sheetName val="机械台班"/>
      <sheetName val="材料价格"/>
      <sheetName val="单价汇总表"/>
      <sheetName val="土石方松石系数"/>
      <sheetName val="配合比"/>
      <sheetName val="台班"/>
      <sheetName val="地区生活补贴（%）"/>
      <sheetName val="人工工资"/>
      <sheetName val="装卸费"/>
      <sheetName val="运费"/>
      <sheetName val="施工用电"/>
      <sheetName val="施工用水"/>
      <sheetName val="施工用风"/>
      <sheetName val="材料"/>
      <sheetName val="费率"/>
      <sheetName val="DSH"/>
      <sheetName val="挖方（干管）"/>
      <sheetName val="人工挖土"/>
      <sheetName val="人工挖土四类土"/>
      <sheetName val="挖沟槽3级"/>
      <sheetName val="挖掘机挖土4级"/>
      <sheetName val="拉运"/>
      <sheetName val="挖沟槽3级土"/>
      <sheetName val="挖掘机挖土3级"/>
      <sheetName val="挖柱坑3级土"/>
      <sheetName val="推土机推土"/>
      <sheetName val="挖柱坑4级土"/>
      <sheetName val="人工水下开挖"/>
      <sheetName val="开挖次坚石"/>
      <sheetName val="挖方（支管）"/>
      <sheetName val="挖方（防冲墙）"/>
      <sheetName val="挖方（管桥）"/>
      <sheetName val="挖方（跨路）"/>
      <sheetName val="填方（管路）"/>
      <sheetName val="回填土方"/>
      <sheetName val="挖沟槽4级 (2)"/>
      <sheetName val="挖掘机挖土人工"/>
      <sheetName val="挖沟槽3级深1.5"/>
      <sheetName val="挖沟槽深2米"/>
      <sheetName val="土方借用土"/>
      <sheetName val="石方明挖"/>
      <sheetName val="石方洞挖"/>
      <sheetName val="竖井开挖"/>
      <sheetName val="固结灌浆"/>
      <sheetName val="锚杆露天"/>
      <sheetName val="锚杆洞内"/>
      <sheetName val="喷砼"/>
      <sheetName val="喷砼洞内"/>
      <sheetName val="回填灌浆"/>
      <sheetName val="粘土防渗墙"/>
      <sheetName val="夯填土"/>
      <sheetName val="建筑物回填"/>
      <sheetName val="液压岩石破碎机拆砼"/>
      <sheetName val="夯填土 (2)"/>
      <sheetName val="砌砖"/>
      <sheetName val="37灰土"/>
      <sheetName val="浆砌石基础"/>
      <sheetName val="渠岸修整"/>
      <sheetName val="松填土"/>
      <sheetName val="反滤料"/>
      <sheetName val="砂砾石垫层"/>
      <sheetName val="浆砌石台阶"/>
      <sheetName val="浆砌石闸墩"/>
      <sheetName val="网箱石笼填筑"/>
      <sheetName val="回填腐殖土"/>
      <sheetName val="抛石回填"/>
      <sheetName val="浆砌石挡墙"/>
      <sheetName val="干砌块石"/>
      <sheetName val="浆砌石明渠"/>
      <sheetName val="水泥砂浆抹面"/>
      <sheetName val="土工膜"/>
      <sheetName val="浆砌预制渠道"/>
      <sheetName val="浆砌预制U型渠道"/>
      <sheetName val="浆砌预制梯形渠道 (2)"/>
      <sheetName val="浆砌石护底"/>
      <sheetName val="浆砌石墩"/>
      <sheetName val="浆砌石墩 (2)"/>
      <sheetName val="钢筋"/>
      <sheetName val="钢筋挂网"/>
      <sheetName val="支撑钢拱架"/>
      <sheetName val="预制柱安装"/>
      <sheetName val="钢筋 (2)"/>
      <sheetName val="预制砼板"/>
      <sheetName val="25预制板"/>
      <sheetName val="预制U型渠"/>
      <sheetName val="预制运输"/>
      <sheetName val="支墩"/>
      <sheetName val="建筑物C10垫层"/>
      <sheetName val="地面厂房"/>
      <sheetName val="C15垫层1"/>
      <sheetName val="C20底板"/>
      <sheetName val="C20水闸底板"/>
      <sheetName val="C20底板 (2)"/>
      <sheetName val="C20砼渠道边墙"/>
      <sheetName val="现浇C20砼U型渠"/>
      <sheetName val="C20砼闸墩"/>
      <sheetName val="池底"/>
      <sheetName val="砼井壁"/>
      <sheetName val="池壁"/>
      <sheetName val="池顶"/>
      <sheetName val="C20砼挡土墙"/>
      <sheetName val="直升门工作桥C20"/>
      <sheetName val="工作桥C20"/>
      <sheetName val="涵洞顶板"/>
      <sheetName val="砼拆除（风镐）"/>
      <sheetName val="封堵砼"/>
      <sheetName val="隧洞衬砌"/>
      <sheetName val="隧洞衬砌抗耐磨C30"/>
      <sheetName val="隧洞衬砌抗耐磨C40"/>
      <sheetName val="暗渠"/>
      <sheetName val="塑料管安装"/>
      <sheetName val="C15砼渠道边墙 "/>
      <sheetName val="预制砼板梯形 "/>
      <sheetName val="沥青杉板"/>
      <sheetName val="直升门工作桥C25"/>
      <sheetName val="渡槽槽身"/>
      <sheetName val="渡槽排架"/>
      <sheetName val="排架基础"/>
      <sheetName val="沥青砂浆"/>
      <sheetName val="橡胶止水带"/>
      <sheetName val="浆砌石拆除"/>
      <sheetName val="低压线路移设"/>
      <sheetName val="高压线路移设"/>
      <sheetName val="围堰砂砾石填筑"/>
      <sheetName val="编织袋护坡"/>
      <sheetName val="铅丝石笼"/>
      <sheetName val="管材安装"/>
      <sheetName val="#REF"/>
      <sheetName val="#REF!"/>
      <sheetName val="材料费"/>
      <sheetName val="Macro1"/>
      <sheetName val="材料预算价"/>
      <sheetName val="b3"/>
      <sheetName val="total1"/>
      <sheetName val="材料价格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I83"/>
  <sheetViews>
    <sheetView topLeftCell="A5" workbookViewId="0">
      <selection activeCell="I16" sqref="I16"/>
    </sheetView>
  </sheetViews>
  <sheetFormatPr defaultColWidth="9" defaultRowHeight="14.25"/>
  <cols>
    <col min="1" max="3" width="9" style="25"/>
    <col min="4" max="4" width="10.25" style="25" customWidth="1"/>
    <col min="5" max="5" width="14.125" style="25" customWidth="1"/>
    <col min="6" max="6" width="9" style="25"/>
    <col min="7" max="7" width="16.5" style="25" customWidth="1"/>
    <col min="8" max="8" width="19.5" style="25" customWidth="1"/>
    <col min="9" max="9" width="14" style="25" customWidth="1"/>
    <col min="10" max="16384" width="9" style="25"/>
  </cols>
  <sheetData>
    <row r="3" ht="28.5" customHeight="1"/>
    <row r="4" s="22" customFormat="1" ht="31.5" customHeight="1" spans="1:7">
      <c r="A4" s="174" t="s">
        <v>0</v>
      </c>
      <c r="B4" s="174"/>
      <c r="C4" s="174"/>
      <c r="D4" s="174"/>
      <c r="E4" s="174"/>
      <c r="F4" s="174"/>
      <c r="G4" s="174"/>
    </row>
    <row r="5" s="171" customFormat="1" ht="34" customHeight="1" spans="1:7">
      <c r="A5" s="175"/>
      <c r="B5" s="175"/>
      <c r="C5" s="175"/>
      <c r="D5" s="175"/>
      <c r="E5" s="175"/>
      <c r="F5" s="175"/>
      <c r="G5" s="175"/>
    </row>
    <row r="6" s="172" customFormat="1" ht="25.5" spans="1:7">
      <c r="A6" s="176"/>
      <c r="B6" s="176"/>
      <c r="C6" s="176"/>
      <c r="D6" s="176"/>
      <c r="E6" s="176"/>
      <c r="F6" s="176"/>
      <c r="G6" s="176"/>
    </row>
    <row r="7" ht="27.75" customHeight="1" spans="1:7">
      <c r="A7" s="177"/>
      <c r="B7" s="177"/>
      <c r="C7" s="177"/>
      <c r="D7" s="177"/>
      <c r="E7" s="177"/>
      <c r="F7" s="177"/>
      <c r="G7" s="177"/>
    </row>
    <row r="8" ht="18" customHeight="1" spans="1:7">
      <c r="A8" s="178"/>
      <c r="B8" s="178"/>
      <c r="C8" s="178"/>
      <c r="D8" s="178"/>
      <c r="E8" s="178"/>
      <c r="F8" s="178"/>
      <c r="G8" s="178"/>
    </row>
    <row r="9" ht="32" customHeight="1" spans="1:7">
      <c r="A9" s="178"/>
      <c r="B9" s="178"/>
      <c r="C9" s="178"/>
      <c r="D9" s="178"/>
      <c r="E9" s="178"/>
      <c r="F9" s="178"/>
      <c r="G9" s="178"/>
    </row>
    <row r="10" ht="51" customHeight="1" spans="1:9">
      <c r="A10" s="179" t="s">
        <v>1</v>
      </c>
      <c r="B10" s="179"/>
      <c r="C10" s="179"/>
      <c r="D10" s="179"/>
      <c r="E10" s="179"/>
      <c r="F10" s="179"/>
      <c r="G10" s="179"/>
      <c r="I10" s="192"/>
    </row>
    <row r="11" ht="18" customHeight="1" spans="1:7">
      <c r="A11" s="180"/>
      <c r="B11" s="180"/>
      <c r="C11" s="180"/>
      <c r="D11" s="180"/>
      <c r="E11" s="180"/>
      <c r="F11" s="180"/>
      <c r="G11" s="180"/>
    </row>
    <row r="12" ht="18" customHeight="1" spans="1:7">
      <c r="A12" s="180"/>
      <c r="B12" s="180"/>
      <c r="C12" s="180"/>
      <c r="D12" s="180"/>
      <c r="E12" s="180"/>
      <c r="F12" s="180"/>
      <c r="G12" s="180"/>
    </row>
    <row r="13" ht="52.5" customHeight="1"/>
    <row r="15" spans="3:7">
      <c r="C15" s="181"/>
      <c r="D15" s="181"/>
      <c r="E15" s="181"/>
      <c r="F15" s="181"/>
      <c r="G15" s="181"/>
    </row>
    <row r="16" ht="22.5" spans="3:8">
      <c r="C16" s="177"/>
      <c r="D16" s="177"/>
      <c r="E16" s="182"/>
      <c r="F16" s="183"/>
      <c r="G16" s="181"/>
      <c r="H16" s="112"/>
    </row>
    <row r="17" ht="22.5" spans="3:8">
      <c r="C17" s="184"/>
      <c r="D17" s="184"/>
      <c r="E17" s="184"/>
      <c r="F17" s="184"/>
      <c r="G17" s="181"/>
      <c r="H17" s="112"/>
    </row>
    <row r="20" ht="20.25" spans="5:8">
      <c r="E20" s="185"/>
      <c r="F20" s="186"/>
      <c r="H20" s="112"/>
    </row>
    <row r="25" s="173" customFormat="1" ht="18.75" spans="1:7">
      <c r="A25" s="187"/>
      <c r="B25" s="187"/>
      <c r="C25" s="187"/>
      <c r="D25" s="187"/>
      <c r="E25" s="187"/>
      <c r="F25" s="187"/>
      <c r="G25" s="187"/>
    </row>
    <row r="26" s="173" customFormat="1" ht="18.75" spans="1:7">
      <c r="A26" s="188" t="s">
        <v>2</v>
      </c>
      <c r="B26" s="188"/>
      <c r="C26" s="188"/>
      <c r="D26" s="188"/>
      <c r="E26" s="188"/>
      <c r="F26" s="188"/>
      <c r="G26" s="188"/>
    </row>
    <row r="27" s="173" customFormat="1" ht="18.75" spans="1:7">
      <c r="A27" s="187"/>
      <c r="B27" s="187"/>
      <c r="C27" s="187"/>
      <c r="D27" s="187"/>
      <c r="E27" s="187"/>
      <c r="F27" s="187"/>
      <c r="G27" s="187"/>
    </row>
    <row r="28" s="173" customFormat="1" ht="18.75" spans="1:7">
      <c r="A28" s="188" t="s">
        <v>3</v>
      </c>
      <c r="B28" s="188"/>
      <c r="C28" s="188"/>
      <c r="D28" s="188"/>
      <c r="E28" s="188"/>
      <c r="F28" s="188"/>
      <c r="G28" s="188"/>
    </row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t="30" hidden="1" customHeight="1" spans="4:6">
      <c r="D43" s="189" t="s">
        <v>4</v>
      </c>
      <c r="E43" s="189"/>
      <c r="F43" s="189"/>
    </row>
    <row r="44" ht="18.75" hidden="1" spans="4:6">
      <c r="D44" s="173"/>
      <c r="E44" s="173"/>
      <c r="F44" s="173"/>
    </row>
    <row r="45" ht="18.75" hidden="1" spans="4:6">
      <c r="D45" s="173"/>
      <c r="E45" s="173"/>
      <c r="F45" s="173"/>
    </row>
    <row r="46" ht="30.75" hidden="1" customHeight="1" spans="4:6">
      <c r="D46" s="189" t="s">
        <v>5</v>
      </c>
      <c r="E46" s="189"/>
      <c r="F46" s="189"/>
    </row>
    <row r="47" ht="18.75" hidden="1" spans="4:6">
      <c r="D47" s="173"/>
      <c r="E47" s="173"/>
      <c r="F47" s="173"/>
    </row>
    <row r="48" ht="18.75" hidden="1" spans="4:6">
      <c r="D48" s="173"/>
      <c r="E48" s="173"/>
      <c r="F48" s="173"/>
    </row>
    <row r="49" ht="30.75" hidden="1" customHeight="1" spans="4:6">
      <c r="D49" s="189" t="s">
        <v>6</v>
      </c>
      <c r="E49" s="189"/>
      <c r="F49" s="189"/>
    </row>
    <row r="50" ht="18.75" hidden="1" spans="4:6">
      <c r="D50" s="173"/>
      <c r="E50" s="173"/>
      <c r="F50" s="173"/>
    </row>
    <row r="51" ht="18.75" hidden="1" spans="4:6">
      <c r="D51" s="173"/>
      <c r="E51" s="173"/>
      <c r="F51" s="173"/>
    </row>
    <row r="52" ht="30.75" hidden="1" customHeight="1" spans="4:6">
      <c r="D52" s="189" t="s">
        <v>7</v>
      </c>
      <c r="E52" s="189"/>
      <c r="F52" s="189"/>
    </row>
    <row r="53" ht="18.75" hidden="1" spans="4:6">
      <c r="D53" s="173"/>
      <c r="E53" s="173"/>
      <c r="F53" s="173"/>
    </row>
    <row r="54" ht="18.75" hidden="1" spans="4:6">
      <c r="D54" s="173"/>
      <c r="E54" s="173"/>
      <c r="F54" s="173"/>
    </row>
    <row r="55" ht="30" hidden="1" customHeight="1" spans="4:6">
      <c r="D55" s="190" t="s">
        <v>8</v>
      </c>
      <c r="E55" s="190"/>
      <c r="F55" s="190"/>
    </row>
    <row r="56" hidden="1"/>
    <row r="57" hidden="1"/>
    <row r="58" ht="30.75" hidden="1" customHeight="1" spans="4:6">
      <c r="D58" s="191" t="s">
        <v>9</v>
      </c>
      <c r="E58" s="191"/>
      <c r="F58" s="191"/>
    </row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82" ht="21.75" customHeight="1"/>
    <row r="83" customHeight="1"/>
  </sheetData>
  <mergeCells count="15">
    <mergeCell ref="A4:G4"/>
    <mergeCell ref="A5:G5"/>
    <mergeCell ref="A7:G7"/>
    <mergeCell ref="A8:G8"/>
    <mergeCell ref="A9:G9"/>
    <mergeCell ref="A10:G10"/>
    <mergeCell ref="C16:D16"/>
    <mergeCell ref="A26:G26"/>
    <mergeCell ref="A28:G28"/>
    <mergeCell ref="D43:F43"/>
    <mergeCell ref="D46:F46"/>
    <mergeCell ref="D49:F49"/>
    <mergeCell ref="D52:F52"/>
    <mergeCell ref="D55:F55"/>
    <mergeCell ref="D58:F58"/>
  </mergeCells>
  <printOptions horizontalCentered="1" verticalCentered="1"/>
  <pageMargins left="0.75" right="0.75" top="0.979166666666667" bottom="0.979166666666667" header="0.509027777777778" footer="0.509027777777778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pane ySplit="3" topLeftCell="A10" activePane="bottomLeft" state="frozen"/>
      <selection/>
      <selection pane="bottomLeft" activeCell="G14" sqref="G14"/>
    </sheetView>
  </sheetViews>
  <sheetFormatPr defaultColWidth="9" defaultRowHeight="28" customHeight="1"/>
  <cols>
    <col min="1" max="1" width="10.75" style="26" customWidth="1"/>
    <col min="2" max="2" width="40.25" style="27" customWidth="1"/>
    <col min="3" max="3" width="13.75" style="28" customWidth="1"/>
    <col min="4" max="4" width="19" style="29" customWidth="1"/>
    <col min="5" max="16377" width="9" style="25"/>
  </cols>
  <sheetData>
    <row r="1" ht="41" customHeight="1" spans="1:4">
      <c r="A1" s="30" t="s">
        <v>10</v>
      </c>
      <c r="B1" s="31"/>
      <c r="C1" s="30"/>
      <c r="D1" s="32"/>
    </row>
    <row r="2" customHeight="1" spans="1:4">
      <c r="A2" s="15" t="s">
        <v>11</v>
      </c>
      <c r="B2" s="33" t="s">
        <v>12</v>
      </c>
      <c r="C2" s="15" t="s">
        <v>13</v>
      </c>
      <c r="D2" s="34" t="s">
        <v>14</v>
      </c>
    </row>
    <row r="3" s="22" customFormat="1" ht="22" customHeight="1" spans="1:4">
      <c r="A3" s="14" t="s">
        <v>305</v>
      </c>
      <c r="B3" s="35" t="s">
        <v>306</v>
      </c>
      <c r="C3" s="14"/>
      <c r="D3" s="36"/>
    </row>
    <row r="4" s="22" customFormat="1" ht="22" customHeight="1" spans="1:4">
      <c r="A4" s="14" t="s">
        <v>18</v>
      </c>
      <c r="B4" s="35" t="s">
        <v>307</v>
      </c>
      <c r="C4" s="14"/>
      <c r="D4" s="36"/>
    </row>
    <row r="5" s="23" customFormat="1" ht="22" customHeight="1" spans="1:4">
      <c r="A5" s="37" t="s">
        <v>20</v>
      </c>
      <c r="B5" s="38" t="s">
        <v>45</v>
      </c>
      <c r="C5" s="37" t="s">
        <v>40</v>
      </c>
      <c r="D5" s="39">
        <f>D8</f>
        <v>1500</v>
      </c>
    </row>
    <row r="6" s="23" customFormat="1" ht="22" customHeight="1" spans="1:4">
      <c r="A6" s="40">
        <v>1</v>
      </c>
      <c r="B6" s="38" t="s">
        <v>46</v>
      </c>
      <c r="C6" s="41" t="s">
        <v>47</v>
      </c>
      <c r="D6" s="42">
        <f>D5*2</f>
        <v>3000</v>
      </c>
    </row>
    <row r="7" s="23" customFormat="1" ht="22" customHeight="1" spans="1:4">
      <c r="A7" s="40">
        <v>2</v>
      </c>
      <c r="B7" s="38" t="s">
        <v>48</v>
      </c>
      <c r="C7" s="41" t="s">
        <v>47</v>
      </c>
      <c r="D7" s="42">
        <f>D6</f>
        <v>3000</v>
      </c>
    </row>
    <row r="8" s="23" customFormat="1" ht="22" customHeight="1" spans="1:4">
      <c r="A8" s="40">
        <v>3</v>
      </c>
      <c r="B8" s="38" t="s">
        <v>217</v>
      </c>
      <c r="C8" s="40" t="s">
        <v>40</v>
      </c>
      <c r="D8" s="43">
        <v>1500</v>
      </c>
    </row>
    <row r="9" s="24" customFormat="1" ht="22" customHeight="1" spans="1:4">
      <c r="A9" s="44"/>
      <c r="B9" s="45"/>
      <c r="C9" s="44"/>
      <c r="D9" s="43"/>
    </row>
    <row r="10" s="23" customFormat="1" ht="22" customHeight="1" spans="1:4">
      <c r="A10" s="44" t="s">
        <v>44</v>
      </c>
      <c r="B10" s="45" t="s">
        <v>308</v>
      </c>
      <c r="C10" s="44"/>
      <c r="D10" s="43"/>
    </row>
    <row r="11" s="23" customFormat="1" ht="22" customHeight="1" spans="1:4">
      <c r="A11" s="44" t="s">
        <v>214</v>
      </c>
      <c r="B11" s="45" t="s">
        <v>231</v>
      </c>
      <c r="C11" s="44" t="s">
        <v>40</v>
      </c>
      <c r="D11" s="43">
        <v>60</v>
      </c>
    </row>
    <row r="12" s="23" customFormat="1" ht="22" customHeight="1" spans="1:4">
      <c r="A12" s="44">
        <v>1</v>
      </c>
      <c r="B12" s="45" t="s">
        <v>46</v>
      </c>
      <c r="C12" s="44" t="s">
        <v>47</v>
      </c>
      <c r="D12" s="43">
        <f>D14*2.3</f>
        <v>134.55</v>
      </c>
    </row>
    <row r="13" s="23" customFormat="1" ht="22" customHeight="1" spans="1:4">
      <c r="A13" s="44">
        <v>2</v>
      </c>
      <c r="B13" s="45" t="s">
        <v>25</v>
      </c>
      <c r="C13" s="44" t="s">
        <v>47</v>
      </c>
      <c r="D13" s="43">
        <f>D12*0.6</f>
        <v>80.73</v>
      </c>
    </row>
    <row r="14" s="23" customFormat="1" ht="22" customHeight="1" spans="1:4">
      <c r="A14" s="44">
        <v>3</v>
      </c>
      <c r="B14" s="45" t="s">
        <v>232</v>
      </c>
      <c r="C14" s="44" t="s">
        <v>47</v>
      </c>
      <c r="D14" s="43">
        <f>D11*0.975</f>
        <v>58.5</v>
      </c>
    </row>
    <row r="15" s="23" customFormat="1" ht="22" customHeight="1" spans="1:4">
      <c r="A15" s="44"/>
      <c r="B15" s="45" t="s">
        <v>43</v>
      </c>
      <c r="C15" s="44"/>
      <c r="D15" s="43"/>
    </row>
    <row r="16" s="23" customFormat="1" ht="22" customHeight="1" spans="1:4">
      <c r="A16" s="44"/>
      <c r="B16" s="45"/>
      <c r="C16" s="44"/>
      <c r="D16" s="43"/>
    </row>
    <row r="17" s="25" customFormat="1" ht="21" customHeight="1" spans="1:10">
      <c r="A17" s="15" t="s">
        <v>219</v>
      </c>
      <c r="B17" s="46" t="s">
        <v>309</v>
      </c>
      <c r="C17" s="15" t="s">
        <v>40</v>
      </c>
      <c r="D17" s="34">
        <v>60</v>
      </c>
      <c r="F17" s="47"/>
      <c r="G17" s="47"/>
      <c r="H17" s="47"/>
      <c r="I17" s="47"/>
      <c r="J17" s="47"/>
    </row>
    <row r="18" s="3" customFormat="1" ht="21" customHeight="1" spans="1:10">
      <c r="A18" s="44">
        <v>1</v>
      </c>
      <c r="B18" s="45" t="s">
        <v>304</v>
      </c>
      <c r="C18" s="15" t="s">
        <v>47</v>
      </c>
      <c r="D18" s="43">
        <f>(D20+D21)*1.5</f>
        <v>0.2953125</v>
      </c>
      <c r="F18" s="47"/>
      <c r="G18" s="47"/>
      <c r="H18" s="47"/>
      <c r="I18" s="47"/>
      <c r="J18" s="25"/>
    </row>
    <row r="19" s="3" customFormat="1" ht="21" customHeight="1" spans="1:9">
      <c r="A19" s="44">
        <v>2</v>
      </c>
      <c r="B19" s="45" t="s">
        <v>25</v>
      </c>
      <c r="C19" s="44" t="s">
        <v>47</v>
      </c>
      <c r="D19" s="43">
        <f>D18*0.6</f>
        <v>0.1771875</v>
      </c>
      <c r="F19" s="47"/>
      <c r="G19" s="47"/>
      <c r="H19" s="47"/>
      <c r="I19" s="47"/>
    </row>
    <row r="20" s="3" customFormat="1" ht="21" customHeight="1" spans="1:9">
      <c r="A20" s="44">
        <v>3</v>
      </c>
      <c r="B20" s="45" t="s">
        <v>310</v>
      </c>
      <c r="C20" s="44" t="s">
        <v>47</v>
      </c>
      <c r="D20" s="43">
        <f>0.25*0.25*0.25*D17/20</f>
        <v>0.046875</v>
      </c>
      <c r="F20" s="25"/>
      <c r="G20" s="25"/>
      <c r="H20" s="25"/>
      <c r="I20" s="25"/>
    </row>
    <row r="21" s="25" customFormat="1" ht="21" customHeight="1" spans="1:10">
      <c r="A21" s="44">
        <v>4</v>
      </c>
      <c r="B21" s="45" t="s">
        <v>311</v>
      </c>
      <c r="C21" s="44" t="s">
        <v>47</v>
      </c>
      <c r="D21" s="43">
        <f>0.5*0.5*0.5*D17/50</f>
        <v>0.15</v>
      </c>
      <c r="F21" s="3"/>
      <c r="G21" s="3"/>
      <c r="H21" s="3"/>
      <c r="I21" s="3"/>
      <c r="J21" s="3"/>
    </row>
    <row r="22" s="25" customFormat="1" ht="27" customHeight="1" spans="1:9">
      <c r="A22" s="44">
        <v>5</v>
      </c>
      <c r="B22" s="38" t="s">
        <v>312</v>
      </c>
      <c r="C22" s="44" t="s">
        <v>62</v>
      </c>
      <c r="D22" s="43">
        <f>D17*1.8</f>
        <v>108</v>
      </c>
      <c r="F22" s="3"/>
      <c r="G22" s="3"/>
      <c r="H22" s="3"/>
      <c r="I22" s="3"/>
    </row>
    <row r="23" s="25" customFormat="1" ht="21" customHeight="1" spans="1:9">
      <c r="A23" s="44"/>
      <c r="B23" s="45" t="s">
        <v>43</v>
      </c>
      <c r="C23" s="44"/>
      <c r="D23" s="43"/>
      <c r="F23" s="3"/>
      <c r="G23" s="3"/>
      <c r="H23" s="3"/>
      <c r="I23" s="3"/>
    </row>
    <row r="24" s="25" customFormat="1" ht="21" customHeight="1" spans="1:4">
      <c r="A24" s="48"/>
      <c r="B24" s="33"/>
      <c r="C24" s="48"/>
      <c r="D24" s="43"/>
    </row>
    <row r="25" s="23" customFormat="1" ht="22" customHeight="1" spans="1:4">
      <c r="A25" s="44"/>
      <c r="B25" s="45"/>
      <c r="C25" s="44"/>
      <c r="D25" s="43"/>
    </row>
    <row r="26" s="23" customFormat="1" ht="22" customHeight="1" spans="1:4">
      <c r="A26" s="44"/>
      <c r="B26" s="45"/>
      <c r="C26" s="44"/>
      <c r="D26" s="43"/>
    </row>
    <row r="27" s="23" customFormat="1" ht="22" customHeight="1" spans="1:4">
      <c r="A27" s="44"/>
      <c r="B27" s="45"/>
      <c r="C27" s="44"/>
      <c r="D27" s="43"/>
    </row>
  </sheetData>
  <mergeCells count="1">
    <mergeCell ref="A1:D1"/>
  </mergeCells>
  <pageMargins left="0.750694444444444" right="0.750694444444444" top="1" bottom="1" header="0.511111111111111" footer="0.511111111111111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"/>
  <sheetViews>
    <sheetView topLeftCell="A6" workbookViewId="0">
      <selection activeCell="F17" sqref="F17"/>
    </sheetView>
  </sheetViews>
  <sheetFormatPr defaultColWidth="6.625" defaultRowHeight="20.1" customHeight="1"/>
  <cols>
    <col min="1" max="1" width="12.625" style="4" customWidth="1"/>
    <col min="2" max="2" width="39.25" style="4" customWidth="1"/>
    <col min="3" max="3" width="13.125" style="4" customWidth="1"/>
    <col min="4" max="4" width="16.5" style="4" customWidth="1"/>
    <col min="5" max="9" width="6.625" style="5" customWidth="1"/>
    <col min="10" max="10" width="8.625" style="5" customWidth="1"/>
    <col min="11" max="21" width="6.625" style="5" customWidth="1"/>
    <col min="22" max="16371" width="6.625" style="3"/>
  </cols>
  <sheetData>
    <row r="1" ht="24.75" customHeight="1" spans="1:4">
      <c r="A1" s="6" t="s">
        <v>313</v>
      </c>
      <c r="B1" s="6"/>
      <c r="C1" s="6"/>
      <c r="D1" s="6"/>
    </row>
    <row r="2" ht="24.95" customHeight="1" spans="1:4">
      <c r="A2" s="7"/>
      <c r="B2" s="7"/>
      <c r="C2" s="7"/>
      <c r="D2" s="7"/>
    </row>
    <row r="3" s="1" customFormat="1" ht="24.95" customHeight="1" spans="1:21">
      <c r="A3" s="8" t="s">
        <v>11</v>
      </c>
      <c r="B3" s="8" t="s">
        <v>12</v>
      </c>
      <c r="C3" s="8" t="s">
        <v>13</v>
      </c>
      <c r="D3" s="8" t="s">
        <v>314</v>
      </c>
      <c r="E3" s="9"/>
      <c r="F3" s="9"/>
      <c r="G3" s="9"/>
      <c r="H3" s="9"/>
      <c r="I3" s="11"/>
      <c r="J3" s="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="1" customFormat="1" ht="19.5" customHeight="1" spans="1:21">
      <c r="A4" s="10"/>
      <c r="B4" s="10"/>
      <c r="C4" s="10"/>
      <c r="D4" s="10"/>
      <c r="E4" s="11"/>
      <c r="F4" s="12"/>
      <c r="G4" s="13"/>
      <c r="H4" s="12"/>
      <c r="I4" s="11"/>
      <c r="J4" s="1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="1" customFormat="1" ht="24.95" customHeight="1" spans="1:21">
      <c r="A5" s="10"/>
      <c r="B5" s="14" t="s">
        <v>315</v>
      </c>
      <c r="C5" s="15"/>
      <c r="D5" s="15"/>
      <c r="E5" s="11"/>
      <c r="F5" s="12"/>
      <c r="G5" s="13"/>
      <c r="H5" s="12"/>
      <c r="I5" s="11"/>
      <c r="J5" s="12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="2" customFormat="1" ht="24.95" customHeight="1" spans="1:4">
      <c r="A6" s="16" t="s">
        <v>20</v>
      </c>
      <c r="B6" s="17" t="s">
        <v>316</v>
      </c>
      <c r="C6" s="16"/>
      <c r="D6" s="16"/>
    </row>
    <row r="7" s="2" customFormat="1" ht="24.95" customHeight="1" spans="1:4">
      <c r="A7" s="16">
        <v>1</v>
      </c>
      <c r="B7" s="18" t="s">
        <v>317</v>
      </c>
      <c r="C7" s="16" t="s">
        <v>318</v>
      </c>
      <c r="D7" s="19">
        <v>200</v>
      </c>
    </row>
    <row r="8" s="2" customFormat="1" ht="24.95" customHeight="1" spans="1:4">
      <c r="A8" s="16">
        <v>2</v>
      </c>
      <c r="B8" s="18" t="s">
        <v>319</v>
      </c>
      <c r="C8" s="16" t="s">
        <v>318</v>
      </c>
      <c r="D8" s="19">
        <v>200</v>
      </c>
    </row>
    <row r="9" s="2" customFormat="1" ht="24.95" customHeight="1" spans="1:4">
      <c r="A9" s="16"/>
      <c r="B9" s="17"/>
      <c r="C9" s="16"/>
      <c r="D9" s="19"/>
    </row>
    <row r="10" s="2" customFormat="1" ht="24.95" customHeight="1" spans="1:4">
      <c r="A10" s="16" t="s">
        <v>44</v>
      </c>
      <c r="B10" s="17" t="s">
        <v>320</v>
      </c>
      <c r="C10" s="16" t="s">
        <v>40</v>
      </c>
      <c r="D10" s="16">
        <v>2000</v>
      </c>
    </row>
    <row r="11" s="2" customFormat="1" ht="24.95" customHeight="1" spans="1:4">
      <c r="A11" s="16">
        <v>1</v>
      </c>
      <c r="B11" s="17" t="s">
        <v>46</v>
      </c>
      <c r="C11" s="16" t="s">
        <v>47</v>
      </c>
      <c r="D11" s="19">
        <f>D10*0.2*6</f>
        <v>2400</v>
      </c>
    </row>
    <row r="12" s="2" customFormat="1" ht="24.95" customHeight="1" spans="1:4">
      <c r="A12" s="16">
        <v>2</v>
      </c>
      <c r="B12" s="17" t="s">
        <v>321</v>
      </c>
      <c r="C12" s="16" t="s">
        <v>47</v>
      </c>
      <c r="D12" s="19">
        <f>D11*0.8</f>
        <v>1920</v>
      </c>
    </row>
    <row r="13" s="2" customFormat="1" ht="24.95" customHeight="1" spans="1:4">
      <c r="A13" s="16"/>
      <c r="B13" s="17"/>
      <c r="C13" s="16"/>
      <c r="D13" s="16"/>
    </row>
    <row r="14" s="2" customFormat="1" ht="24.95" customHeight="1" spans="1:4">
      <c r="A14" s="16"/>
      <c r="B14" s="16" t="s">
        <v>43</v>
      </c>
      <c r="C14" s="17"/>
      <c r="D14" s="16"/>
    </row>
    <row r="15" s="2" customFormat="1" ht="24.95" customHeight="1" spans="1:4">
      <c r="A15" s="16"/>
      <c r="B15" s="17"/>
      <c r="C15" s="16"/>
      <c r="D15" s="16"/>
    </row>
    <row r="16" s="2" customFormat="1" ht="24.95" customHeight="1" spans="1:4">
      <c r="A16" s="16"/>
      <c r="B16" s="17" t="s">
        <v>322</v>
      </c>
      <c r="C16" s="16"/>
      <c r="D16" s="20">
        <v>0.015</v>
      </c>
    </row>
    <row r="17" s="2" customFormat="1" ht="24.95" customHeight="1" spans="1:4">
      <c r="A17" s="16"/>
      <c r="B17" s="17"/>
      <c r="C17" s="16"/>
      <c r="D17" s="16"/>
    </row>
    <row r="18" s="2" customFormat="1" ht="24.95" customHeight="1" spans="1:4">
      <c r="A18" s="16"/>
      <c r="B18" s="16"/>
      <c r="C18" s="16"/>
      <c r="D18" s="16"/>
    </row>
    <row r="19" s="1" customFormat="1" ht="24.95" customHeight="1" spans="1:4">
      <c r="A19" s="16"/>
      <c r="B19" s="16"/>
      <c r="C19" s="16"/>
      <c r="D19" s="16"/>
    </row>
    <row r="20" s="1" customFormat="1" ht="24.95" customHeight="1" spans="1:4">
      <c r="A20" s="16"/>
      <c r="B20" s="16"/>
      <c r="C20" s="16"/>
      <c r="D20" s="16"/>
    </row>
    <row r="21" s="1" customFormat="1" ht="24.95" customHeight="1" spans="1:4">
      <c r="A21" s="16"/>
      <c r="B21" s="16"/>
      <c r="C21" s="16"/>
      <c r="D21" s="16"/>
    </row>
    <row r="22" s="1" customFormat="1" ht="24.95" customHeight="1" spans="1:4">
      <c r="A22" s="16"/>
      <c r="B22" s="16"/>
      <c r="C22" s="16"/>
      <c r="D22" s="16"/>
    </row>
    <row r="23" s="3" customFormat="1" ht="24.95" customHeight="1" spans="1:21">
      <c r="A23" s="21"/>
      <c r="B23" s="21"/>
      <c r="C23" s="21"/>
      <c r="D23" s="2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="3" customFormat="1" ht="24.95" customHeight="1" spans="1:21">
      <c r="A24" s="21"/>
      <c r="B24" s="21"/>
      <c r="C24" s="21"/>
      <c r="D24" s="2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="3" customFormat="1" ht="24.95" customHeight="1" spans="1:21">
      <c r="A25" s="21"/>
      <c r="B25" s="21"/>
      <c r="C25" s="21"/>
      <c r="D25" s="2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="3" customFormat="1" ht="24.95" customHeight="1" spans="1:21">
      <c r="A26" s="21"/>
      <c r="B26" s="21"/>
      <c r="C26" s="21"/>
      <c r="D26" s="2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="3" customFormat="1" ht="24.95" customHeight="1" spans="1:21">
      <c r="A27" s="21"/>
      <c r="B27" s="21"/>
      <c r="C27" s="21"/>
      <c r="D27" s="2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="3" customFormat="1" ht="24.95" customHeight="1" spans="1:21">
      <c r="A28" s="21"/>
      <c r="B28" s="21"/>
      <c r="C28" s="21"/>
      <c r="D28" s="2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</sheetData>
  <mergeCells count="5">
    <mergeCell ref="A3:A4"/>
    <mergeCell ref="B3:B4"/>
    <mergeCell ref="C3:C4"/>
    <mergeCell ref="D3:D4"/>
    <mergeCell ref="A1:D2"/>
  </mergeCells>
  <printOptions horizontalCentered="1" verticalCentered="1"/>
  <pageMargins left="0.75" right="0.75" top="0.55" bottom="0.979166666666667" header="0.509027777777778" footer="0.509027777777778"/>
  <pageSetup paperSize="9" firstPageNumber="8" orientation="portrait" useFirstPageNumber="1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9"/>
  <sheetViews>
    <sheetView workbookViewId="0">
      <pane ySplit="4" topLeftCell="A189" activePane="bottomLeft" state="frozen"/>
      <selection/>
      <selection pane="bottomLeft" activeCell="J166" sqref="J166"/>
    </sheetView>
  </sheetViews>
  <sheetFormatPr defaultColWidth="9" defaultRowHeight="14.25" outlineLevelCol="7"/>
  <cols>
    <col min="1" max="1" width="10.875" style="25" customWidth="1"/>
    <col min="2" max="2" width="42.375" style="25" customWidth="1"/>
    <col min="3" max="3" width="11.375" style="25" customWidth="1"/>
    <col min="4" max="4" width="16.875" style="25" customWidth="1"/>
    <col min="5" max="16376" width="9" style="25"/>
  </cols>
  <sheetData>
    <row r="1" s="25" customFormat="1" ht="33" customHeight="1" spans="1:4">
      <c r="A1" s="113" t="s">
        <v>10</v>
      </c>
      <c r="B1" s="114"/>
      <c r="C1" s="113"/>
      <c r="D1" s="113"/>
    </row>
    <row r="2" s="25" customFormat="1" ht="30" customHeight="1" spans="1:4">
      <c r="A2" s="15" t="s">
        <v>11</v>
      </c>
      <c r="B2" s="52" t="s">
        <v>12</v>
      </c>
      <c r="C2" s="15" t="s">
        <v>13</v>
      </c>
      <c r="D2" s="15" t="s">
        <v>14</v>
      </c>
    </row>
    <row r="3" s="22" customFormat="1" ht="22" customHeight="1" spans="1:4">
      <c r="A3" s="14"/>
      <c r="B3" s="116" t="s">
        <v>15</v>
      </c>
      <c r="C3" s="14"/>
      <c r="D3" s="36"/>
    </row>
    <row r="4" s="22" customFormat="1" ht="22" customHeight="1" spans="1:4">
      <c r="A4" s="14" t="s">
        <v>16</v>
      </c>
      <c r="B4" s="116" t="s">
        <v>17</v>
      </c>
      <c r="C4" s="14"/>
      <c r="D4" s="36"/>
    </row>
    <row r="5" s="22" customFormat="1" ht="22" customHeight="1" spans="1:8">
      <c r="A5" s="14" t="s">
        <v>18</v>
      </c>
      <c r="B5" s="116" t="s">
        <v>19</v>
      </c>
      <c r="C5" s="14"/>
      <c r="D5" s="36"/>
      <c r="H5" s="131"/>
    </row>
    <row r="6" s="25" customFormat="1" ht="22" customHeight="1" spans="1:4">
      <c r="A6" s="61" t="s">
        <v>20</v>
      </c>
      <c r="B6" s="62" t="s">
        <v>21</v>
      </c>
      <c r="C6" s="63" t="s">
        <v>22</v>
      </c>
      <c r="D6" s="34">
        <v>1</v>
      </c>
    </row>
    <row r="7" s="162" customFormat="1" ht="22" customHeight="1" spans="1:4">
      <c r="A7" s="16">
        <v>1</v>
      </c>
      <c r="B7" s="18" t="s">
        <v>23</v>
      </c>
      <c r="C7" s="15" t="s">
        <v>24</v>
      </c>
      <c r="D7" s="142">
        <v>101.644</v>
      </c>
    </row>
    <row r="8" s="162" customFormat="1" ht="22" customHeight="1" spans="1:4">
      <c r="A8" s="16">
        <v>2</v>
      </c>
      <c r="B8" s="18" t="s">
        <v>25</v>
      </c>
      <c r="C8" s="15" t="s">
        <v>24</v>
      </c>
      <c r="D8" s="142">
        <v>61</v>
      </c>
    </row>
    <row r="9" s="162" customFormat="1" ht="22" customHeight="1" spans="1:4">
      <c r="A9" s="16">
        <v>3</v>
      </c>
      <c r="B9" s="18" t="s">
        <v>26</v>
      </c>
      <c r="C9" s="15" t="s">
        <v>24</v>
      </c>
      <c r="D9" s="142">
        <v>78.2</v>
      </c>
    </row>
    <row r="10" s="162" customFormat="1" ht="22" customHeight="1" spans="1:4">
      <c r="A10" s="16">
        <v>4</v>
      </c>
      <c r="B10" s="18" t="s">
        <v>27</v>
      </c>
      <c r="C10" s="15" t="s">
        <v>24</v>
      </c>
      <c r="D10" s="142">
        <v>12</v>
      </c>
    </row>
    <row r="11" s="162" customFormat="1" ht="22" customHeight="1" spans="1:4">
      <c r="A11" s="16">
        <v>5</v>
      </c>
      <c r="B11" s="18" t="s">
        <v>28</v>
      </c>
      <c r="C11" s="15" t="s">
        <v>24</v>
      </c>
      <c r="D11" s="142">
        <v>4.4</v>
      </c>
    </row>
    <row r="12" s="162" customFormat="1" ht="22" customHeight="1" spans="1:4">
      <c r="A12" s="16">
        <v>6</v>
      </c>
      <c r="B12" s="18" t="s">
        <v>29</v>
      </c>
      <c r="C12" s="15" t="s">
        <v>24</v>
      </c>
      <c r="D12" s="142">
        <v>32</v>
      </c>
    </row>
    <row r="13" s="162" customFormat="1" ht="22" customHeight="1" spans="1:4">
      <c r="A13" s="16">
        <v>7</v>
      </c>
      <c r="B13" s="18" t="s">
        <v>30</v>
      </c>
      <c r="C13" s="15" t="s">
        <v>24</v>
      </c>
      <c r="D13" s="142">
        <v>4.5</v>
      </c>
    </row>
    <row r="14" s="162" customFormat="1" ht="22" customHeight="1" spans="1:4">
      <c r="A14" s="16">
        <v>8</v>
      </c>
      <c r="B14" s="18" t="s">
        <v>31</v>
      </c>
      <c r="C14" s="15" t="s">
        <v>24</v>
      </c>
      <c r="D14" s="142">
        <f>D13</f>
        <v>4.5</v>
      </c>
    </row>
    <row r="15" s="162" customFormat="1" ht="22" customHeight="1" spans="1:4">
      <c r="A15" s="16">
        <v>9</v>
      </c>
      <c r="B15" s="18" t="s">
        <v>32</v>
      </c>
      <c r="C15" s="15" t="s">
        <v>24</v>
      </c>
      <c r="D15" s="142">
        <v>6.87</v>
      </c>
    </row>
    <row r="16" s="162" customFormat="1" ht="22" customHeight="1" spans="1:4">
      <c r="A16" s="16">
        <v>10</v>
      </c>
      <c r="B16" s="18" t="s">
        <v>33</v>
      </c>
      <c r="C16" s="15" t="s">
        <v>24</v>
      </c>
      <c r="D16" s="142">
        <v>28.3</v>
      </c>
    </row>
    <row r="17" s="162" customFormat="1" ht="22" customHeight="1" spans="1:4">
      <c r="A17" s="16">
        <v>11</v>
      </c>
      <c r="B17" s="18" t="s">
        <v>34</v>
      </c>
      <c r="C17" s="15" t="s">
        <v>24</v>
      </c>
      <c r="D17" s="142">
        <v>2.2</v>
      </c>
    </row>
    <row r="18" s="162" customFormat="1" ht="22" customHeight="1" spans="1:4">
      <c r="A18" s="16">
        <v>12</v>
      </c>
      <c r="B18" s="18" t="s">
        <v>35</v>
      </c>
      <c r="C18" s="15" t="s">
        <v>24</v>
      </c>
      <c r="D18" s="142">
        <v>3.4</v>
      </c>
    </row>
    <row r="19" s="162" customFormat="1" ht="22" customHeight="1" spans="1:4">
      <c r="A19" s="16">
        <v>13</v>
      </c>
      <c r="B19" s="18" t="s">
        <v>36</v>
      </c>
      <c r="C19" s="15" t="s">
        <v>24</v>
      </c>
      <c r="D19" s="142">
        <v>0.48</v>
      </c>
    </row>
    <row r="20" s="162" customFormat="1" ht="22" customHeight="1" spans="1:4">
      <c r="A20" s="16">
        <v>14</v>
      </c>
      <c r="B20" s="18" t="s">
        <v>37</v>
      </c>
      <c r="C20" s="15" t="s">
        <v>38</v>
      </c>
      <c r="D20" s="142">
        <v>1637.84</v>
      </c>
    </row>
    <row r="21" s="162" customFormat="1" ht="22" customHeight="1" spans="1:4">
      <c r="A21" s="16">
        <v>15</v>
      </c>
      <c r="B21" s="33" t="s">
        <v>39</v>
      </c>
      <c r="C21" s="15" t="s">
        <v>40</v>
      </c>
      <c r="D21" s="142">
        <v>202</v>
      </c>
    </row>
    <row r="22" s="162" customFormat="1" ht="22" customHeight="1" spans="1:4">
      <c r="A22" s="16">
        <v>16</v>
      </c>
      <c r="B22" s="33" t="s">
        <v>41</v>
      </c>
      <c r="C22" s="15" t="s">
        <v>40</v>
      </c>
      <c r="D22" s="142">
        <v>60</v>
      </c>
    </row>
    <row r="23" s="162" customFormat="1" ht="22" customHeight="1" spans="1:4">
      <c r="A23" s="15">
        <v>20</v>
      </c>
      <c r="B23" s="18" t="s">
        <v>42</v>
      </c>
      <c r="C23" s="15" t="s">
        <v>40</v>
      </c>
      <c r="D23" s="142">
        <v>2</v>
      </c>
    </row>
    <row r="24" s="162" customFormat="1" ht="22" customHeight="1" spans="1:4">
      <c r="A24" s="163"/>
      <c r="B24" s="52" t="s">
        <v>43</v>
      </c>
      <c r="C24" s="163"/>
      <c r="D24" s="142"/>
    </row>
    <row r="25" s="109" customFormat="1" ht="22" customHeight="1" spans="1:4">
      <c r="A25" s="15"/>
      <c r="B25" s="18"/>
      <c r="C25" s="15"/>
      <c r="D25" s="15"/>
    </row>
    <row r="26" s="25" customFormat="1" ht="22" customHeight="1" spans="1:4">
      <c r="A26" s="37" t="s">
        <v>44</v>
      </c>
      <c r="B26" s="38" t="s">
        <v>45</v>
      </c>
      <c r="C26" s="37" t="s">
        <v>40</v>
      </c>
      <c r="D26" s="39">
        <f>D29+D30</f>
        <v>1400</v>
      </c>
    </row>
    <row r="27" s="47" customFormat="1" ht="22" customHeight="1" spans="1:4">
      <c r="A27" s="40">
        <v>1</v>
      </c>
      <c r="B27" s="38" t="s">
        <v>46</v>
      </c>
      <c r="C27" s="41" t="s">
        <v>47</v>
      </c>
      <c r="D27" s="42">
        <f>D26*2</f>
        <v>2800</v>
      </c>
    </row>
    <row r="28" s="47" customFormat="1" ht="22" customHeight="1" spans="1:4">
      <c r="A28" s="40">
        <v>2</v>
      </c>
      <c r="B28" s="38" t="s">
        <v>48</v>
      </c>
      <c r="C28" s="41" t="s">
        <v>47</v>
      </c>
      <c r="D28" s="42">
        <f>D27</f>
        <v>2800</v>
      </c>
    </row>
    <row r="29" s="25" customFormat="1" ht="22" customHeight="1" spans="1:4">
      <c r="A29" s="40">
        <v>3</v>
      </c>
      <c r="B29" s="33" t="s">
        <v>49</v>
      </c>
      <c r="C29" s="48" t="s">
        <v>40</v>
      </c>
      <c r="D29" s="34">
        <v>1200</v>
      </c>
    </row>
    <row r="30" s="25" customFormat="1" ht="22" customHeight="1" spans="1:4">
      <c r="A30" s="40">
        <v>4</v>
      </c>
      <c r="B30" s="33" t="s">
        <v>50</v>
      </c>
      <c r="C30" s="48" t="s">
        <v>40</v>
      </c>
      <c r="D30" s="34">
        <v>200</v>
      </c>
    </row>
    <row r="31" s="3" customFormat="1" ht="22" customHeight="1" spans="1:4">
      <c r="A31" s="44"/>
      <c r="B31" s="45"/>
      <c r="C31" s="15"/>
      <c r="D31" s="44"/>
    </row>
    <row r="32" s="5" customFormat="1" ht="22" customHeight="1" spans="1:4">
      <c r="A32" s="15" t="s">
        <v>51</v>
      </c>
      <c r="B32" s="123" t="s">
        <v>52</v>
      </c>
      <c r="C32" s="15" t="s">
        <v>22</v>
      </c>
      <c r="D32" s="34">
        <v>1</v>
      </c>
    </row>
    <row r="33" s="49" customFormat="1" ht="22" customHeight="1" spans="1:4">
      <c r="A33" s="124">
        <v>1</v>
      </c>
      <c r="B33" s="18" t="s">
        <v>46</v>
      </c>
      <c r="C33" s="125" t="s">
        <v>47</v>
      </c>
      <c r="D33" s="34">
        <v>825</v>
      </c>
    </row>
    <row r="34" s="49" customFormat="1" ht="22" customHeight="1" spans="1:4">
      <c r="A34" s="124">
        <v>2</v>
      </c>
      <c r="B34" s="18" t="s">
        <v>53</v>
      </c>
      <c r="C34" s="15" t="s">
        <v>47</v>
      </c>
      <c r="D34" s="34">
        <v>280.5</v>
      </c>
    </row>
    <row r="35" s="49" customFormat="1" ht="22" customHeight="1" spans="1:4">
      <c r="A35" s="124">
        <v>3</v>
      </c>
      <c r="B35" s="18" t="s">
        <v>54</v>
      </c>
      <c r="C35" s="15" t="s">
        <v>47</v>
      </c>
      <c r="D35" s="34">
        <v>113</v>
      </c>
    </row>
    <row r="36" s="49" customFormat="1" ht="22" customHeight="1" spans="1:4">
      <c r="A36" s="124">
        <v>4</v>
      </c>
      <c r="B36" s="18" t="s">
        <v>55</v>
      </c>
      <c r="C36" s="15" t="s">
        <v>47</v>
      </c>
      <c r="D36" s="34">
        <f>12.43-1.77</f>
        <v>10.66</v>
      </c>
    </row>
    <row r="37" s="49" customFormat="1" ht="22" customHeight="1" spans="1:4">
      <c r="A37" s="124">
        <v>5</v>
      </c>
      <c r="B37" s="18" t="s">
        <v>56</v>
      </c>
      <c r="C37" s="15" t="s">
        <v>47</v>
      </c>
      <c r="D37" s="34">
        <v>19.2</v>
      </c>
    </row>
    <row r="38" s="49" customFormat="1" ht="22" customHeight="1" spans="1:4">
      <c r="A38" s="124">
        <v>6</v>
      </c>
      <c r="B38" s="18" t="s">
        <v>57</v>
      </c>
      <c r="C38" s="15" t="s">
        <v>47</v>
      </c>
      <c r="D38" s="34">
        <v>22.3</v>
      </c>
    </row>
    <row r="39" s="49" customFormat="1" ht="22" customHeight="1" spans="1:4">
      <c r="A39" s="124">
        <v>7</v>
      </c>
      <c r="B39" s="18" t="s">
        <v>58</v>
      </c>
      <c r="C39" s="15" t="s">
        <v>47</v>
      </c>
      <c r="D39" s="34">
        <v>1.5</v>
      </c>
    </row>
    <row r="40" s="49" customFormat="1" ht="22" customHeight="1" spans="1:4">
      <c r="A40" s="124">
        <v>8</v>
      </c>
      <c r="B40" s="18" t="s">
        <v>59</v>
      </c>
      <c r="C40" s="15" t="s">
        <v>47</v>
      </c>
      <c r="D40" s="34">
        <v>12.5</v>
      </c>
    </row>
    <row r="41" s="49" customFormat="1" ht="22" customHeight="1" spans="1:4">
      <c r="A41" s="124">
        <v>9</v>
      </c>
      <c r="B41" s="18" t="s">
        <v>37</v>
      </c>
      <c r="C41" s="15" t="s">
        <v>60</v>
      </c>
      <c r="D41" s="34">
        <f>4.77-0.17</f>
        <v>4.6</v>
      </c>
    </row>
    <row r="42" s="49" customFormat="1" ht="22" customHeight="1" spans="1:4">
      <c r="A42" s="124">
        <v>10</v>
      </c>
      <c r="B42" s="18" t="s">
        <v>61</v>
      </c>
      <c r="C42" s="15" t="s">
        <v>62</v>
      </c>
      <c r="D42" s="34">
        <v>210</v>
      </c>
    </row>
    <row r="43" s="49" customFormat="1" ht="22" customHeight="1" spans="1:4">
      <c r="A43" s="124">
        <v>11</v>
      </c>
      <c r="B43" s="18" t="s">
        <v>63</v>
      </c>
      <c r="C43" s="15" t="s">
        <v>62</v>
      </c>
      <c r="D43" s="34">
        <v>210</v>
      </c>
    </row>
    <row r="44" s="49" customFormat="1" ht="22" customHeight="1" spans="1:4">
      <c r="A44" s="124">
        <v>12</v>
      </c>
      <c r="B44" s="18" t="s">
        <v>64</v>
      </c>
      <c r="C44" s="15" t="s">
        <v>40</v>
      </c>
      <c r="D44" s="34">
        <v>3</v>
      </c>
    </row>
    <row r="45" s="49" customFormat="1" ht="22" customHeight="1" spans="1:4">
      <c r="A45" s="124">
        <v>13</v>
      </c>
      <c r="B45" s="18" t="s">
        <v>65</v>
      </c>
      <c r="C45" s="15" t="s">
        <v>40</v>
      </c>
      <c r="D45" s="34">
        <v>2</v>
      </c>
    </row>
    <row r="46" s="49" customFormat="1" ht="22" customHeight="1" spans="1:4">
      <c r="A46" s="124">
        <v>14</v>
      </c>
      <c r="B46" s="18" t="s">
        <v>66</v>
      </c>
      <c r="C46" s="15" t="s">
        <v>40</v>
      </c>
      <c r="D46" s="34">
        <v>30</v>
      </c>
    </row>
    <row r="47" s="49" customFormat="1" ht="22" customHeight="1" spans="1:4">
      <c r="A47" s="124">
        <v>15</v>
      </c>
      <c r="B47" s="18" t="s">
        <v>67</v>
      </c>
      <c r="C47" s="15" t="s">
        <v>68</v>
      </c>
      <c r="D47" s="34">
        <v>2</v>
      </c>
    </row>
    <row r="48" s="49" customFormat="1" ht="22" customHeight="1" spans="1:4">
      <c r="A48" s="124">
        <v>16</v>
      </c>
      <c r="B48" s="18" t="s">
        <v>69</v>
      </c>
      <c r="C48" s="15" t="s">
        <v>68</v>
      </c>
      <c r="D48" s="53">
        <v>1</v>
      </c>
    </row>
    <row r="49" s="49" customFormat="1" ht="22" customHeight="1" spans="1:4">
      <c r="A49" s="124">
        <v>17</v>
      </c>
      <c r="B49" s="18" t="s">
        <v>70</v>
      </c>
      <c r="C49" s="15" t="s">
        <v>68</v>
      </c>
      <c r="D49" s="53">
        <v>1</v>
      </c>
    </row>
    <row r="50" s="49" customFormat="1" ht="22" customHeight="1" spans="1:4">
      <c r="A50" s="124">
        <v>18</v>
      </c>
      <c r="B50" s="18" t="s">
        <v>71</v>
      </c>
      <c r="C50" s="15" t="s">
        <v>68</v>
      </c>
      <c r="D50" s="53">
        <v>2</v>
      </c>
    </row>
    <row r="51" s="49" customFormat="1" ht="22" customHeight="1" spans="1:4">
      <c r="A51" s="124">
        <v>19</v>
      </c>
      <c r="B51" s="18" t="s">
        <v>72</v>
      </c>
      <c r="C51" s="15" t="s">
        <v>68</v>
      </c>
      <c r="D51" s="53">
        <v>2</v>
      </c>
    </row>
    <row r="52" s="49" customFormat="1" ht="22" customHeight="1" spans="1:4">
      <c r="A52" s="124">
        <v>20</v>
      </c>
      <c r="B52" s="18" t="s">
        <v>73</v>
      </c>
      <c r="C52" s="15" t="s">
        <v>68</v>
      </c>
      <c r="D52" s="53">
        <v>1</v>
      </c>
    </row>
    <row r="53" s="3" customFormat="1" ht="22" customHeight="1" spans="1:4">
      <c r="A53" s="124">
        <v>21</v>
      </c>
      <c r="B53" s="18" t="s">
        <v>74</v>
      </c>
      <c r="C53" s="15" t="s">
        <v>68</v>
      </c>
      <c r="D53" s="53">
        <v>1</v>
      </c>
    </row>
    <row r="54" s="49" customFormat="1" ht="22" customHeight="1" spans="1:4">
      <c r="A54" s="124">
        <v>22</v>
      </c>
      <c r="B54" s="18" t="s">
        <v>75</v>
      </c>
      <c r="C54" s="15" t="s">
        <v>40</v>
      </c>
      <c r="D54" s="53">
        <v>300</v>
      </c>
    </row>
    <row r="55" s="49" customFormat="1" ht="22" customHeight="1" spans="1:4">
      <c r="A55" s="124">
        <v>23</v>
      </c>
      <c r="B55" s="18" t="s">
        <v>76</v>
      </c>
      <c r="C55" s="15" t="s">
        <v>77</v>
      </c>
      <c r="D55" s="34">
        <v>1</v>
      </c>
    </row>
    <row r="56" s="105" customFormat="1" ht="22" customHeight="1" spans="1:4">
      <c r="A56" s="124">
        <v>24</v>
      </c>
      <c r="B56" s="33" t="s">
        <v>78</v>
      </c>
      <c r="C56" s="15" t="s">
        <v>68</v>
      </c>
      <c r="D56" s="34">
        <v>2</v>
      </c>
    </row>
    <row r="57" s="105" customFormat="1" ht="22" customHeight="1" spans="1:4">
      <c r="A57" s="124">
        <v>25</v>
      </c>
      <c r="B57" s="33" t="s">
        <v>79</v>
      </c>
      <c r="C57" s="15" t="s">
        <v>68</v>
      </c>
      <c r="D57" s="34">
        <v>2</v>
      </c>
    </row>
    <row r="58" s="105" customFormat="1" ht="22" customHeight="1" spans="1:4">
      <c r="A58" s="124">
        <v>26</v>
      </c>
      <c r="B58" s="33" t="s">
        <v>80</v>
      </c>
      <c r="C58" s="15" t="s">
        <v>68</v>
      </c>
      <c r="D58" s="34">
        <v>1</v>
      </c>
    </row>
    <row r="59" s="105" customFormat="1" ht="22" customHeight="1" spans="1:4">
      <c r="A59" s="124">
        <v>27</v>
      </c>
      <c r="B59" s="33" t="s">
        <v>81</v>
      </c>
      <c r="C59" s="15" t="s">
        <v>22</v>
      </c>
      <c r="D59" s="34">
        <v>1</v>
      </c>
    </row>
    <row r="60" s="105" customFormat="1" ht="22" customHeight="1" spans="1:4">
      <c r="A60" s="124"/>
      <c r="B60" s="18" t="s">
        <v>82</v>
      </c>
      <c r="C60" s="15" t="s">
        <v>47</v>
      </c>
      <c r="D60" s="34">
        <v>1.77</v>
      </c>
    </row>
    <row r="61" s="105" customFormat="1" ht="22" customHeight="1" spans="1:4">
      <c r="A61" s="124"/>
      <c r="B61" s="18" t="s">
        <v>37</v>
      </c>
      <c r="C61" s="15" t="s">
        <v>60</v>
      </c>
      <c r="D61" s="34">
        <v>0.17</v>
      </c>
    </row>
    <row r="62" s="105" customFormat="1" ht="22" customHeight="1" spans="1:4">
      <c r="A62" s="124"/>
      <c r="B62" s="33" t="s">
        <v>43</v>
      </c>
      <c r="C62" s="124"/>
      <c r="D62" s="34"/>
    </row>
    <row r="63" s="25" customFormat="1" ht="22" customHeight="1" spans="1:4">
      <c r="A63" s="15"/>
      <c r="B63" s="18"/>
      <c r="C63" s="15"/>
      <c r="D63" s="15"/>
    </row>
    <row r="64" s="25" customFormat="1" ht="22" customHeight="1" spans="1:4">
      <c r="A64" s="15" t="s">
        <v>83</v>
      </c>
      <c r="B64" s="33" t="s">
        <v>84</v>
      </c>
      <c r="C64" s="15" t="s">
        <v>22</v>
      </c>
      <c r="D64" s="43">
        <v>1</v>
      </c>
    </row>
    <row r="65" s="25" customFormat="1" ht="22" customHeight="1" spans="1:4">
      <c r="A65" s="50">
        <v>1</v>
      </c>
      <c r="B65" s="33" t="s">
        <v>46</v>
      </c>
      <c r="C65" s="48" t="s">
        <v>47</v>
      </c>
      <c r="D65" s="34">
        <v>9.6</v>
      </c>
    </row>
    <row r="66" s="25" customFormat="1" ht="22" customHeight="1" spans="1:4">
      <c r="A66" s="50">
        <v>2</v>
      </c>
      <c r="B66" s="51" t="s">
        <v>85</v>
      </c>
      <c r="C66" s="15" t="s">
        <v>47</v>
      </c>
      <c r="D66" s="34">
        <v>3.84</v>
      </c>
    </row>
    <row r="67" s="25" customFormat="1" ht="22" customHeight="1" spans="1:4">
      <c r="A67" s="50">
        <v>3</v>
      </c>
      <c r="B67" s="51" t="s">
        <v>86</v>
      </c>
      <c r="C67" s="15" t="s">
        <v>47</v>
      </c>
      <c r="D67" s="34">
        <v>1.572</v>
      </c>
    </row>
    <row r="68" s="25" customFormat="1" ht="22" customHeight="1" spans="1:4">
      <c r="A68" s="50">
        <v>4</v>
      </c>
      <c r="B68" s="51" t="s">
        <v>31</v>
      </c>
      <c r="C68" s="15" t="s">
        <v>47</v>
      </c>
      <c r="D68" s="34">
        <v>1.572</v>
      </c>
    </row>
    <row r="69" s="25" customFormat="1" ht="22" customHeight="1" spans="1:4">
      <c r="A69" s="50">
        <v>5</v>
      </c>
      <c r="B69" s="51" t="s">
        <v>87</v>
      </c>
      <c r="C69" s="15" t="s">
        <v>47</v>
      </c>
      <c r="D69" s="34">
        <v>0.5</v>
      </c>
    </row>
    <row r="70" s="25" customFormat="1" ht="22" customHeight="1" spans="1:4">
      <c r="A70" s="50">
        <v>6</v>
      </c>
      <c r="B70" s="51" t="s">
        <v>88</v>
      </c>
      <c r="C70" s="15" t="s">
        <v>47</v>
      </c>
      <c r="D70" s="34">
        <v>0.06</v>
      </c>
    </row>
    <row r="71" s="25" customFormat="1" ht="22" customHeight="1" spans="1:4">
      <c r="A71" s="50">
        <v>7</v>
      </c>
      <c r="B71" s="51" t="s">
        <v>89</v>
      </c>
      <c r="C71" s="15" t="s">
        <v>60</v>
      </c>
      <c r="D71" s="34">
        <v>0.12</v>
      </c>
    </row>
    <row r="72" s="25" customFormat="1" ht="22" customHeight="1" spans="1:4">
      <c r="A72" s="50">
        <v>8</v>
      </c>
      <c r="B72" s="51" t="s">
        <v>90</v>
      </c>
      <c r="C72" s="15" t="s">
        <v>47</v>
      </c>
      <c r="D72" s="34">
        <v>0.33</v>
      </c>
    </row>
    <row r="73" s="25" customFormat="1" ht="22" customHeight="1" spans="1:4">
      <c r="A73" s="50">
        <v>9</v>
      </c>
      <c r="B73" s="51" t="s">
        <v>91</v>
      </c>
      <c r="C73" s="15" t="s">
        <v>68</v>
      </c>
      <c r="D73" s="34">
        <v>1</v>
      </c>
    </row>
    <row r="74" s="25" customFormat="1" ht="22" customHeight="1" spans="1:4">
      <c r="A74" s="50">
        <v>10</v>
      </c>
      <c r="B74" s="51" t="s">
        <v>76</v>
      </c>
      <c r="C74" s="15" t="s">
        <v>38</v>
      </c>
      <c r="D74" s="34">
        <v>11</v>
      </c>
    </row>
    <row r="75" s="25" customFormat="1" ht="22" customHeight="1" spans="1:4">
      <c r="A75" s="50">
        <v>11</v>
      </c>
      <c r="B75" s="51" t="s">
        <v>92</v>
      </c>
      <c r="C75" s="15" t="s">
        <v>68</v>
      </c>
      <c r="D75" s="34">
        <v>1</v>
      </c>
    </row>
    <row r="76" s="25" customFormat="1" ht="22" customHeight="1" spans="1:4">
      <c r="A76" s="50"/>
      <c r="B76" s="51" t="s">
        <v>43</v>
      </c>
      <c r="C76" s="15"/>
      <c r="D76" s="15"/>
    </row>
    <row r="77" s="49" customFormat="1" ht="22" customHeight="1" spans="1:4">
      <c r="A77" s="52"/>
      <c r="B77" s="33"/>
      <c r="C77" s="52"/>
      <c r="D77" s="53"/>
    </row>
    <row r="78" s="22" customFormat="1" ht="22" customHeight="1" spans="1:4">
      <c r="A78" s="14" t="s">
        <v>93</v>
      </c>
      <c r="B78" s="35" t="s">
        <v>94</v>
      </c>
      <c r="C78" s="14"/>
      <c r="D78" s="164"/>
    </row>
    <row r="79" s="25" customFormat="1" ht="22" customHeight="1" spans="1:4">
      <c r="A79" s="37" t="s">
        <v>20</v>
      </c>
      <c r="B79" s="38" t="s">
        <v>45</v>
      </c>
      <c r="C79" s="37" t="s">
        <v>40</v>
      </c>
      <c r="D79" s="39">
        <f>D84</f>
        <v>8000</v>
      </c>
    </row>
    <row r="80" s="47" customFormat="1" ht="22" customHeight="1" spans="1:4">
      <c r="A80" s="40">
        <v>1</v>
      </c>
      <c r="B80" s="38" t="s">
        <v>46</v>
      </c>
      <c r="C80" s="41" t="s">
        <v>47</v>
      </c>
      <c r="D80" s="42">
        <f>D79*2</f>
        <v>16000</v>
      </c>
    </row>
    <row r="81" s="47" customFormat="1" ht="22" customHeight="1" spans="1:4">
      <c r="A81" s="40">
        <v>2</v>
      </c>
      <c r="B81" s="38" t="s">
        <v>48</v>
      </c>
      <c r="C81" s="41" t="s">
        <v>47</v>
      </c>
      <c r="D81" s="42">
        <f>D80</f>
        <v>16000</v>
      </c>
    </row>
    <row r="82" s="47" customFormat="1" ht="22" customHeight="1" spans="1:4">
      <c r="A82" s="40">
        <v>3</v>
      </c>
      <c r="B82" s="38" t="s">
        <v>95</v>
      </c>
      <c r="C82" s="41" t="s">
        <v>47</v>
      </c>
      <c r="D82" s="42">
        <f>400*0.8*0.2</f>
        <v>64</v>
      </c>
    </row>
    <row r="83" s="47" customFormat="1" ht="22" customHeight="1" spans="1:4">
      <c r="A83" s="40">
        <v>4</v>
      </c>
      <c r="B83" s="38" t="s">
        <v>96</v>
      </c>
      <c r="C83" s="41" t="s">
        <v>62</v>
      </c>
      <c r="D83" s="42">
        <f>D82/0.2</f>
        <v>320</v>
      </c>
    </row>
    <row r="84" s="25" customFormat="1" ht="22" customHeight="1" spans="1:4">
      <c r="A84" s="40">
        <v>5</v>
      </c>
      <c r="B84" s="33" t="s">
        <v>49</v>
      </c>
      <c r="C84" s="48" t="s">
        <v>40</v>
      </c>
      <c r="D84" s="34">
        <v>8000</v>
      </c>
    </row>
    <row r="85" s="25" customFormat="1" ht="22" customHeight="1" spans="1:4">
      <c r="A85" s="40">
        <v>6</v>
      </c>
      <c r="B85" s="33" t="s">
        <v>97</v>
      </c>
      <c r="C85" s="48" t="s">
        <v>40</v>
      </c>
      <c r="D85" s="34">
        <v>15</v>
      </c>
    </row>
    <row r="86" s="3" customFormat="1" ht="22" customHeight="1" spans="1:4">
      <c r="A86" s="44"/>
      <c r="B86" s="45"/>
      <c r="C86" s="15"/>
      <c r="D86" s="44"/>
    </row>
    <row r="87" s="25" customFormat="1" ht="22" customHeight="1" spans="1:4">
      <c r="A87" s="37" t="s">
        <v>44</v>
      </c>
      <c r="B87" s="38" t="s">
        <v>45</v>
      </c>
      <c r="C87" s="37" t="s">
        <v>40</v>
      </c>
      <c r="D87" s="39">
        <f>D90</f>
        <v>200</v>
      </c>
    </row>
    <row r="88" s="47" customFormat="1" ht="22" customHeight="1" spans="1:4">
      <c r="A88" s="40">
        <v>1</v>
      </c>
      <c r="B88" s="38" t="s">
        <v>46</v>
      </c>
      <c r="C88" s="41" t="s">
        <v>47</v>
      </c>
      <c r="D88" s="42">
        <f>D87*2</f>
        <v>400</v>
      </c>
    </row>
    <row r="89" s="47" customFormat="1" ht="22" customHeight="1" spans="1:4">
      <c r="A89" s="40">
        <v>2</v>
      </c>
      <c r="B89" s="38" t="s">
        <v>48</v>
      </c>
      <c r="C89" s="41" t="s">
        <v>47</v>
      </c>
      <c r="D89" s="42">
        <f>D88</f>
        <v>400</v>
      </c>
    </row>
    <row r="90" s="25" customFormat="1" ht="22" customHeight="1" spans="1:4">
      <c r="A90" s="40">
        <v>3</v>
      </c>
      <c r="B90" s="33" t="s">
        <v>98</v>
      </c>
      <c r="C90" s="48" t="s">
        <v>40</v>
      </c>
      <c r="D90" s="34">
        <v>200</v>
      </c>
    </row>
    <row r="91" s="3" customFormat="1" ht="22" customHeight="1" spans="1:4">
      <c r="A91" s="44"/>
      <c r="B91" s="45"/>
      <c r="C91" s="15"/>
      <c r="D91" s="44"/>
    </row>
    <row r="92" s="5" customFormat="1" ht="22" customHeight="1" spans="1:4">
      <c r="A92" s="15" t="s">
        <v>51</v>
      </c>
      <c r="B92" s="123" t="s">
        <v>99</v>
      </c>
      <c r="C92" s="15" t="s">
        <v>22</v>
      </c>
      <c r="D92" s="34">
        <v>1</v>
      </c>
    </row>
    <row r="93" s="49" customFormat="1" ht="22" customHeight="1" spans="1:4">
      <c r="A93" s="124">
        <v>1</v>
      </c>
      <c r="B93" s="18" t="s">
        <v>46</v>
      </c>
      <c r="C93" s="125" t="s">
        <v>47</v>
      </c>
      <c r="D93" s="34">
        <v>825</v>
      </c>
    </row>
    <row r="94" s="49" customFormat="1" ht="22" customHeight="1" spans="1:4">
      <c r="A94" s="124">
        <v>2</v>
      </c>
      <c r="B94" s="18" t="s">
        <v>53</v>
      </c>
      <c r="C94" s="15" t="s">
        <v>47</v>
      </c>
      <c r="D94" s="34">
        <v>280.5</v>
      </c>
    </row>
    <row r="95" s="49" customFormat="1" ht="22" customHeight="1" spans="1:4">
      <c r="A95" s="124">
        <v>3</v>
      </c>
      <c r="B95" s="18" t="s">
        <v>54</v>
      </c>
      <c r="C95" s="15" t="s">
        <v>47</v>
      </c>
      <c r="D95" s="34">
        <v>113</v>
      </c>
    </row>
    <row r="96" s="49" customFormat="1" ht="22" customHeight="1" spans="1:4">
      <c r="A96" s="124">
        <v>4</v>
      </c>
      <c r="B96" s="18" t="s">
        <v>55</v>
      </c>
      <c r="C96" s="15" t="s">
        <v>47</v>
      </c>
      <c r="D96" s="34">
        <f>12.43-1.77</f>
        <v>10.66</v>
      </c>
    </row>
    <row r="97" s="49" customFormat="1" ht="22" customHeight="1" spans="1:4">
      <c r="A97" s="124">
        <v>5</v>
      </c>
      <c r="B97" s="18" t="s">
        <v>56</v>
      </c>
      <c r="C97" s="15" t="s">
        <v>47</v>
      </c>
      <c r="D97" s="34">
        <v>19.2</v>
      </c>
    </row>
    <row r="98" s="49" customFormat="1" ht="22" customHeight="1" spans="1:4">
      <c r="A98" s="124">
        <v>6</v>
      </c>
      <c r="B98" s="18" t="s">
        <v>57</v>
      </c>
      <c r="C98" s="15" t="s">
        <v>47</v>
      </c>
      <c r="D98" s="34">
        <v>22.3</v>
      </c>
    </row>
    <row r="99" s="49" customFormat="1" ht="22" customHeight="1" spans="1:4">
      <c r="A99" s="124">
        <v>7</v>
      </c>
      <c r="B99" s="18" t="s">
        <v>58</v>
      </c>
      <c r="C99" s="15" t="s">
        <v>47</v>
      </c>
      <c r="D99" s="34">
        <v>1.5</v>
      </c>
    </row>
    <row r="100" s="49" customFormat="1" ht="22" customHeight="1" spans="1:4">
      <c r="A100" s="124">
        <v>8</v>
      </c>
      <c r="B100" s="18" t="s">
        <v>59</v>
      </c>
      <c r="C100" s="15" t="s">
        <v>47</v>
      </c>
      <c r="D100" s="34">
        <v>12.5</v>
      </c>
    </row>
    <row r="101" s="49" customFormat="1" ht="22" customHeight="1" spans="1:4">
      <c r="A101" s="124">
        <v>9</v>
      </c>
      <c r="B101" s="18" t="s">
        <v>37</v>
      </c>
      <c r="C101" s="15" t="s">
        <v>60</v>
      </c>
      <c r="D101" s="34">
        <f>4.77-0.17</f>
        <v>4.6</v>
      </c>
    </row>
    <row r="102" s="49" customFormat="1" ht="22" customHeight="1" spans="1:4">
      <c r="A102" s="124">
        <v>10</v>
      </c>
      <c r="B102" s="18" t="s">
        <v>61</v>
      </c>
      <c r="C102" s="15" t="s">
        <v>62</v>
      </c>
      <c r="D102" s="34">
        <v>210</v>
      </c>
    </row>
    <row r="103" s="49" customFormat="1" ht="22" customHeight="1" spans="1:4">
      <c r="A103" s="124">
        <v>11</v>
      </c>
      <c r="B103" s="18" t="s">
        <v>63</v>
      </c>
      <c r="C103" s="15" t="s">
        <v>62</v>
      </c>
      <c r="D103" s="34">
        <v>210</v>
      </c>
    </row>
    <row r="104" s="49" customFormat="1" ht="22" customHeight="1" spans="1:4">
      <c r="A104" s="124">
        <v>12</v>
      </c>
      <c r="B104" s="18" t="s">
        <v>64</v>
      </c>
      <c r="C104" s="15" t="s">
        <v>40</v>
      </c>
      <c r="D104" s="34">
        <v>3</v>
      </c>
    </row>
    <row r="105" s="49" customFormat="1" ht="22" customHeight="1" spans="1:4">
      <c r="A105" s="124">
        <v>13</v>
      </c>
      <c r="B105" s="18" t="s">
        <v>65</v>
      </c>
      <c r="C105" s="15" t="s">
        <v>40</v>
      </c>
      <c r="D105" s="34">
        <v>2</v>
      </c>
    </row>
    <row r="106" s="49" customFormat="1" ht="22" customHeight="1" spans="1:4">
      <c r="A106" s="124">
        <v>14</v>
      </c>
      <c r="B106" s="18" t="s">
        <v>66</v>
      </c>
      <c r="C106" s="15" t="s">
        <v>40</v>
      </c>
      <c r="D106" s="34">
        <v>30</v>
      </c>
    </row>
    <row r="107" s="49" customFormat="1" ht="22" customHeight="1" spans="1:4">
      <c r="A107" s="124">
        <v>15</v>
      </c>
      <c r="B107" s="18" t="s">
        <v>67</v>
      </c>
      <c r="C107" s="15" t="s">
        <v>68</v>
      </c>
      <c r="D107" s="34">
        <v>2</v>
      </c>
    </row>
    <row r="108" s="49" customFormat="1" ht="22" customHeight="1" spans="1:4">
      <c r="A108" s="124">
        <v>16</v>
      </c>
      <c r="B108" s="18" t="s">
        <v>69</v>
      </c>
      <c r="C108" s="15" t="s">
        <v>68</v>
      </c>
      <c r="D108" s="53">
        <v>1</v>
      </c>
    </row>
    <row r="109" s="49" customFormat="1" ht="22" customHeight="1" spans="1:4">
      <c r="A109" s="124">
        <v>17</v>
      </c>
      <c r="B109" s="18" t="s">
        <v>70</v>
      </c>
      <c r="C109" s="15" t="s">
        <v>68</v>
      </c>
      <c r="D109" s="53">
        <v>1</v>
      </c>
    </row>
    <row r="110" s="49" customFormat="1" ht="22" customHeight="1" spans="1:4">
      <c r="A110" s="124">
        <v>18</v>
      </c>
      <c r="B110" s="18" t="s">
        <v>71</v>
      </c>
      <c r="C110" s="15" t="s">
        <v>68</v>
      </c>
      <c r="D110" s="53">
        <v>2</v>
      </c>
    </row>
    <row r="111" s="49" customFormat="1" ht="22" customHeight="1" spans="1:4">
      <c r="A111" s="124">
        <v>19</v>
      </c>
      <c r="B111" s="18" t="s">
        <v>72</v>
      </c>
      <c r="C111" s="15" t="s">
        <v>68</v>
      </c>
      <c r="D111" s="53">
        <v>2</v>
      </c>
    </row>
    <row r="112" s="49" customFormat="1" ht="22" customHeight="1" spans="1:4">
      <c r="A112" s="124">
        <v>20</v>
      </c>
      <c r="B112" s="18" t="s">
        <v>73</v>
      </c>
      <c r="C112" s="15" t="s">
        <v>68</v>
      </c>
      <c r="D112" s="53">
        <v>1</v>
      </c>
    </row>
    <row r="113" s="3" customFormat="1" ht="22" customHeight="1" spans="1:4">
      <c r="A113" s="124">
        <v>21</v>
      </c>
      <c r="B113" s="18" t="s">
        <v>74</v>
      </c>
      <c r="C113" s="15" t="s">
        <v>68</v>
      </c>
      <c r="D113" s="53">
        <v>1</v>
      </c>
    </row>
    <row r="114" s="49" customFormat="1" ht="22" customHeight="1" spans="1:4">
      <c r="A114" s="124">
        <v>22</v>
      </c>
      <c r="B114" s="18" t="s">
        <v>100</v>
      </c>
      <c r="C114" s="15" t="s">
        <v>40</v>
      </c>
      <c r="D114" s="53">
        <v>300</v>
      </c>
    </row>
    <row r="115" s="49" customFormat="1" ht="22" customHeight="1" spans="1:4">
      <c r="A115" s="124">
        <v>23</v>
      </c>
      <c r="B115" s="18" t="s">
        <v>76</v>
      </c>
      <c r="C115" s="15" t="s">
        <v>77</v>
      </c>
      <c r="D115" s="34">
        <v>1</v>
      </c>
    </row>
    <row r="116" s="105" customFormat="1" ht="22" customHeight="1" spans="1:4">
      <c r="A116" s="124">
        <v>24</v>
      </c>
      <c r="B116" s="33" t="s">
        <v>78</v>
      </c>
      <c r="C116" s="15" t="s">
        <v>68</v>
      </c>
      <c r="D116" s="34">
        <v>2</v>
      </c>
    </row>
    <row r="117" s="105" customFormat="1" ht="22" customHeight="1" spans="1:4">
      <c r="A117" s="124">
        <v>25</v>
      </c>
      <c r="B117" s="33" t="s">
        <v>79</v>
      </c>
      <c r="C117" s="15" t="s">
        <v>68</v>
      </c>
      <c r="D117" s="34">
        <v>2</v>
      </c>
    </row>
    <row r="118" s="105" customFormat="1" ht="22" customHeight="1" spans="1:4">
      <c r="A118" s="124">
        <v>26</v>
      </c>
      <c r="B118" s="33" t="s">
        <v>80</v>
      </c>
      <c r="C118" s="15" t="s">
        <v>68</v>
      </c>
      <c r="D118" s="34">
        <v>1</v>
      </c>
    </row>
    <row r="119" s="105" customFormat="1" ht="22" customHeight="1" spans="1:4">
      <c r="A119" s="124">
        <v>27</v>
      </c>
      <c r="B119" s="33" t="s">
        <v>81</v>
      </c>
      <c r="C119" s="15" t="s">
        <v>22</v>
      </c>
      <c r="D119" s="34">
        <v>1</v>
      </c>
    </row>
    <row r="120" s="105" customFormat="1" ht="22" customHeight="1" spans="1:4">
      <c r="A120" s="124"/>
      <c r="B120" s="18" t="s">
        <v>82</v>
      </c>
      <c r="C120" s="15" t="s">
        <v>47</v>
      </c>
      <c r="D120" s="34">
        <v>1.77</v>
      </c>
    </row>
    <row r="121" s="105" customFormat="1" ht="22" customHeight="1" spans="1:4">
      <c r="A121" s="124"/>
      <c r="B121" s="18" t="s">
        <v>37</v>
      </c>
      <c r="C121" s="15" t="s">
        <v>60</v>
      </c>
      <c r="D121" s="34">
        <v>0.17</v>
      </c>
    </row>
    <row r="122" s="105" customFormat="1" ht="22" customHeight="1" spans="1:4">
      <c r="A122" s="124"/>
      <c r="B122" s="33" t="s">
        <v>43</v>
      </c>
      <c r="C122" s="124"/>
      <c r="D122" s="34"/>
    </row>
    <row r="123" s="25" customFormat="1" ht="22" customHeight="1" spans="1:4">
      <c r="A123" s="15"/>
      <c r="B123" s="18"/>
      <c r="C123" s="15"/>
      <c r="D123" s="15"/>
    </row>
    <row r="124" s="25" customFormat="1" ht="22" customHeight="1" spans="1:4">
      <c r="A124" s="15" t="s">
        <v>83</v>
      </c>
      <c r="B124" s="33" t="s">
        <v>84</v>
      </c>
      <c r="C124" s="15" t="s">
        <v>22</v>
      </c>
      <c r="D124" s="43">
        <v>1</v>
      </c>
    </row>
    <row r="125" s="25" customFormat="1" ht="22" customHeight="1" spans="1:4">
      <c r="A125" s="50">
        <v>1</v>
      </c>
      <c r="B125" s="33" t="s">
        <v>46</v>
      </c>
      <c r="C125" s="48" t="s">
        <v>47</v>
      </c>
      <c r="D125" s="34">
        <v>9.6</v>
      </c>
    </row>
    <row r="126" s="25" customFormat="1" ht="22" customHeight="1" spans="1:4">
      <c r="A126" s="50">
        <v>2</v>
      </c>
      <c r="B126" s="51" t="s">
        <v>85</v>
      </c>
      <c r="C126" s="15" t="s">
        <v>47</v>
      </c>
      <c r="D126" s="34">
        <v>3.84</v>
      </c>
    </row>
    <row r="127" s="25" customFormat="1" ht="22" customHeight="1" spans="1:4">
      <c r="A127" s="50">
        <v>4</v>
      </c>
      <c r="B127" s="51" t="s">
        <v>86</v>
      </c>
      <c r="C127" s="15" t="s">
        <v>47</v>
      </c>
      <c r="D127" s="34">
        <v>1.572</v>
      </c>
    </row>
    <row r="128" s="25" customFormat="1" ht="22" customHeight="1" spans="1:4">
      <c r="A128" s="50">
        <v>5</v>
      </c>
      <c r="B128" s="51" t="s">
        <v>31</v>
      </c>
      <c r="C128" s="15" t="s">
        <v>47</v>
      </c>
      <c r="D128" s="34">
        <v>1.572</v>
      </c>
    </row>
    <row r="129" s="25" customFormat="1" ht="22" customHeight="1" spans="1:4">
      <c r="A129" s="50">
        <v>6</v>
      </c>
      <c r="B129" s="51" t="s">
        <v>87</v>
      </c>
      <c r="C129" s="15" t="s">
        <v>47</v>
      </c>
      <c r="D129" s="34">
        <v>0.5</v>
      </c>
    </row>
    <row r="130" s="25" customFormat="1" ht="22" customHeight="1" spans="1:4">
      <c r="A130" s="50">
        <v>7</v>
      </c>
      <c r="B130" s="51" t="s">
        <v>88</v>
      </c>
      <c r="C130" s="15" t="s">
        <v>47</v>
      </c>
      <c r="D130" s="34">
        <v>0.06</v>
      </c>
    </row>
    <row r="131" s="25" customFormat="1" ht="22" customHeight="1" spans="1:4">
      <c r="A131" s="50">
        <v>8</v>
      </c>
      <c r="B131" s="51" t="s">
        <v>89</v>
      </c>
      <c r="C131" s="15" t="s">
        <v>60</v>
      </c>
      <c r="D131" s="34">
        <v>0.12</v>
      </c>
    </row>
    <row r="132" s="25" customFormat="1" ht="22" customHeight="1" spans="1:4">
      <c r="A132" s="50">
        <v>9</v>
      </c>
      <c r="B132" s="51" t="s">
        <v>90</v>
      </c>
      <c r="C132" s="15" t="s">
        <v>47</v>
      </c>
      <c r="D132" s="34">
        <v>0.33</v>
      </c>
    </row>
    <row r="133" s="25" customFormat="1" ht="22" customHeight="1" spans="1:4">
      <c r="A133" s="50">
        <v>10</v>
      </c>
      <c r="B133" s="51" t="s">
        <v>91</v>
      </c>
      <c r="C133" s="15" t="s">
        <v>68</v>
      </c>
      <c r="D133" s="34">
        <v>1</v>
      </c>
    </row>
    <row r="134" s="25" customFormat="1" ht="22" customHeight="1" spans="1:4">
      <c r="A134" s="50">
        <v>11</v>
      </c>
      <c r="B134" s="51" t="s">
        <v>76</v>
      </c>
      <c r="C134" s="15" t="s">
        <v>38</v>
      </c>
      <c r="D134" s="34">
        <v>11</v>
      </c>
    </row>
    <row r="135" s="25" customFormat="1" ht="22" customHeight="1" spans="1:4">
      <c r="A135" s="50"/>
      <c r="B135" s="51" t="s">
        <v>43</v>
      </c>
      <c r="C135" s="15"/>
      <c r="D135" s="15"/>
    </row>
    <row r="136" s="49" customFormat="1" ht="22" customHeight="1" spans="1:4">
      <c r="A136" s="52"/>
      <c r="B136" s="33"/>
      <c r="C136" s="52"/>
      <c r="D136" s="53"/>
    </row>
    <row r="137" s="25" customFormat="1" ht="22" customHeight="1" spans="1:4">
      <c r="A137" s="15" t="s">
        <v>101</v>
      </c>
      <c r="B137" s="33" t="s">
        <v>102</v>
      </c>
      <c r="C137" s="15" t="s">
        <v>22</v>
      </c>
      <c r="D137" s="43">
        <v>3</v>
      </c>
    </row>
    <row r="138" s="25" customFormat="1" ht="22" customHeight="1" spans="1:4">
      <c r="A138" s="50">
        <v>1</v>
      </c>
      <c r="B138" s="33" t="s">
        <v>46</v>
      </c>
      <c r="C138" s="48" t="s">
        <v>47</v>
      </c>
      <c r="D138" s="34">
        <v>9.6</v>
      </c>
    </row>
    <row r="139" s="25" customFormat="1" ht="22" customHeight="1" spans="1:4">
      <c r="A139" s="50">
        <v>2</v>
      </c>
      <c r="B139" s="51" t="s">
        <v>85</v>
      </c>
      <c r="C139" s="15" t="s">
        <v>47</v>
      </c>
      <c r="D139" s="34">
        <v>3.84</v>
      </c>
    </row>
    <row r="140" s="25" customFormat="1" ht="22" customHeight="1" spans="1:4">
      <c r="A140" s="50">
        <v>4</v>
      </c>
      <c r="B140" s="51" t="s">
        <v>86</v>
      </c>
      <c r="C140" s="15" t="s">
        <v>47</v>
      </c>
      <c r="D140" s="34">
        <v>1.572</v>
      </c>
    </row>
    <row r="141" s="25" customFormat="1" ht="22" customHeight="1" spans="1:4">
      <c r="A141" s="50">
        <v>5</v>
      </c>
      <c r="B141" s="51" t="s">
        <v>31</v>
      </c>
      <c r="C141" s="15" t="s">
        <v>47</v>
      </c>
      <c r="D141" s="34">
        <v>1.572</v>
      </c>
    </row>
    <row r="142" s="25" customFormat="1" ht="22" customHeight="1" spans="1:4">
      <c r="A142" s="50">
        <v>6</v>
      </c>
      <c r="B142" s="51" t="s">
        <v>87</v>
      </c>
      <c r="C142" s="15" t="s">
        <v>47</v>
      </c>
      <c r="D142" s="34">
        <v>0.5</v>
      </c>
    </row>
    <row r="143" s="25" customFormat="1" ht="22" customHeight="1" spans="1:4">
      <c r="A143" s="50">
        <v>7</v>
      </c>
      <c r="B143" s="51" t="s">
        <v>88</v>
      </c>
      <c r="C143" s="15" t="s">
        <v>47</v>
      </c>
      <c r="D143" s="34">
        <v>0.06</v>
      </c>
    </row>
    <row r="144" s="25" customFormat="1" ht="22" customHeight="1" spans="1:4">
      <c r="A144" s="50">
        <v>8</v>
      </c>
      <c r="B144" s="51" t="s">
        <v>89</v>
      </c>
      <c r="C144" s="15" t="s">
        <v>60</v>
      </c>
      <c r="D144" s="34">
        <v>0.12</v>
      </c>
    </row>
    <row r="145" s="25" customFormat="1" ht="22" customHeight="1" spans="1:4">
      <c r="A145" s="50">
        <v>9</v>
      </c>
      <c r="B145" s="51" t="s">
        <v>90</v>
      </c>
      <c r="C145" s="15" t="s">
        <v>47</v>
      </c>
      <c r="D145" s="34">
        <v>0.33</v>
      </c>
    </row>
    <row r="146" s="25" customFormat="1" ht="22" customHeight="1" spans="1:4">
      <c r="A146" s="50">
        <v>10</v>
      </c>
      <c r="B146" s="51" t="s">
        <v>91</v>
      </c>
      <c r="C146" s="15" t="s">
        <v>68</v>
      </c>
      <c r="D146" s="34">
        <v>1</v>
      </c>
    </row>
    <row r="147" s="25" customFormat="1" ht="22" customHeight="1" spans="1:4">
      <c r="A147" s="50">
        <v>11</v>
      </c>
      <c r="B147" s="51" t="s">
        <v>76</v>
      </c>
      <c r="C147" s="15" t="s">
        <v>38</v>
      </c>
      <c r="D147" s="34">
        <v>11</v>
      </c>
    </row>
    <row r="148" s="25" customFormat="1" ht="22" customHeight="1" spans="1:4">
      <c r="A148" s="50"/>
      <c r="B148" s="51" t="s">
        <v>43</v>
      </c>
      <c r="C148" s="15"/>
      <c r="D148" s="15"/>
    </row>
    <row r="149" s="25" customFormat="1" ht="22" customHeight="1" spans="1:4">
      <c r="A149" s="50"/>
      <c r="B149" s="51"/>
      <c r="C149" s="15"/>
      <c r="D149" s="15"/>
    </row>
    <row r="150" s="25" customFormat="1" ht="22" customHeight="1" spans="1:4">
      <c r="A150" s="50" t="s">
        <v>103</v>
      </c>
      <c r="B150" s="51" t="s">
        <v>104</v>
      </c>
      <c r="C150" s="15"/>
      <c r="D150" s="15"/>
    </row>
    <row r="151" s="25" customFormat="1" ht="22" customHeight="1" spans="1:4">
      <c r="A151" s="50">
        <v>1</v>
      </c>
      <c r="B151" s="51" t="s">
        <v>46</v>
      </c>
      <c r="C151" s="15" t="s">
        <v>47</v>
      </c>
      <c r="D151" s="15">
        <f>32.65</f>
        <v>32.65</v>
      </c>
    </row>
    <row r="152" s="25" customFormat="1" ht="22" customHeight="1" spans="1:4">
      <c r="A152" s="50">
        <v>2</v>
      </c>
      <c r="B152" s="51" t="s">
        <v>48</v>
      </c>
      <c r="C152" s="15" t="s">
        <v>47</v>
      </c>
      <c r="D152" s="15">
        <f>D151*0.6</f>
        <v>19.59</v>
      </c>
    </row>
    <row r="153" s="25" customFormat="1" ht="22" customHeight="1" spans="1:4">
      <c r="A153" s="50">
        <v>3</v>
      </c>
      <c r="B153" s="51" t="s">
        <v>105</v>
      </c>
      <c r="C153" s="15" t="s">
        <v>47</v>
      </c>
      <c r="D153" s="15">
        <v>18.68</v>
      </c>
    </row>
    <row r="154" s="25" customFormat="1" ht="22" customHeight="1" spans="1:4">
      <c r="A154" s="50">
        <v>4</v>
      </c>
      <c r="B154" s="51" t="s">
        <v>106</v>
      </c>
      <c r="C154" s="15" t="s">
        <v>47</v>
      </c>
      <c r="D154" s="15">
        <v>3.86</v>
      </c>
    </row>
    <row r="155" s="25" customFormat="1" ht="22" customHeight="1" spans="1:4">
      <c r="A155" s="50">
        <v>5</v>
      </c>
      <c r="B155" s="51" t="s">
        <v>37</v>
      </c>
      <c r="C155" s="15" t="s">
        <v>38</v>
      </c>
      <c r="D155" s="15">
        <f>(D153+D154)*75</f>
        <v>1690.5</v>
      </c>
    </row>
    <row r="156" s="25" customFormat="1" ht="22" customHeight="1" spans="1:4">
      <c r="A156" s="50">
        <v>6</v>
      </c>
      <c r="B156" s="51" t="s">
        <v>107</v>
      </c>
      <c r="C156" s="15" t="s">
        <v>47</v>
      </c>
      <c r="D156" s="15">
        <v>36.98</v>
      </c>
    </row>
    <row r="157" s="25" customFormat="1" ht="22" customHeight="1" spans="1:4">
      <c r="A157" s="50">
        <v>7</v>
      </c>
      <c r="B157" s="51" t="s">
        <v>108</v>
      </c>
      <c r="C157" s="15" t="s">
        <v>47</v>
      </c>
      <c r="D157" s="15">
        <v>5.36</v>
      </c>
    </row>
    <row r="158" s="25" customFormat="1" ht="22" customHeight="1" spans="1:4">
      <c r="A158" s="50">
        <v>8</v>
      </c>
      <c r="B158" s="51" t="s">
        <v>109</v>
      </c>
      <c r="C158" s="15" t="s">
        <v>62</v>
      </c>
      <c r="D158" s="15">
        <v>38.68</v>
      </c>
    </row>
    <row r="159" s="25" customFormat="1" ht="22" customHeight="1" spans="1:4">
      <c r="A159" s="50"/>
      <c r="B159" s="51" t="s">
        <v>43</v>
      </c>
      <c r="C159" s="15"/>
      <c r="D159" s="15"/>
    </row>
    <row r="160" s="49" customFormat="1" ht="22" customHeight="1" spans="1:4">
      <c r="A160" s="52"/>
      <c r="B160" s="33"/>
      <c r="C160" s="52"/>
      <c r="D160" s="53"/>
    </row>
    <row r="161" s="22" customFormat="1" ht="22" customHeight="1" spans="1:4">
      <c r="A161" s="165" t="s">
        <v>110</v>
      </c>
      <c r="B161" s="166" t="s">
        <v>111</v>
      </c>
      <c r="C161" s="14"/>
      <c r="D161" s="14"/>
    </row>
    <row r="162" s="9" customFormat="1" ht="21.95" customHeight="1" spans="1:4">
      <c r="A162" s="37" t="s">
        <v>20</v>
      </c>
      <c r="B162" s="167" t="s">
        <v>112</v>
      </c>
      <c r="C162" s="37" t="s">
        <v>22</v>
      </c>
      <c r="D162" s="168">
        <v>1</v>
      </c>
    </row>
    <row r="163" s="9" customFormat="1" ht="21.95" customHeight="1" spans="1:4">
      <c r="A163" s="37">
        <v>1</v>
      </c>
      <c r="B163" s="167" t="s">
        <v>113</v>
      </c>
      <c r="C163" s="37" t="s">
        <v>47</v>
      </c>
      <c r="D163" s="168">
        <v>0.75</v>
      </c>
    </row>
    <row r="164" s="9" customFormat="1" ht="21.95" customHeight="1" spans="1:4">
      <c r="A164" s="37">
        <v>2</v>
      </c>
      <c r="B164" s="167" t="s">
        <v>114</v>
      </c>
      <c r="C164" s="37" t="s">
        <v>40</v>
      </c>
      <c r="D164" s="168">
        <v>35</v>
      </c>
    </row>
    <row r="165" s="9" customFormat="1" ht="21.95" customHeight="1" spans="1:4">
      <c r="A165" s="37">
        <v>3</v>
      </c>
      <c r="B165" s="167" t="s">
        <v>115</v>
      </c>
      <c r="C165" s="37" t="s">
        <v>47</v>
      </c>
      <c r="D165" s="168">
        <v>17.5</v>
      </c>
    </row>
    <row r="166" s="9" customFormat="1" ht="21.95" customHeight="1" spans="1:4">
      <c r="A166" s="37">
        <v>4</v>
      </c>
      <c r="B166" s="167" t="s">
        <v>116</v>
      </c>
      <c r="C166" s="37" t="s">
        <v>40</v>
      </c>
      <c r="D166" s="168">
        <v>100</v>
      </c>
    </row>
    <row r="167" s="9" customFormat="1" ht="21.95" customHeight="1" spans="1:4">
      <c r="A167" s="37">
        <v>5</v>
      </c>
      <c r="B167" s="167" t="s">
        <v>46</v>
      </c>
      <c r="C167" s="37" t="s">
        <v>47</v>
      </c>
      <c r="D167" s="168">
        <f>D166*2.07</f>
        <v>207</v>
      </c>
    </row>
    <row r="168" s="9" customFormat="1" ht="21.95" customHeight="1" spans="1:4">
      <c r="A168" s="37">
        <v>6</v>
      </c>
      <c r="B168" s="167" t="s">
        <v>48</v>
      </c>
      <c r="C168" s="37" t="s">
        <v>47</v>
      </c>
      <c r="D168" s="168">
        <f>D167</f>
        <v>207</v>
      </c>
    </row>
    <row r="169" s="9" customFormat="1" ht="21.95" customHeight="1" spans="1:4">
      <c r="A169" s="37"/>
      <c r="B169" s="167" t="s">
        <v>43</v>
      </c>
      <c r="C169" s="38"/>
      <c r="D169" s="169"/>
    </row>
    <row r="170" s="111" customFormat="1" ht="21.95" customHeight="1" spans="1:4">
      <c r="A170" s="37"/>
      <c r="B170" s="167"/>
      <c r="C170" s="38"/>
      <c r="D170" s="169"/>
    </row>
    <row r="171" s="111" customFormat="1" ht="21.95" customHeight="1" spans="1:4">
      <c r="A171" s="37" t="s">
        <v>44</v>
      </c>
      <c r="B171" s="167" t="s">
        <v>117</v>
      </c>
      <c r="C171" s="38"/>
      <c r="D171" s="169"/>
    </row>
    <row r="172" s="111" customFormat="1" ht="21.95" customHeight="1" spans="1:4">
      <c r="A172" s="37">
        <v>1</v>
      </c>
      <c r="B172" s="167" t="s">
        <v>46</v>
      </c>
      <c r="C172" s="37" t="s">
        <v>47</v>
      </c>
      <c r="D172" s="168">
        <v>38.81</v>
      </c>
    </row>
    <row r="173" s="111" customFormat="1" ht="21.95" customHeight="1" spans="1:4">
      <c r="A173" s="37">
        <v>2</v>
      </c>
      <c r="B173" s="167" t="s">
        <v>25</v>
      </c>
      <c r="C173" s="37" t="s">
        <v>47</v>
      </c>
      <c r="D173" s="168">
        <v>10.28</v>
      </c>
    </row>
    <row r="174" s="111" customFormat="1" ht="21.95" customHeight="1" spans="1:4">
      <c r="A174" s="37">
        <v>3</v>
      </c>
      <c r="B174" s="167" t="s">
        <v>118</v>
      </c>
      <c r="C174" s="37" t="s">
        <v>47</v>
      </c>
      <c r="D174" s="168">
        <v>20.56</v>
      </c>
    </row>
    <row r="175" s="111" customFormat="1" ht="21.95" customHeight="1" spans="1:4">
      <c r="A175" s="37">
        <v>4</v>
      </c>
      <c r="B175" s="167" t="s">
        <v>119</v>
      </c>
      <c r="C175" s="37" t="s">
        <v>47</v>
      </c>
      <c r="D175" s="168">
        <v>22.81</v>
      </c>
    </row>
    <row r="176" s="111" customFormat="1" ht="21.95" customHeight="1" spans="1:4">
      <c r="A176" s="37">
        <v>5</v>
      </c>
      <c r="B176" s="167" t="s">
        <v>120</v>
      </c>
      <c r="C176" s="37" t="s">
        <v>47</v>
      </c>
      <c r="D176" s="168">
        <v>0.89</v>
      </c>
    </row>
    <row r="177" s="111" customFormat="1" ht="21.95" customHeight="1" spans="1:4">
      <c r="A177" s="37">
        <v>6</v>
      </c>
      <c r="B177" s="167" t="s">
        <v>121</v>
      </c>
      <c r="C177" s="37" t="s">
        <v>47</v>
      </c>
      <c r="D177" s="168">
        <v>0.806</v>
      </c>
    </row>
    <row r="178" s="111" customFormat="1" ht="21.95" customHeight="1" spans="1:4">
      <c r="A178" s="37">
        <v>7</v>
      </c>
      <c r="B178" s="167" t="s">
        <v>122</v>
      </c>
      <c r="C178" s="37" t="s">
        <v>47</v>
      </c>
      <c r="D178" s="168">
        <v>2.5</v>
      </c>
    </row>
    <row r="179" s="111" customFormat="1" ht="21.95" customHeight="1" spans="1:4">
      <c r="A179" s="37">
        <v>8</v>
      </c>
      <c r="B179" s="167" t="s">
        <v>123</v>
      </c>
      <c r="C179" s="37" t="s">
        <v>47</v>
      </c>
      <c r="D179" s="168">
        <v>0.99</v>
      </c>
    </row>
    <row r="180" s="111" customFormat="1" ht="21.95" customHeight="1" spans="1:4">
      <c r="A180" s="37">
        <v>9</v>
      </c>
      <c r="B180" s="167" t="s">
        <v>124</v>
      </c>
      <c r="C180" s="37" t="s">
        <v>47</v>
      </c>
      <c r="D180" s="168">
        <v>7.78</v>
      </c>
    </row>
    <row r="181" s="111" customFormat="1" ht="21.95" customHeight="1" spans="1:4">
      <c r="A181" s="37">
        <v>10</v>
      </c>
      <c r="B181" s="167" t="s">
        <v>125</v>
      </c>
      <c r="C181" s="37" t="s">
        <v>62</v>
      </c>
      <c r="D181" s="168">
        <v>15.56</v>
      </c>
    </row>
    <row r="182" s="111" customFormat="1" ht="21.95" customHeight="1" spans="1:4">
      <c r="A182" s="37">
        <v>11</v>
      </c>
      <c r="B182" s="167" t="s">
        <v>126</v>
      </c>
      <c r="C182" s="37" t="s">
        <v>62</v>
      </c>
      <c r="D182" s="168">
        <v>15.56</v>
      </c>
    </row>
    <row r="183" s="111" customFormat="1" ht="21.95" customHeight="1" spans="1:4">
      <c r="A183" s="37">
        <v>12</v>
      </c>
      <c r="B183" s="167" t="s">
        <v>37</v>
      </c>
      <c r="C183" s="37" t="s">
        <v>38</v>
      </c>
      <c r="D183" s="168">
        <f>(D176+D177+D178+D179)*70</f>
        <v>363.02</v>
      </c>
    </row>
    <row r="184" s="111" customFormat="1" ht="21.95" customHeight="1" spans="1:4">
      <c r="A184" s="37">
        <v>13</v>
      </c>
      <c r="B184" s="167" t="s">
        <v>127</v>
      </c>
      <c r="C184" s="37" t="s">
        <v>128</v>
      </c>
      <c r="D184" s="168">
        <v>2</v>
      </c>
    </row>
    <row r="185" s="111" customFormat="1" ht="21.95" customHeight="1" spans="1:4">
      <c r="A185" s="37">
        <v>14</v>
      </c>
      <c r="B185" s="167" t="s">
        <v>129</v>
      </c>
      <c r="C185" s="37" t="s">
        <v>68</v>
      </c>
      <c r="D185" s="168">
        <v>1</v>
      </c>
    </row>
    <row r="186" s="111" customFormat="1" ht="21.95" customHeight="1" spans="1:4">
      <c r="A186" s="37"/>
      <c r="B186" s="167" t="s">
        <v>43</v>
      </c>
      <c r="C186" s="38"/>
      <c r="D186" s="169"/>
    </row>
    <row r="187" s="111" customFormat="1" ht="21.95" customHeight="1" spans="1:4">
      <c r="A187" s="37"/>
      <c r="B187" s="167"/>
      <c r="C187" s="38"/>
      <c r="D187" s="169"/>
    </row>
    <row r="188" s="22" customFormat="1" ht="22" customHeight="1" spans="1:4">
      <c r="A188" s="14" t="s">
        <v>130</v>
      </c>
      <c r="B188" s="35" t="s">
        <v>131</v>
      </c>
      <c r="C188" s="14"/>
      <c r="D188" s="164"/>
    </row>
    <row r="189" s="25" customFormat="1" ht="22" customHeight="1" spans="1:4">
      <c r="A189" s="37" t="s">
        <v>20</v>
      </c>
      <c r="B189" s="38" t="s">
        <v>45</v>
      </c>
      <c r="C189" s="37" t="s">
        <v>40</v>
      </c>
      <c r="D189" s="39">
        <f>D190</f>
        <v>2500</v>
      </c>
    </row>
    <row r="190" s="25" customFormat="1" ht="22" customHeight="1" spans="1:4">
      <c r="A190" s="40">
        <v>1</v>
      </c>
      <c r="B190" s="33" t="s">
        <v>132</v>
      </c>
      <c r="C190" s="48" t="s">
        <v>40</v>
      </c>
      <c r="D190" s="34">
        <v>2500</v>
      </c>
    </row>
    <row r="191" s="3" customFormat="1" ht="22" customHeight="1" spans="1:4">
      <c r="A191" s="44"/>
      <c r="B191" s="45"/>
      <c r="C191" s="15"/>
      <c r="D191" s="44"/>
    </row>
    <row r="192" s="22" customFormat="1" ht="22" customHeight="1" spans="1:4">
      <c r="A192" s="14" t="s">
        <v>133</v>
      </c>
      <c r="B192" s="35" t="s">
        <v>134</v>
      </c>
      <c r="C192" s="14"/>
      <c r="D192" s="164"/>
    </row>
    <row r="193" s="25" customFormat="1" ht="22" customHeight="1" spans="1:4">
      <c r="A193" s="37" t="s">
        <v>20</v>
      </c>
      <c r="B193" s="38" t="s">
        <v>45</v>
      </c>
      <c r="C193" s="37" t="s">
        <v>40</v>
      </c>
      <c r="D193" s="39">
        <f>D194</f>
        <v>1200</v>
      </c>
    </row>
    <row r="194" s="25" customFormat="1" ht="22" customHeight="1" spans="1:4">
      <c r="A194" s="40">
        <v>1</v>
      </c>
      <c r="B194" s="33" t="s">
        <v>132</v>
      </c>
      <c r="C194" s="48" t="s">
        <v>40</v>
      </c>
      <c r="D194" s="34">
        <v>1200</v>
      </c>
    </row>
    <row r="195" s="3" customFormat="1" ht="22" customHeight="1" spans="1:4">
      <c r="A195" s="44"/>
      <c r="B195" s="45"/>
      <c r="C195" s="15"/>
      <c r="D195" s="44"/>
    </row>
    <row r="196" s="111" customFormat="1" ht="21.95" customHeight="1" spans="1:4">
      <c r="A196" s="37"/>
      <c r="B196" s="167"/>
      <c r="C196" s="38"/>
      <c r="D196" s="169"/>
    </row>
    <row r="197" s="111" customFormat="1" ht="21.95" customHeight="1" spans="1:4">
      <c r="A197" s="37"/>
      <c r="B197" s="129"/>
      <c r="C197" s="38"/>
      <c r="D197" s="169"/>
    </row>
    <row r="198" s="25" customFormat="1" ht="22" customHeight="1" spans="1:4">
      <c r="A198" s="50"/>
      <c r="B198" s="170"/>
      <c r="C198" s="15"/>
      <c r="D198" s="15"/>
    </row>
    <row r="199" s="25" customFormat="1" ht="22" customHeight="1" spans="1:4">
      <c r="A199" s="50"/>
      <c r="B199" s="170"/>
      <c r="C199" s="15"/>
      <c r="D199" s="34"/>
    </row>
  </sheetData>
  <mergeCells count="1">
    <mergeCell ref="A1:D1"/>
  </mergeCells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0"/>
  <sheetViews>
    <sheetView topLeftCell="A8" workbookViewId="0">
      <selection activeCell="G23" sqref="G23"/>
    </sheetView>
  </sheetViews>
  <sheetFormatPr defaultColWidth="9" defaultRowHeight="14.25" outlineLevelCol="3"/>
  <cols>
    <col min="1" max="1" width="12.625" style="25" customWidth="1"/>
    <col min="2" max="2" width="39.5" style="25" customWidth="1"/>
    <col min="3" max="3" width="11.625" style="25" customWidth="1"/>
    <col min="4" max="4" width="17.75" style="25" customWidth="1"/>
    <col min="5" max="16378" width="9" style="25"/>
  </cols>
  <sheetData>
    <row r="1" s="90" customFormat="1" ht="34.5" customHeight="1" spans="1:4">
      <c r="A1" s="93" t="s">
        <v>135</v>
      </c>
      <c r="B1" s="93"/>
      <c r="C1" s="93"/>
      <c r="D1" s="93"/>
    </row>
    <row r="2" s="91" customFormat="1" ht="20" customHeight="1" spans="1:4">
      <c r="A2" s="94" t="s">
        <v>11</v>
      </c>
      <c r="B2" s="95" t="s">
        <v>136</v>
      </c>
      <c r="C2" s="94" t="s">
        <v>13</v>
      </c>
      <c r="D2" s="94" t="s">
        <v>137</v>
      </c>
    </row>
    <row r="3" s="91" customFormat="1" ht="20" customHeight="1" spans="1:4">
      <c r="A3" s="94"/>
      <c r="B3" s="95"/>
      <c r="C3" s="94"/>
      <c r="D3" s="94"/>
    </row>
    <row r="4" s="91" customFormat="1" ht="22" customHeight="1" spans="1:4">
      <c r="A4" s="94" t="s">
        <v>20</v>
      </c>
      <c r="B4" s="95" t="s">
        <v>138</v>
      </c>
      <c r="C4" s="94"/>
      <c r="D4" s="94"/>
    </row>
    <row r="5" s="91" customFormat="1" ht="22" customHeight="1" spans="1:4">
      <c r="A5" s="96">
        <v>1</v>
      </c>
      <c r="B5" s="97" t="s">
        <v>139</v>
      </c>
      <c r="C5" s="96" t="s">
        <v>140</v>
      </c>
      <c r="D5" s="96">
        <v>1</v>
      </c>
    </row>
    <row r="6" s="91" customFormat="1" ht="22" customHeight="1" spans="1:4">
      <c r="A6" s="94">
        <v>2</v>
      </c>
      <c r="B6" s="98" t="s">
        <v>141</v>
      </c>
      <c r="C6" s="94" t="s">
        <v>140</v>
      </c>
      <c r="D6" s="94">
        <v>1</v>
      </c>
    </row>
    <row r="7" s="91" customFormat="1" ht="22" customHeight="1" spans="1:4">
      <c r="A7" s="94">
        <v>3</v>
      </c>
      <c r="B7" s="98" t="s">
        <v>142</v>
      </c>
      <c r="C7" s="94" t="s">
        <v>140</v>
      </c>
      <c r="D7" s="94">
        <v>1</v>
      </c>
    </row>
    <row r="8" s="91" customFormat="1" ht="22" customHeight="1" spans="1:4">
      <c r="A8" s="94">
        <v>4</v>
      </c>
      <c r="B8" s="99" t="s">
        <v>143</v>
      </c>
      <c r="C8" s="100" t="s">
        <v>68</v>
      </c>
      <c r="D8" s="100">
        <v>1</v>
      </c>
    </row>
    <row r="9" s="91" customFormat="1" ht="22" customHeight="1" spans="1:4">
      <c r="A9" s="94"/>
      <c r="B9" s="98"/>
      <c r="C9" s="94"/>
      <c r="D9" s="94"/>
    </row>
    <row r="10" s="91" customFormat="1" ht="22" customHeight="1" spans="1:4">
      <c r="A10" s="94" t="s">
        <v>44</v>
      </c>
      <c r="B10" s="95" t="s">
        <v>144</v>
      </c>
      <c r="C10" s="94"/>
      <c r="D10" s="94"/>
    </row>
    <row r="11" s="91" customFormat="1" ht="22" customHeight="1" spans="1:4">
      <c r="A11" s="94">
        <v>1</v>
      </c>
      <c r="B11" s="99" t="s">
        <v>145</v>
      </c>
      <c r="C11" s="100" t="s">
        <v>146</v>
      </c>
      <c r="D11" s="100">
        <v>1</v>
      </c>
    </row>
    <row r="12" s="92" customFormat="1" ht="22" customHeight="1" spans="1:4">
      <c r="A12" s="94">
        <v>2</v>
      </c>
      <c r="B12" s="99" t="s">
        <v>147</v>
      </c>
      <c r="C12" s="100" t="s">
        <v>40</v>
      </c>
      <c r="D12" s="100">
        <v>0.2</v>
      </c>
    </row>
    <row r="13" s="91" customFormat="1" ht="22" customHeight="1" spans="1:4">
      <c r="A13" s="94">
        <v>3</v>
      </c>
      <c r="B13" s="98" t="s">
        <v>148</v>
      </c>
      <c r="C13" s="94" t="s">
        <v>149</v>
      </c>
      <c r="D13" s="94">
        <v>1</v>
      </c>
    </row>
    <row r="14" s="3" customFormat="1" ht="22" customHeight="1" spans="1:4">
      <c r="A14" s="94">
        <v>4</v>
      </c>
      <c r="B14" s="99" t="s">
        <v>150</v>
      </c>
      <c r="C14" s="100" t="s">
        <v>149</v>
      </c>
      <c r="D14" s="100">
        <v>1</v>
      </c>
    </row>
    <row r="15" s="3" customFormat="1" ht="22" customHeight="1" spans="1:4">
      <c r="A15" s="94">
        <v>5</v>
      </c>
      <c r="B15" s="99" t="s">
        <v>151</v>
      </c>
      <c r="C15" s="100" t="s">
        <v>152</v>
      </c>
      <c r="D15" s="100">
        <v>2</v>
      </c>
    </row>
    <row r="16" s="3" customFormat="1" ht="22" customHeight="1" spans="1:4">
      <c r="A16" s="94">
        <v>6</v>
      </c>
      <c r="B16" s="99" t="s">
        <v>153</v>
      </c>
      <c r="C16" s="100" t="s">
        <v>152</v>
      </c>
      <c r="D16" s="100">
        <v>2</v>
      </c>
    </row>
    <row r="17" s="3" customFormat="1" ht="22" customHeight="1" spans="1:4">
      <c r="A17" s="94">
        <v>7</v>
      </c>
      <c r="B17" s="99" t="s">
        <v>154</v>
      </c>
      <c r="C17" s="100" t="s">
        <v>155</v>
      </c>
      <c r="D17" s="100">
        <v>1</v>
      </c>
    </row>
    <row r="18" s="3" customFormat="1" ht="22" customHeight="1" spans="1:4">
      <c r="A18" s="94">
        <v>8</v>
      </c>
      <c r="B18" s="99" t="s">
        <v>156</v>
      </c>
      <c r="C18" s="100" t="s">
        <v>40</v>
      </c>
      <c r="D18" s="100">
        <v>50</v>
      </c>
    </row>
    <row r="19" s="3" customFormat="1" ht="22" customHeight="1" spans="1:4">
      <c r="A19" s="94">
        <v>9</v>
      </c>
      <c r="B19" s="99" t="s">
        <v>157</v>
      </c>
      <c r="C19" s="100" t="s">
        <v>40</v>
      </c>
      <c r="D19" s="100">
        <v>20</v>
      </c>
    </row>
    <row r="20" s="3" customFormat="1" ht="22" customHeight="1" spans="1:4">
      <c r="A20" s="94">
        <v>10</v>
      </c>
      <c r="B20" s="99" t="s">
        <v>158</v>
      </c>
      <c r="C20" s="100" t="s">
        <v>40</v>
      </c>
      <c r="D20" s="100">
        <v>30</v>
      </c>
    </row>
    <row r="21" s="91" customFormat="1" ht="22" customHeight="1" spans="1:4">
      <c r="A21" s="100"/>
      <c r="B21" s="100" t="s">
        <v>159</v>
      </c>
      <c r="C21" s="100"/>
      <c r="D21" s="104">
        <v>0.067</v>
      </c>
    </row>
    <row r="22" s="91" customFormat="1" ht="22" customHeight="1" spans="1:4">
      <c r="A22" s="100"/>
      <c r="B22" s="100"/>
      <c r="C22" s="100"/>
      <c r="D22" s="100"/>
    </row>
    <row r="23" s="91" customFormat="1" ht="22" customHeight="1" spans="1:4">
      <c r="A23" s="100"/>
      <c r="B23" s="100"/>
      <c r="C23" s="100"/>
      <c r="D23" s="100"/>
    </row>
    <row r="24" s="91" customFormat="1" ht="22" customHeight="1" spans="1:4">
      <c r="A24" s="100"/>
      <c r="B24" s="100"/>
      <c r="C24" s="100"/>
      <c r="D24" s="100"/>
    </row>
    <row r="25" s="91" customFormat="1" ht="22" customHeight="1" spans="1:4">
      <c r="A25" s="100"/>
      <c r="B25" s="100"/>
      <c r="C25" s="100"/>
      <c r="D25" s="100"/>
    </row>
    <row r="26" s="91" customFormat="1" ht="22" customHeight="1" spans="1:4">
      <c r="A26" s="100"/>
      <c r="B26" s="100"/>
      <c r="C26" s="100"/>
      <c r="D26" s="100"/>
    </row>
    <row r="27" s="91" customFormat="1" ht="22" customHeight="1" spans="1:4">
      <c r="A27" s="100"/>
      <c r="B27" s="100"/>
      <c r="C27" s="100"/>
      <c r="D27" s="100"/>
    </row>
    <row r="28" s="91" customFormat="1" ht="22" customHeight="1" spans="1:4">
      <c r="A28" s="100"/>
      <c r="B28" s="100"/>
      <c r="C28" s="100"/>
      <c r="D28" s="100"/>
    </row>
    <row r="29" s="25" customFormat="1"/>
    <row r="30" s="25" customFormat="1"/>
    <row r="31" s="25" customFormat="1"/>
    <row r="32" s="25" customFormat="1"/>
    <row r="33" s="25" customFormat="1"/>
    <row r="34" s="25" customFormat="1"/>
    <row r="35" s="25" customFormat="1"/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="25" customFormat="1"/>
    <row r="80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</sheetData>
  <mergeCells count="5">
    <mergeCell ref="A1:D1"/>
    <mergeCell ref="A2:A3"/>
    <mergeCell ref="B2:B3"/>
    <mergeCell ref="C2:C3"/>
    <mergeCell ref="D2:D3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6"/>
  <sheetViews>
    <sheetView workbookViewId="0">
      <pane ySplit="4" topLeftCell="A45" activePane="bottomLeft" state="frozen"/>
      <selection/>
      <selection pane="bottomLeft" activeCell="F128" sqref="F128"/>
    </sheetView>
  </sheetViews>
  <sheetFormatPr defaultColWidth="9" defaultRowHeight="14.25" outlineLevelCol="3"/>
  <cols>
    <col min="1" max="1" width="10.5" style="138" customWidth="1"/>
    <col min="2" max="2" width="44" style="112" customWidth="1"/>
    <col min="3" max="3" width="10.375" style="112" customWidth="1"/>
    <col min="4" max="4" width="14.25" style="112" customWidth="1"/>
    <col min="5" max="16377" width="9" style="112"/>
  </cols>
  <sheetData>
    <row r="1" s="112" customFormat="1" ht="33" customHeight="1" spans="1:4">
      <c r="A1" s="139" t="s">
        <v>10</v>
      </c>
      <c r="B1" s="140"/>
      <c r="C1" s="115"/>
      <c r="D1" s="115"/>
    </row>
    <row r="2" s="112" customFormat="1" ht="30" customHeight="1" spans="1:4">
      <c r="A2" s="141" t="s">
        <v>11</v>
      </c>
      <c r="B2" s="142" t="s">
        <v>12</v>
      </c>
      <c r="C2" s="34" t="s">
        <v>13</v>
      </c>
      <c r="D2" s="34" t="s">
        <v>14</v>
      </c>
    </row>
    <row r="3" s="131" customFormat="1" ht="22" customHeight="1" spans="1:4">
      <c r="A3" s="143"/>
      <c r="B3" s="144" t="s">
        <v>15</v>
      </c>
      <c r="C3" s="36"/>
      <c r="D3" s="36"/>
    </row>
    <row r="4" s="131" customFormat="1" ht="22" customHeight="1" spans="1:4">
      <c r="A4" s="143" t="s">
        <v>160</v>
      </c>
      <c r="B4" s="144" t="s">
        <v>161</v>
      </c>
      <c r="C4" s="36"/>
      <c r="D4" s="36"/>
    </row>
    <row r="5" s="131" customFormat="1" ht="22" customHeight="1" spans="1:4">
      <c r="A5" s="143" t="s">
        <v>18</v>
      </c>
      <c r="B5" s="144" t="s">
        <v>162</v>
      </c>
      <c r="C5" s="36"/>
      <c r="D5" s="36"/>
    </row>
    <row r="6" s="112" customFormat="1" ht="22" customHeight="1" spans="1:4">
      <c r="A6" s="145" t="s">
        <v>20</v>
      </c>
      <c r="B6" s="130" t="s">
        <v>45</v>
      </c>
      <c r="C6" s="39" t="s">
        <v>40</v>
      </c>
      <c r="D6" s="39">
        <f>D9+D10</f>
        <v>9484</v>
      </c>
    </row>
    <row r="7" s="132" customFormat="1" ht="22" customHeight="1" spans="1:4">
      <c r="A7" s="146">
        <v>1</v>
      </c>
      <c r="B7" s="130" t="s">
        <v>46</v>
      </c>
      <c r="C7" s="147" t="s">
        <v>47</v>
      </c>
      <c r="D7" s="42">
        <f>D6*2</f>
        <v>18968</v>
      </c>
    </row>
    <row r="8" s="132" customFormat="1" ht="22" customHeight="1" spans="1:4">
      <c r="A8" s="146">
        <v>2</v>
      </c>
      <c r="B8" s="130" t="s">
        <v>48</v>
      </c>
      <c r="C8" s="147" t="s">
        <v>47</v>
      </c>
      <c r="D8" s="42">
        <f>D7</f>
        <v>18968</v>
      </c>
    </row>
    <row r="9" s="112" customFormat="1" ht="22" customHeight="1" spans="1:4">
      <c r="A9" s="146">
        <v>3</v>
      </c>
      <c r="B9" s="148" t="s">
        <v>163</v>
      </c>
      <c r="C9" s="149" t="s">
        <v>40</v>
      </c>
      <c r="D9" s="34">
        <v>3268</v>
      </c>
    </row>
    <row r="10" s="112" customFormat="1" ht="22" customHeight="1" spans="1:4">
      <c r="A10" s="146">
        <v>4</v>
      </c>
      <c r="B10" s="148" t="s">
        <v>164</v>
      </c>
      <c r="C10" s="149" t="s">
        <v>40</v>
      </c>
      <c r="D10" s="34">
        <v>6216</v>
      </c>
    </row>
    <row r="11" s="112" customFormat="1" ht="22" customHeight="1" spans="1:4">
      <c r="A11" s="141"/>
      <c r="B11" s="150"/>
      <c r="C11" s="34"/>
      <c r="D11" s="34"/>
    </row>
    <row r="12" s="112" customFormat="1" ht="22" customHeight="1" spans="1:4">
      <c r="A12" s="141" t="s">
        <v>44</v>
      </c>
      <c r="B12" s="148" t="s">
        <v>102</v>
      </c>
      <c r="C12" s="34" t="s">
        <v>22</v>
      </c>
      <c r="D12" s="43">
        <v>12</v>
      </c>
    </row>
    <row r="13" s="112" customFormat="1" ht="22" customHeight="1" spans="1:4">
      <c r="A13" s="151">
        <v>1</v>
      </c>
      <c r="B13" s="148" t="s">
        <v>46</v>
      </c>
      <c r="C13" s="149" t="s">
        <v>47</v>
      </c>
      <c r="D13" s="34">
        <v>9.6</v>
      </c>
    </row>
    <row r="14" s="112" customFormat="1" ht="22" customHeight="1" spans="1:4">
      <c r="A14" s="151">
        <v>2</v>
      </c>
      <c r="B14" s="152" t="s">
        <v>85</v>
      </c>
      <c r="C14" s="34" t="s">
        <v>47</v>
      </c>
      <c r="D14" s="34">
        <v>3.84</v>
      </c>
    </row>
    <row r="15" s="112" customFormat="1" ht="22" customHeight="1" spans="1:4">
      <c r="A15" s="151">
        <v>3</v>
      </c>
      <c r="B15" s="152" t="s">
        <v>86</v>
      </c>
      <c r="C15" s="34" t="s">
        <v>47</v>
      </c>
      <c r="D15" s="34">
        <v>1.572</v>
      </c>
    </row>
    <row r="16" s="112" customFormat="1" ht="22" customHeight="1" spans="1:4">
      <c r="A16" s="151">
        <v>4</v>
      </c>
      <c r="B16" s="152" t="s">
        <v>31</v>
      </c>
      <c r="C16" s="34" t="s">
        <v>47</v>
      </c>
      <c r="D16" s="34">
        <v>1.572</v>
      </c>
    </row>
    <row r="17" s="112" customFormat="1" ht="22" customHeight="1" spans="1:4">
      <c r="A17" s="151">
        <v>5</v>
      </c>
      <c r="B17" s="152" t="s">
        <v>87</v>
      </c>
      <c r="C17" s="34" t="s">
        <v>47</v>
      </c>
      <c r="D17" s="34">
        <v>0.5</v>
      </c>
    </row>
    <row r="18" s="112" customFormat="1" ht="22" customHeight="1" spans="1:4">
      <c r="A18" s="151">
        <v>6</v>
      </c>
      <c r="B18" s="152" t="s">
        <v>88</v>
      </c>
      <c r="C18" s="34" t="s">
        <v>47</v>
      </c>
      <c r="D18" s="34">
        <v>0.06</v>
      </c>
    </row>
    <row r="19" s="112" customFormat="1" ht="22" customHeight="1" spans="1:4">
      <c r="A19" s="151">
        <v>7</v>
      </c>
      <c r="B19" s="152" t="s">
        <v>89</v>
      </c>
      <c r="C19" s="34" t="s">
        <v>60</v>
      </c>
      <c r="D19" s="34">
        <v>0.12</v>
      </c>
    </row>
    <row r="20" s="112" customFormat="1" ht="22" customHeight="1" spans="1:4">
      <c r="A20" s="151">
        <v>8</v>
      </c>
      <c r="B20" s="152" t="s">
        <v>90</v>
      </c>
      <c r="C20" s="34" t="s">
        <v>47</v>
      </c>
      <c r="D20" s="34">
        <v>0.33</v>
      </c>
    </row>
    <row r="21" s="112" customFormat="1" ht="22" customHeight="1" spans="1:4">
      <c r="A21" s="151">
        <v>9</v>
      </c>
      <c r="B21" s="152" t="s">
        <v>91</v>
      </c>
      <c r="C21" s="34" t="s">
        <v>68</v>
      </c>
      <c r="D21" s="34">
        <v>1</v>
      </c>
    </row>
    <row r="22" s="112" customFormat="1" ht="22" customHeight="1" spans="1:4">
      <c r="A22" s="151">
        <v>10</v>
      </c>
      <c r="B22" s="152" t="s">
        <v>76</v>
      </c>
      <c r="C22" s="34" t="s">
        <v>38</v>
      </c>
      <c r="D22" s="34">
        <v>11</v>
      </c>
    </row>
    <row r="23" s="112" customFormat="1" ht="22" customHeight="1" spans="1:4">
      <c r="A23" s="151"/>
      <c r="B23" s="152" t="s">
        <v>43</v>
      </c>
      <c r="C23" s="34"/>
      <c r="D23" s="34"/>
    </row>
    <row r="24" s="133" customFormat="1" ht="22" customHeight="1" spans="1:4">
      <c r="A24" s="153"/>
      <c r="B24" s="148"/>
      <c r="C24" s="142"/>
      <c r="D24" s="34"/>
    </row>
    <row r="25" s="134" customFormat="1" ht="22" customHeight="1" spans="1:4">
      <c r="A25" s="141" t="s">
        <v>51</v>
      </c>
      <c r="B25" s="154" t="s">
        <v>99</v>
      </c>
      <c r="C25" s="34" t="s">
        <v>22</v>
      </c>
      <c r="D25" s="34">
        <v>1</v>
      </c>
    </row>
    <row r="26" s="133" customFormat="1" ht="22" customHeight="1" spans="1:4">
      <c r="A26" s="155">
        <v>1</v>
      </c>
      <c r="B26" s="150" t="s">
        <v>46</v>
      </c>
      <c r="C26" s="156" t="s">
        <v>47</v>
      </c>
      <c r="D26" s="34">
        <v>825</v>
      </c>
    </row>
    <row r="27" s="133" customFormat="1" ht="22" customHeight="1" spans="1:4">
      <c r="A27" s="155">
        <v>2</v>
      </c>
      <c r="B27" s="150" t="s">
        <v>53</v>
      </c>
      <c r="C27" s="34" t="s">
        <v>47</v>
      </c>
      <c r="D27" s="34">
        <v>280.5</v>
      </c>
    </row>
    <row r="28" s="133" customFormat="1" ht="22" customHeight="1" spans="1:4">
      <c r="A28" s="155">
        <v>3</v>
      </c>
      <c r="B28" s="150" t="s">
        <v>54</v>
      </c>
      <c r="C28" s="34" t="s">
        <v>47</v>
      </c>
      <c r="D28" s="34">
        <v>113</v>
      </c>
    </row>
    <row r="29" s="133" customFormat="1" ht="22" customHeight="1" spans="1:4">
      <c r="A29" s="155">
        <v>4</v>
      </c>
      <c r="B29" s="150" t="s">
        <v>55</v>
      </c>
      <c r="C29" s="34" t="s">
        <v>47</v>
      </c>
      <c r="D29" s="34">
        <f>12.43-1.77</f>
        <v>10.66</v>
      </c>
    </row>
    <row r="30" s="133" customFormat="1" ht="22" customHeight="1" spans="1:4">
      <c r="A30" s="155">
        <v>5</v>
      </c>
      <c r="B30" s="150" t="s">
        <v>56</v>
      </c>
      <c r="C30" s="34" t="s">
        <v>47</v>
      </c>
      <c r="D30" s="34">
        <v>19.2</v>
      </c>
    </row>
    <row r="31" s="133" customFormat="1" ht="22" customHeight="1" spans="1:4">
      <c r="A31" s="155">
        <v>6</v>
      </c>
      <c r="B31" s="150" t="s">
        <v>57</v>
      </c>
      <c r="C31" s="34" t="s">
        <v>47</v>
      </c>
      <c r="D31" s="34">
        <v>22.3</v>
      </c>
    </row>
    <row r="32" s="133" customFormat="1" ht="22" customHeight="1" spans="1:4">
      <c r="A32" s="155">
        <v>7</v>
      </c>
      <c r="B32" s="150" t="s">
        <v>58</v>
      </c>
      <c r="C32" s="34" t="s">
        <v>47</v>
      </c>
      <c r="D32" s="34">
        <v>1.5</v>
      </c>
    </row>
    <row r="33" s="133" customFormat="1" ht="22" customHeight="1" spans="1:4">
      <c r="A33" s="155">
        <v>8</v>
      </c>
      <c r="B33" s="150" t="s">
        <v>59</v>
      </c>
      <c r="C33" s="34" t="s">
        <v>47</v>
      </c>
      <c r="D33" s="34">
        <v>12.5</v>
      </c>
    </row>
    <row r="34" s="133" customFormat="1" ht="22" customHeight="1" spans="1:4">
      <c r="A34" s="155">
        <v>9</v>
      </c>
      <c r="B34" s="150" t="s">
        <v>37</v>
      </c>
      <c r="C34" s="34" t="s">
        <v>60</v>
      </c>
      <c r="D34" s="34">
        <f>4.77-0.17</f>
        <v>4.6</v>
      </c>
    </row>
    <row r="35" s="133" customFormat="1" ht="22" customHeight="1" spans="1:4">
      <c r="A35" s="155">
        <v>10</v>
      </c>
      <c r="B35" s="150" t="s">
        <v>61</v>
      </c>
      <c r="C35" s="34" t="s">
        <v>62</v>
      </c>
      <c r="D35" s="34">
        <v>210</v>
      </c>
    </row>
    <row r="36" s="133" customFormat="1" ht="22" customHeight="1" spans="1:4">
      <c r="A36" s="155">
        <v>11</v>
      </c>
      <c r="B36" s="150" t="s">
        <v>63</v>
      </c>
      <c r="C36" s="34" t="s">
        <v>62</v>
      </c>
      <c r="D36" s="34">
        <v>210</v>
      </c>
    </row>
    <row r="37" s="133" customFormat="1" ht="22" customHeight="1" spans="1:4">
      <c r="A37" s="155">
        <v>12</v>
      </c>
      <c r="B37" s="150" t="s">
        <v>64</v>
      </c>
      <c r="C37" s="34" t="s">
        <v>40</v>
      </c>
      <c r="D37" s="34">
        <v>3</v>
      </c>
    </row>
    <row r="38" s="133" customFormat="1" ht="22" customHeight="1" spans="1:4">
      <c r="A38" s="155">
        <v>13</v>
      </c>
      <c r="B38" s="150" t="s">
        <v>65</v>
      </c>
      <c r="C38" s="34" t="s">
        <v>40</v>
      </c>
      <c r="D38" s="34">
        <v>2</v>
      </c>
    </row>
    <row r="39" s="133" customFormat="1" ht="22" customHeight="1" spans="1:4">
      <c r="A39" s="155">
        <v>14</v>
      </c>
      <c r="B39" s="150" t="s">
        <v>66</v>
      </c>
      <c r="C39" s="34" t="s">
        <v>40</v>
      </c>
      <c r="D39" s="34">
        <v>30</v>
      </c>
    </row>
    <row r="40" s="133" customFormat="1" ht="22" customHeight="1" spans="1:4">
      <c r="A40" s="155">
        <v>15</v>
      </c>
      <c r="B40" s="150" t="s">
        <v>67</v>
      </c>
      <c r="C40" s="34" t="s">
        <v>68</v>
      </c>
      <c r="D40" s="34">
        <v>2</v>
      </c>
    </row>
    <row r="41" s="133" customFormat="1" ht="22" customHeight="1" spans="1:4">
      <c r="A41" s="155">
        <v>16</v>
      </c>
      <c r="B41" s="150" t="s">
        <v>69</v>
      </c>
      <c r="C41" s="34" t="s">
        <v>68</v>
      </c>
      <c r="D41" s="34">
        <v>1</v>
      </c>
    </row>
    <row r="42" s="133" customFormat="1" ht="22" customHeight="1" spans="1:4">
      <c r="A42" s="155">
        <v>17</v>
      </c>
      <c r="B42" s="150" t="s">
        <v>70</v>
      </c>
      <c r="C42" s="34" t="s">
        <v>68</v>
      </c>
      <c r="D42" s="34">
        <v>1</v>
      </c>
    </row>
    <row r="43" s="133" customFormat="1" ht="22" customHeight="1" spans="1:4">
      <c r="A43" s="155">
        <v>18</v>
      </c>
      <c r="B43" s="150" t="s">
        <v>71</v>
      </c>
      <c r="C43" s="34" t="s">
        <v>68</v>
      </c>
      <c r="D43" s="34">
        <v>2</v>
      </c>
    </row>
    <row r="44" s="133" customFormat="1" ht="22" customHeight="1" spans="1:4">
      <c r="A44" s="155">
        <v>19</v>
      </c>
      <c r="B44" s="150" t="s">
        <v>72</v>
      </c>
      <c r="C44" s="34" t="s">
        <v>68</v>
      </c>
      <c r="D44" s="34">
        <v>2</v>
      </c>
    </row>
    <row r="45" s="133" customFormat="1" ht="22" customHeight="1" spans="1:4">
      <c r="A45" s="155">
        <v>20</v>
      </c>
      <c r="B45" s="150" t="s">
        <v>73</v>
      </c>
      <c r="C45" s="34" t="s">
        <v>68</v>
      </c>
      <c r="D45" s="34">
        <v>1</v>
      </c>
    </row>
    <row r="46" s="135" customFormat="1" ht="22" customHeight="1" spans="1:4">
      <c r="A46" s="155">
        <v>21</v>
      </c>
      <c r="B46" s="150" t="s">
        <v>74</v>
      </c>
      <c r="C46" s="34" t="s">
        <v>68</v>
      </c>
      <c r="D46" s="34">
        <v>1</v>
      </c>
    </row>
    <row r="47" s="133" customFormat="1" ht="22" customHeight="1" spans="1:4">
      <c r="A47" s="155">
        <v>22</v>
      </c>
      <c r="B47" s="150" t="s">
        <v>165</v>
      </c>
      <c r="C47" s="34" t="s">
        <v>40</v>
      </c>
      <c r="D47" s="34">
        <v>300</v>
      </c>
    </row>
    <row r="48" s="133" customFormat="1" ht="22" customHeight="1" spans="1:4">
      <c r="A48" s="155">
        <v>23</v>
      </c>
      <c r="B48" s="150" t="s">
        <v>76</v>
      </c>
      <c r="C48" s="34" t="s">
        <v>77</v>
      </c>
      <c r="D48" s="34">
        <v>1</v>
      </c>
    </row>
    <row r="49" s="136" customFormat="1" ht="22" customHeight="1" spans="1:4">
      <c r="A49" s="155">
        <v>24</v>
      </c>
      <c r="B49" s="148" t="s">
        <v>78</v>
      </c>
      <c r="C49" s="34" t="s">
        <v>68</v>
      </c>
      <c r="D49" s="34">
        <v>2</v>
      </c>
    </row>
    <row r="50" s="136" customFormat="1" ht="22" customHeight="1" spans="1:4">
      <c r="A50" s="155">
        <v>25</v>
      </c>
      <c r="B50" s="148" t="s">
        <v>79</v>
      </c>
      <c r="C50" s="34" t="s">
        <v>68</v>
      </c>
      <c r="D50" s="34">
        <v>2</v>
      </c>
    </row>
    <row r="51" s="136" customFormat="1" ht="22" customHeight="1" spans="1:4">
      <c r="A51" s="155">
        <v>26</v>
      </c>
      <c r="B51" s="148" t="s">
        <v>80</v>
      </c>
      <c r="C51" s="34" t="s">
        <v>68</v>
      </c>
      <c r="D51" s="34">
        <v>1</v>
      </c>
    </row>
    <row r="52" s="136" customFormat="1" ht="22" customHeight="1" spans="1:4">
      <c r="A52" s="155">
        <v>27</v>
      </c>
      <c r="B52" s="148" t="s">
        <v>81</v>
      </c>
      <c r="C52" s="34" t="s">
        <v>22</v>
      </c>
      <c r="D52" s="34">
        <v>1</v>
      </c>
    </row>
    <row r="53" s="136" customFormat="1" ht="22" customHeight="1" spans="1:4">
      <c r="A53" s="155"/>
      <c r="B53" s="150" t="s">
        <v>55</v>
      </c>
      <c r="C53" s="34" t="s">
        <v>47</v>
      </c>
      <c r="D53" s="34">
        <v>1.77</v>
      </c>
    </row>
    <row r="54" s="136" customFormat="1" ht="22" customHeight="1" spans="1:4">
      <c r="A54" s="155"/>
      <c r="B54" s="150" t="s">
        <v>37</v>
      </c>
      <c r="C54" s="34" t="s">
        <v>60</v>
      </c>
      <c r="D54" s="34">
        <v>0.17</v>
      </c>
    </row>
    <row r="55" s="136" customFormat="1" ht="22" customHeight="1" spans="1:4">
      <c r="A55" s="155"/>
      <c r="B55" s="148" t="s">
        <v>43</v>
      </c>
      <c r="C55" s="157"/>
      <c r="D55" s="34"/>
    </row>
    <row r="56" s="112" customFormat="1" ht="22" customHeight="1" spans="1:4">
      <c r="A56" s="141"/>
      <c r="B56" s="150"/>
      <c r="C56" s="34"/>
      <c r="D56" s="34"/>
    </row>
    <row r="57" s="112" customFormat="1" ht="22" customHeight="1" spans="1:4">
      <c r="A57" s="141" t="s">
        <v>83</v>
      </c>
      <c r="B57" s="148" t="s">
        <v>84</v>
      </c>
      <c r="C57" s="34" t="s">
        <v>22</v>
      </c>
      <c r="D57" s="43">
        <v>2</v>
      </c>
    </row>
    <row r="58" s="112" customFormat="1" ht="22" customHeight="1" spans="1:4">
      <c r="A58" s="151">
        <v>1</v>
      </c>
      <c r="B58" s="148" t="s">
        <v>46</v>
      </c>
      <c r="C58" s="149" t="s">
        <v>47</v>
      </c>
      <c r="D58" s="34">
        <v>9.6</v>
      </c>
    </row>
    <row r="59" s="112" customFormat="1" ht="22" customHeight="1" spans="1:4">
      <c r="A59" s="151">
        <v>2</v>
      </c>
      <c r="B59" s="152" t="s">
        <v>85</v>
      </c>
      <c r="C59" s="34" t="s">
        <v>47</v>
      </c>
      <c r="D59" s="34">
        <v>3.84</v>
      </c>
    </row>
    <row r="60" s="112" customFormat="1" ht="22" customHeight="1" spans="1:4">
      <c r="A60" s="151">
        <v>3</v>
      </c>
      <c r="B60" s="152" t="s">
        <v>86</v>
      </c>
      <c r="C60" s="34" t="s">
        <v>47</v>
      </c>
      <c r="D60" s="34">
        <v>1.572</v>
      </c>
    </row>
    <row r="61" s="112" customFormat="1" ht="22" customHeight="1" spans="1:4">
      <c r="A61" s="151">
        <v>4</v>
      </c>
      <c r="B61" s="152" t="s">
        <v>31</v>
      </c>
      <c r="C61" s="34" t="s">
        <v>47</v>
      </c>
      <c r="D61" s="34">
        <v>1.572</v>
      </c>
    </row>
    <row r="62" s="112" customFormat="1" ht="22" customHeight="1" spans="1:4">
      <c r="A62" s="151">
        <v>5</v>
      </c>
      <c r="B62" s="152" t="s">
        <v>87</v>
      </c>
      <c r="C62" s="34" t="s">
        <v>47</v>
      </c>
      <c r="D62" s="34">
        <v>0.5</v>
      </c>
    </row>
    <row r="63" s="112" customFormat="1" ht="22" customHeight="1" spans="1:4">
      <c r="A63" s="151">
        <v>6</v>
      </c>
      <c r="B63" s="152" t="s">
        <v>88</v>
      </c>
      <c r="C63" s="34" t="s">
        <v>47</v>
      </c>
      <c r="D63" s="34">
        <v>0.06</v>
      </c>
    </row>
    <row r="64" s="112" customFormat="1" ht="22" customHeight="1" spans="1:4">
      <c r="A64" s="151">
        <v>7</v>
      </c>
      <c r="B64" s="152" t="s">
        <v>89</v>
      </c>
      <c r="C64" s="34" t="s">
        <v>60</v>
      </c>
      <c r="D64" s="34">
        <v>0.12</v>
      </c>
    </row>
    <row r="65" s="112" customFormat="1" ht="22" customHeight="1" spans="1:4">
      <c r="A65" s="151">
        <v>8</v>
      </c>
      <c r="B65" s="152" t="s">
        <v>90</v>
      </c>
      <c r="C65" s="34" t="s">
        <v>47</v>
      </c>
      <c r="D65" s="34">
        <v>0.33</v>
      </c>
    </row>
    <row r="66" s="112" customFormat="1" ht="22" customHeight="1" spans="1:4">
      <c r="A66" s="151">
        <v>9</v>
      </c>
      <c r="B66" s="152" t="s">
        <v>91</v>
      </c>
      <c r="C66" s="34" t="s">
        <v>68</v>
      </c>
      <c r="D66" s="34">
        <v>1</v>
      </c>
    </row>
    <row r="67" s="112" customFormat="1" ht="22" customHeight="1" spans="1:4">
      <c r="A67" s="151">
        <v>10</v>
      </c>
      <c r="B67" s="152" t="s">
        <v>76</v>
      </c>
      <c r="C67" s="34" t="s">
        <v>38</v>
      </c>
      <c r="D67" s="34">
        <v>11</v>
      </c>
    </row>
    <row r="68" s="112" customFormat="1" ht="22" customHeight="1" spans="1:4">
      <c r="A68" s="151"/>
      <c r="B68" s="152" t="s">
        <v>43</v>
      </c>
      <c r="C68" s="34"/>
      <c r="D68" s="34"/>
    </row>
    <row r="69" s="133" customFormat="1" ht="22" customHeight="1" spans="1:4">
      <c r="A69" s="153"/>
      <c r="B69" s="148"/>
      <c r="C69" s="142"/>
      <c r="D69" s="34"/>
    </row>
    <row r="70" s="137" customFormat="1" ht="21.95" customHeight="1" spans="1:4">
      <c r="A70" s="145" t="s">
        <v>101</v>
      </c>
      <c r="B70" s="158" t="s">
        <v>166</v>
      </c>
      <c r="C70" s="130"/>
      <c r="D70" s="130"/>
    </row>
    <row r="71" s="137" customFormat="1" ht="21.95" customHeight="1" spans="1:4">
      <c r="A71" s="145">
        <v>1</v>
      </c>
      <c r="B71" s="158" t="s">
        <v>167</v>
      </c>
      <c r="C71" s="39" t="s">
        <v>68</v>
      </c>
      <c r="D71" s="39">
        <v>13</v>
      </c>
    </row>
    <row r="72" s="137" customFormat="1" ht="21.95" customHeight="1" spans="1:4">
      <c r="A72" s="145">
        <v>2</v>
      </c>
      <c r="B72" s="158" t="s">
        <v>168</v>
      </c>
      <c r="C72" s="39" t="s">
        <v>68</v>
      </c>
      <c r="D72" s="39">
        <f>D71*2</f>
        <v>26</v>
      </c>
    </row>
    <row r="73" s="112" customFormat="1" ht="22" customHeight="1" spans="1:4">
      <c r="A73" s="151"/>
      <c r="B73" s="159" t="s">
        <v>43</v>
      </c>
      <c r="C73" s="34"/>
      <c r="D73" s="34"/>
    </row>
    <row r="74" s="112" customFormat="1" ht="22" customHeight="1" spans="1:4">
      <c r="A74" s="151"/>
      <c r="B74" s="159"/>
      <c r="C74" s="34"/>
      <c r="D74" s="34"/>
    </row>
    <row r="75" s="131" customFormat="1" ht="22" customHeight="1" spans="1:4">
      <c r="A75" s="160" t="s">
        <v>93</v>
      </c>
      <c r="B75" s="161" t="s">
        <v>169</v>
      </c>
      <c r="C75" s="36"/>
      <c r="D75" s="36"/>
    </row>
    <row r="76" s="112" customFormat="1" ht="22" customHeight="1" spans="1:4">
      <c r="A76" s="151" t="s">
        <v>20</v>
      </c>
      <c r="B76" s="159" t="s">
        <v>170</v>
      </c>
      <c r="C76" s="34"/>
      <c r="D76" s="34"/>
    </row>
    <row r="77" s="112" customFormat="1" ht="22" customHeight="1" spans="1:4">
      <c r="A77" s="151">
        <v>1</v>
      </c>
      <c r="B77" s="159" t="s">
        <v>171</v>
      </c>
      <c r="C77" s="34" t="s">
        <v>140</v>
      </c>
      <c r="D77" s="34">
        <v>2</v>
      </c>
    </row>
    <row r="78" s="112" customFormat="1" ht="22" customHeight="1" spans="1:4">
      <c r="A78" s="151">
        <v>2</v>
      </c>
      <c r="B78" s="159" t="s">
        <v>172</v>
      </c>
      <c r="C78" s="34" t="s">
        <v>40</v>
      </c>
      <c r="D78" s="34">
        <v>25</v>
      </c>
    </row>
    <row r="79" s="112" customFormat="1" ht="22" customHeight="1" spans="1:4">
      <c r="A79" s="151">
        <v>3</v>
      </c>
      <c r="B79" s="159" t="s">
        <v>173</v>
      </c>
      <c r="C79" s="34" t="s">
        <v>40</v>
      </c>
      <c r="D79" s="34">
        <v>300</v>
      </c>
    </row>
    <row r="80" s="112" customFormat="1" ht="22" customHeight="1" spans="1:4">
      <c r="A80" s="151">
        <v>4</v>
      </c>
      <c r="B80" s="159" t="s">
        <v>174</v>
      </c>
      <c r="C80" s="34" t="s">
        <v>155</v>
      </c>
      <c r="D80" s="34">
        <v>2</v>
      </c>
    </row>
    <row r="81" s="112" customFormat="1" ht="22" customHeight="1" spans="1:4">
      <c r="A81" s="151">
        <v>5</v>
      </c>
      <c r="B81" s="159" t="s">
        <v>175</v>
      </c>
      <c r="C81" s="34" t="s">
        <v>176</v>
      </c>
      <c r="D81" s="34">
        <v>2</v>
      </c>
    </row>
    <row r="82" s="112" customFormat="1" ht="22" customHeight="1" spans="1:4">
      <c r="A82" s="151"/>
      <c r="B82" s="159" t="s">
        <v>43</v>
      </c>
      <c r="C82" s="34"/>
      <c r="D82" s="34"/>
    </row>
    <row r="83" s="112" customFormat="1" ht="22" customHeight="1" spans="1:4">
      <c r="A83" s="151"/>
      <c r="B83" s="159"/>
      <c r="C83" s="34"/>
      <c r="D83" s="34"/>
    </row>
    <row r="84" s="112" customFormat="1" ht="22" customHeight="1" spans="1:4">
      <c r="A84" s="151" t="s">
        <v>44</v>
      </c>
      <c r="B84" s="159" t="s">
        <v>177</v>
      </c>
      <c r="C84" s="34"/>
      <c r="D84" s="34"/>
    </row>
    <row r="85" s="112" customFormat="1" ht="22" customHeight="1" spans="1:4">
      <c r="A85" s="151">
        <v>1</v>
      </c>
      <c r="B85" s="159" t="s">
        <v>178</v>
      </c>
      <c r="C85" s="34" t="s">
        <v>47</v>
      </c>
      <c r="D85" s="34">
        <v>58.71</v>
      </c>
    </row>
    <row r="86" s="112" customFormat="1" ht="22" customHeight="1" spans="1:4">
      <c r="A86" s="151"/>
      <c r="B86" s="159"/>
      <c r="C86" s="34"/>
      <c r="D86" s="34"/>
    </row>
    <row r="87" s="112" customFormat="1" ht="22" customHeight="1" spans="1:4">
      <c r="A87" s="151" t="s">
        <v>51</v>
      </c>
      <c r="B87" s="159" t="s">
        <v>179</v>
      </c>
      <c r="C87" s="34" t="s">
        <v>40</v>
      </c>
      <c r="D87" s="34">
        <v>300</v>
      </c>
    </row>
    <row r="88" s="112" customFormat="1" ht="22" customHeight="1" spans="1:4">
      <c r="A88" s="151">
        <v>1</v>
      </c>
      <c r="B88" s="159" t="s">
        <v>180</v>
      </c>
      <c r="C88" s="34" t="s">
        <v>47</v>
      </c>
      <c r="D88" s="34">
        <f>D91*0.9</f>
        <v>35.5212</v>
      </c>
    </row>
    <row r="89" s="112" customFormat="1" ht="22" customHeight="1" spans="1:4">
      <c r="A89" s="151">
        <v>2</v>
      </c>
      <c r="B89" s="159" t="s">
        <v>46</v>
      </c>
      <c r="C89" s="34" t="s">
        <v>47</v>
      </c>
      <c r="D89" s="34">
        <f>0.42*D87</f>
        <v>126</v>
      </c>
    </row>
    <row r="90" s="112" customFormat="1" ht="22" customHeight="1" spans="1:4">
      <c r="A90" s="151">
        <v>3</v>
      </c>
      <c r="B90" s="159" t="s">
        <v>53</v>
      </c>
      <c r="C90" s="34" t="s">
        <v>47</v>
      </c>
      <c r="D90" s="34">
        <f>0.15*D87</f>
        <v>45</v>
      </c>
    </row>
    <row r="91" s="112" customFormat="1" ht="22" customHeight="1" spans="1:4">
      <c r="A91" s="151">
        <v>4</v>
      </c>
      <c r="B91" s="159" t="s">
        <v>181</v>
      </c>
      <c r="C91" s="34" t="s">
        <v>47</v>
      </c>
      <c r="D91" s="34">
        <f>0.13*D87*1.012</f>
        <v>39.468</v>
      </c>
    </row>
    <row r="92" s="112" customFormat="1" ht="22" customHeight="1" spans="1:4">
      <c r="A92" s="151">
        <v>5</v>
      </c>
      <c r="B92" s="159" t="s">
        <v>182</v>
      </c>
      <c r="C92" s="34" t="s">
        <v>47</v>
      </c>
      <c r="D92" s="34">
        <f>D91</f>
        <v>39.468</v>
      </c>
    </row>
    <row r="93" s="112" customFormat="1" ht="22" customHeight="1" spans="1:4">
      <c r="A93" s="151">
        <v>6</v>
      </c>
      <c r="B93" s="159" t="s">
        <v>183</v>
      </c>
      <c r="C93" s="34" t="s">
        <v>47</v>
      </c>
      <c r="D93" s="34">
        <f>1.56</f>
        <v>1.56</v>
      </c>
    </row>
    <row r="94" s="112" customFormat="1" ht="22" customHeight="1" spans="1:4">
      <c r="A94" s="151">
        <v>7</v>
      </c>
      <c r="B94" s="159" t="s">
        <v>184</v>
      </c>
      <c r="C94" s="34" t="s">
        <v>38</v>
      </c>
      <c r="D94" s="34">
        <f>64</f>
        <v>64</v>
      </c>
    </row>
    <row r="95" s="112" customFormat="1" ht="22" customHeight="1" spans="1:4">
      <c r="A95" s="151"/>
      <c r="B95" s="159" t="s">
        <v>43</v>
      </c>
      <c r="C95" s="34"/>
      <c r="D95" s="34"/>
    </row>
    <row r="96" s="112" customFormat="1" ht="22" customHeight="1" spans="1:4">
      <c r="A96" s="151"/>
      <c r="B96" s="159"/>
      <c r="C96" s="34"/>
      <c r="D96" s="34"/>
    </row>
    <row r="97" s="112" customFormat="1" ht="22" customHeight="1" spans="1:4">
      <c r="A97" s="145" t="s">
        <v>83</v>
      </c>
      <c r="B97" s="130" t="s">
        <v>45</v>
      </c>
      <c r="C97" s="39" t="s">
        <v>40</v>
      </c>
      <c r="D97" s="39">
        <f>D100</f>
        <v>1100</v>
      </c>
    </row>
    <row r="98" s="132" customFormat="1" ht="22" customHeight="1" spans="1:4">
      <c r="A98" s="146">
        <v>1</v>
      </c>
      <c r="B98" s="130" t="s">
        <v>46</v>
      </c>
      <c r="C98" s="147" t="s">
        <v>47</v>
      </c>
      <c r="D98" s="42">
        <f>D97*2</f>
        <v>2200</v>
      </c>
    </row>
    <row r="99" s="132" customFormat="1" ht="22" customHeight="1" spans="1:4">
      <c r="A99" s="146">
        <v>2</v>
      </c>
      <c r="B99" s="130" t="s">
        <v>48</v>
      </c>
      <c r="C99" s="147" t="s">
        <v>47</v>
      </c>
      <c r="D99" s="42">
        <f>D98</f>
        <v>2200</v>
      </c>
    </row>
    <row r="100" s="112" customFormat="1" ht="22" customHeight="1" spans="1:4">
      <c r="A100" s="146">
        <v>3</v>
      </c>
      <c r="B100" s="148" t="s">
        <v>163</v>
      </c>
      <c r="C100" s="149" t="s">
        <v>40</v>
      </c>
      <c r="D100" s="34">
        <v>1100</v>
      </c>
    </row>
    <row r="101" s="112" customFormat="1" ht="22" customHeight="1" spans="1:4">
      <c r="A101" s="146">
        <v>4</v>
      </c>
      <c r="B101" s="148" t="s">
        <v>97</v>
      </c>
      <c r="C101" s="149" t="s">
        <v>40</v>
      </c>
      <c r="D101" s="34">
        <v>18</v>
      </c>
    </row>
    <row r="102" s="112" customFormat="1" ht="22" customHeight="1" spans="1:4">
      <c r="A102" s="141"/>
      <c r="B102" s="150"/>
      <c r="C102" s="34"/>
      <c r="D102" s="34"/>
    </row>
    <row r="103" s="112" customFormat="1" ht="22" customHeight="1" spans="1:4">
      <c r="A103" s="141" t="s">
        <v>101</v>
      </c>
      <c r="B103" s="148" t="s">
        <v>102</v>
      </c>
      <c r="C103" s="34" t="s">
        <v>22</v>
      </c>
      <c r="D103" s="43">
        <v>2</v>
      </c>
    </row>
    <row r="104" s="112" customFormat="1" ht="22" customHeight="1" spans="1:4">
      <c r="A104" s="151">
        <v>1</v>
      </c>
      <c r="B104" s="148" t="s">
        <v>46</v>
      </c>
      <c r="C104" s="149" t="s">
        <v>47</v>
      </c>
      <c r="D104" s="34">
        <v>9.6</v>
      </c>
    </row>
    <row r="105" s="112" customFormat="1" ht="22" customHeight="1" spans="1:4">
      <c r="A105" s="151">
        <v>2</v>
      </c>
      <c r="B105" s="152" t="s">
        <v>85</v>
      </c>
      <c r="C105" s="34" t="s">
        <v>47</v>
      </c>
      <c r="D105" s="34">
        <v>3.84</v>
      </c>
    </row>
    <row r="106" s="112" customFormat="1" ht="22" customHeight="1" spans="1:4">
      <c r="A106" s="151">
        <v>3</v>
      </c>
      <c r="B106" s="152" t="s">
        <v>86</v>
      </c>
      <c r="C106" s="34" t="s">
        <v>47</v>
      </c>
      <c r="D106" s="34">
        <v>1.572</v>
      </c>
    </row>
    <row r="107" s="112" customFormat="1" ht="22" customHeight="1" spans="1:4">
      <c r="A107" s="151">
        <v>4</v>
      </c>
      <c r="B107" s="152" t="s">
        <v>31</v>
      </c>
      <c r="C107" s="34" t="s">
        <v>47</v>
      </c>
      <c r="D107" s="34">
        <v>1.572</v>
      </c>
    </row>
    <row r="108" s="112" customFormat="1" ht="22" customHeight="1" spans="1:4">
      <c r="A108" s="151">
        <v>5</v>
      </c>
      <c r="B108" s="152" t="s">
        <v>87</v>
      </c>
      <c r="C108" s="34" t="s">
        <v>47</v>
      </c>
      <c r="D108" s="34">
        <v>0.5</v>
      </c>
    </row>
    <row r="109" s="112" customFormat="1" ht="22" customHeight="1" spans="1:4">
      <c r="A109" s="151">
        <v>6</v>
      </c>
      <c r="B109" s="152" t="s">
        <v>88</v>
      </c>
      <c r="C109" s="34" t="s">
        <v>47</v>
      </c>
      <c r="D109" s="34">
        <v>0.06</v>
      </c>
    </row>
    <row r="110" s="112" customFormat="1" ht="22" customHeight="1" spans="1:4">
      <c r="A110" s="151">
        <v>7</v>
      </c>
      <c r="B110" s="152" t="s">
        <v>89</v>
      </c>
      <c r="C110" s="34" t="s">
        <v>60</v>
      </c>
      <c r="D110" s="34">
        <v>0.12</v>
      </c>
    </row>
    <row r="111" s="112" customFormat="1" ht="22" customHeight="1" spans="1:4">
      <c r="A111" s="151">
        <v>8</v>
      </c>
      <c r="B111" s="152" t="s">
        <v>90</v>
      </c>
      <c r="C111" s="34" t="s">
        <v>47</v>
      </c>
      <c r="D111" s="34">
        <v>0.33</v>
      </c>
    </row>
    <row r="112" s="112" customFormat="1" ht="22" customHeight="1" spans="1:4">
      <c r="A112" s="151">
        <v>9</v>
      </c>
      <c r="B112" s="152" t="s">
        <v>91</v>
      </c>
      <c r="C112" s="34" t="s">
        <v>68</v>
      </c>
      <c r="D112" s="34">
        <v>1</v>
      </c>
    </row>
    <row r="113" s="112" customFormat="1" ht="22" customHeight="1" spans="1:4">
      <c r="A113" s="151">
        <v>10</v>
      </c>
      <c r="B113" s="152" t="s">
        <v>76</v>
      </c>
      <c r="C113" s="34" t="s">
        <v>38</v>
      </c>
      <c r="D113" s="34">
        <v>11</v>
      </c>
    </row>
    <row r="114" s="112" customFormat="1" ht="22" customHeight="1" spans="1:4">
      <c r="A114" s="151"/>
      <c r="B114" s="152" t="s">
        <v>43</v>
      </c>
      <c r="C114" s="34"/>
      <c r="D114" s="34"/>
    </row>
    <row r="115" s="112" customFormat="1" ht="22" customHeight="1" spans="1:4">
      <c r="A115" s="151"/>
      <c r="B115" s="152"/>
      <c r="C115" s="34"/>
      <c r="D115" s="34"/>
    </row>
    <row r="116" s="112" customFormat="1" ht="22" customHeight="1" spans="1:4">
      <c r="A116" s="151" t="s">
        <v>103</v>
      </c>
      <c r="B116" s="152" t="s">
        <v>185</v>
      </c>
      <c r="C116" s="34" t="s">
        <v>40</v>
      </c>
      <c r="D116" s="34">
        <v>20</v>
      </c>
    </row>
    <row r="117" s="112" customFormat="1" ht="22" customHeight="1" spans="1:4">
      <c r="A117" s="151">
        <v>1</v>
      </c>
      <c r="B117" s="152" t="s">
        <v>46</v>
      </c>
      <c r="C117" s="34" t="s">
        <v>47</v>
      </c>
      <c r="D117" s="34">
        <f>12.4*D116</f>
        <v>248</v>
      </c>
    </row>
    <row r="118" s="112" customFormat="1" ht="22" customHeight="1" spans="1:4">
      <c r="A118" s="151">
        <v>2</v>
      </c>
      <c r="B118" s="152" t="s">
        <v>53</v>
      </c>
      <c r="C118" s="34" t="s">
        <v>47</v>
      </c>
      <c r="D118" s="34">
        <f>6.9*D116</f>
        <v>138</v>
      </c>
    </row>
    <row r="119" s="112" customFormat="1" ht="22" customHeight="1" spans="1:4">
      <c r="A119" s="151">
        <v>3</v>
      </c>
      <c r="B119" s="152" t="s">
        <v>186</v>
      </c>
      <c r="C119" s="34" t="s">
        <v>47</v>
      </c>
      <c r="D119" s="34">
        <f>D116*1.5*1.1</f>
        <v>33</v>
      </c>
    </row>
    <row r="120" s="112" customFormat="1" ht="22" customHeight="1" spans="1:4">
      <c r="A120" s="151">
        <v>4</v>
      </c>
      <c r="B120" s="152" t="s">
        <v>187</v>
      </c>
      <c r="C120" s="34" t="s">
        <v>62</v>
      </c>
      <c r="D120" s="34">
        <f>21/4*20*3*1.1</f>
        <v>346.5</v>
      </c>
    </row>
    <row r="121" s="112" customFormat="1" ht="22" customHeight="1" spans="1:4">
      <c r="A121" s="151">
        <v>5</v>
      </c>
      <c r="B121" s="152" t="s">
        <v>188</v>
      </c>
      <c r="C121" s="34" t="s">
        <v>47</v>
      </c>
      <c r="D121" s="34">
        <f>4/4*20*3*1.1</f>
        <v>66</v>
      </c>
    </row>
    <row r="122" s="112" customFormat="1" ht="22" customHeight="1" spans="1:4">
      <c r="A122" s="151"/>
      <c r="B122" s="152" t="s">
        <v>43</v>
      </c>
      <c r="C122" s="34"/>
      <c r="D122" s="34"/>
    </row>
    <row r="123" s="112" customFormat="1" ht="22" customHeight="1" spans="1:4">
      <c r="A123" s="151"/>
      <c r="B123" s="152"/>
      <c r="C123" s="34"/>
      <c r="D123" s="34"/>
    </row>
    <row r="124" s="133" customFormat="1" ht="22" customHeight="1" spans="1:4">
      <c r="A124" s="153"/>
      <c r="B124" s="148"/>
      <c r="C124" s="142"/>
      <c r="D124" s="34"/>
    </row>
    <row r="125" s="112" customFormat="1" ht="22" customHeight="1" spans="1:4">
      <c r="A125" s="151"/>
      <c r="B125" s="159"/>
      <c r="C125" s="34"/>
      <c r="D125" s="34"/>
    </row>
    <row r="126" s="112" customFormat="1" ht="22" customHeight="1" spans="1:4">
      <c r="A126" s="151"/>
      <c r="B126" s="159"/>
      <c r="C126" s="34"/>
      <c r="D126" s="34"/>
    </row>
  </sheetData>
  <mergeCells count="1">
    <mergeCell ref="A1:D1"/>
  </mergeCells>
  <pageMargins left="0.751388888888889" right="0.751388888888889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2"/>
  <sheetViews>
    <sheetView tabSelected="1" workbookViewId="0">
      <pane ySplit="4" topLeftCell="A99" activePane="bottomLeft" state="frozen"/>
      <selection/>
      <selection pane="bottomLeft" activeCell="B118" sqref="B118"/>
    </sheetView>
  </sheetViews>
  <sheetFormatPr defaultColWidth="9" defaultRowHeight="14.25" outlineLevelCol="4"/>
  <cols>
    <col min="1" max="1" width="9.75" style="25" customWidth="1"/>
    <col min="2" max="2" width="40.5" style="25" customWidth="1"/>
    <col min="3" max="3" width="13.25" style="25" customWidth="1"/>
    <col min="4" max="4" width="16.25" style="112" customWidth="1"/>
    <col min="5" max="16377" width="9" style="25"/>
  </cols>
  <sheetData>
    <row r="1" s="25" customFormat="1" ht="33" customHeight="1" spans="1:4">
      <c r="A1" s="113" t="s">
        <v>10</v>
      </c>
      <c r="B1" s="114"/>
      <c r="C1" s="113"/>
      <c r="D1" s="115"/>
    </row>
    <row r="2" s="25" customFormat="1" ht="30" customHeight="1" spans="1:4">
      <c r="A2" s="15" t="s">
        <v>11</v>
      </c>
      <c r="B2" s="52" t="s">
        <v>12</v>
      </c>
      <c r="C2" s="15" t="s">
        <v>13</v>
      </c>
      <c r="D2" s="34" t="s">
        <v>14</v>
      </c>
    </row>
    <row r="3" s="22" customFormat="1" ht="22" customHeight="1" spans="1:4">
      <c r="A3" s="14"/>
      <c r="B3" s="116" t="s">
        <v>15</v>
      </c>
      <c r="C3" s="14"/>
      <c r="D3" s="36"/>
    </row>
    <row r="4" s="22" customFormat="1" ht="22" customHeight="1" spans="1:4">
      <c r="A4" s="14" t="s">
        <v>189</v>
      </c>
      <c r="B4" s="116" t="s">
        <v>190</v>
      </c>
      <c r="C4" s="14"/>
      <c r="D4" s="36"/>
    </row>
    <row r="5" s="22" customFormat="1" ht="22" customHeight="1" spans="1:4">
      <c r="A5" s="14" t="s">
        <v>18</v>
      </c>
      <c r="B5" s="116" t="s">
        <v>191</v>
      </c>
      <c r="C5" s="14"/>
      <c r="D5" s="36"/>
    </row>
    <row r="6" s="105" customFormat="1" ht="22" customHeight="1" spans="1:4">
      <c r="A6" s="117" t="s">
        <v>20</v>
      </c>
      <c r="B6" s="18" t="s">
        <v>192</v>
      </c>
      <c r="C6" s="15"/>
      <c r="D6" s="34"/>
    </row>
    <row r="7" s="105" customFormat="1" ht="22" customHeight="1" spans="1:4">
      <c r="A7" s="16">
        <v>1</v>
      </c>
      <c r="B7" s="17" t="s">
        <v>193</v>
      </c>
      <c r="C7" s="16" t="s">
        <v>194</v>
      </c>
      <c r="D7" s="34">
        <v>378</v>
      </c>
    </row>
    <row r="8" s="105" customFormat="1" ht="22" customHeight="1" spans="1:5">
      <c r="A8" s="16">
        <v>2</v>
      </c>
      <c r="B8" s="17" t="s">
        <v>25</v>
      </c>
      <c r="C8" s="16" t="s">
        <v>194</v>
      </c>
      <c r="D8" s="34">
        <v>132</v>
      </c>
      <c r="E8" s="118"/>
    </row>
    <row r="9" s="105" customFormat="1" ht="22" customHeight="1" spans="1:4">
      <c r="A9" s="16">
        <v>3</v>
      </c>
      <c r="B9" s="17" t="s">
        <v>195</v>
      </c>
      <c r="C9" s="16" t="s">
        <v>194</v>
      </c>
      <c r="D9" s="34">
        <f>1.1*141.56</f>
        <v>155.716</v>
      </c>
    </row>
    <row r="10" s="105" customFormat="1" ht="22" customHeight="1" spans="1:4">
      <c r="A10" s="16">
        <v>4</v>
      </c>
      <c r="B10" s="119" t="s">
        <v>196</v>
      </c>
      <c r="C10" s="16" t="s">
        <v>194</v>
      </c>
      <c r="D10" s="34">
        <v>10.3</v>
      </c>
    </row>
    <row r="11" s="105" customFormat="1" ht="22" customHeight="1" spans="1:4">
      <c r="A11" s="16">
        <v>5</v>
      </c>
      <c r="B11" s="18" t="s">
        <v>197</v>
      </c>
      <c r="C11" s="15" t="s">
        <v>24</v>
      </c>
      <c r="D11" s="34">
        <v>8.3</v>
      </c>
    </row>
    <row r="12" s="105" customFormat="1" ht="22" customHeight="1" spans="1:4">
      <c r="A12" s="16">
        <v>6</v>
      </c>
      <c r="B12" s="18" t="s">
        <v>198</v>
      </c>
      <c r="C12" s="15" t="s">
        <v>24</v>
      </c>
      <c r="D12" s="34">
        <f>1.1*6.48</f>
        <v>7.128</v>
      </c>
    </row>
    <row r="13" s="105" customFormat="1" ht="22" customHeight="1" spans="1:4">
      <c r="A13" s="16">
        <v>7</v>
      </c>
      <c r="B13" s="17" t="s">
        <v>199</v>
      </c>
      <c r="C13" s="16" t="s">
        <v>194</v>
      </c>
      <c r="D13" s="34">
        <f>1.1*70.2</f>
        <v>77.22</v>
      </c>
    </row>
    <row r="14" s="105" customFormat="1" ht="22" customHeight="1" spans="1:4">
      <c r="A14" s="16">
        <v>8</v>
      </c>
      <c r="B14" s="17" t="s">
        <v>200</v>
      </c>
      <c r="C14" s="16" t="s">
        <v>194</v>
      </c>
      <c r="D14" s="34">
        <f>10+5.32</f>
        <v>15.32</v>
      </c>
    </row>
    <row r="15" s="105" customFormat="1" ht="22" customHeight="1" spans="1:4">
      <c r="A15" s="16">
        <v>9</v>
      </c>
      <c r="B15" s="17" t="s">
        <v>201</v>
      </c>
      <c r="C15" s="16" t="s">
        <v>60</v>
      </c>
      <c r="D15" s="34">
        <f>SUM(D11:D14)*70/1000</f>
        <v>7.55776</v>
      </c>
    </row>
    <row r="16" s="105" customFormat="1" ht="22" customHeight="1" spans="1:4">
      <c r="A16" s="16">
        <v>13</v>
      </c>
      <c r="B16" s="17" t="s">
        <v>202</v>
      </c>
      <c r="C16" s="16" t="s">
        <v>38</v>
      </c>
      <c r="D16" s="19">
        <v>68.98</v>
      </c>
    </row>
    <row r="17" s="105" customFormat="1" ht="22" customHeight="1" spans="1:4">
      <c r="A17" s="16">
        <v>14</v>
      </c>
      <c r="B17" s="17" t="s">
        <v>91</v>
      </c>
      <c r="C17" s="16" t="s">
        <v>68</v>
      </c>
      <c r="D17" s="19">
        <v>1</v>
      </c>
    </row>
    <row r="18" s="106" customFormat="1" ht="22" customHeight="1" spans="1:4">
      <c r="A18" s="120"/>
      <c r="B18" s="121"/>
      <c r="C18" s="120"/>
      <c r="D18" s="122"/>
    </row>
    <row r="19" s="49" customFormat="1" ht="22" customHeight="1" spans="1:4">
      <c r="A19" s="15" t="s">
        <v>44</v>
      </c>
      <c r="B19" s="18" t="s">
        <v>203</v>
      </c>
      <c r="C19" s="15"/>
      <c r="D19" s="34"/>
    </row>
    <row r="20" s="49" customFormat="1" ht="22" customHeight="1" spans="1:4">
      <c r="A20" s="15">
        <v>1</v>
      </c>
      <c r="B20" s="18" t="s">
        <v>46</v>
      </c>
      <c r="C20" s="15" t="s">
        <v>24</v>
      </c>
      <c r="D20" s="34">
        <v>31.5168</v>
      </c>
    </row>
    <row r="21" s="49" customFormat="1" ht="22" customHeight="1" spans="1:4">
      <c r="A21" s="15">
        <v>2</v>
      </c>
      <c r="B21" s="18" t="s">
        <v>204</v>
      </c>
      <c r="C21" s="15" t="s">
        <v>24</v>
      </c>
      <c r="D21" s="34">
        <v>6.30336</v>
      </c>
    </row>
    <row r="22" s="49" customFormat="1" ht="22" customHeight="1" spans="1:4">
      <c r="A22" s="15">
        <v>3</v>
      </c>
      <c r="B22" s="18" t="s">
        <v>201</v>
      </c>
      <c r="C22" s="15" t="s">
        <v>60</v>
      </c>
      <c r="D22" s="34">
        <f>(D24+D27+D25+D26)*75/1000</f>
        <v>0.9404625</v>
      </c>
    </row>
    <row r="23" s="49" customFormat="1" ht="22" customHeight="1" spans="1:4">
      <c r="A23" s="15">
        <v>4</v>
      </c>
      <c r="B23" s="18" t="s">
        <v>124</v>
      </c>
      <c r="C23" s="15" t="s">
        <v>24</v>
      </c>
      <c r="D23" s="34">
        <f>1.05*7.8</f>
        <v>8.19</v>
      </c>
    </row>
    <row r="24" s="49" customFormat="1" ht="22" customHeight="1" spans="1:4">
      <c r="A24" s="15">
        <v>5</v>
      </c>
      <c r="B24" s="18" t="s">
        <v>205</v>
      </c>
      <c r="C24" s="15" t="s">
        <v>24</v>
      </c>
      <c r="D24" s="34">
        <v>5.2</v>
      </c>
    </row>
    <row r="25" s="49" customFormat="1" ht="22" customHeight="1" spans="1:4">
      <c r="A25" s="15">
        <v>6</v>
      </c>
      <c r="B25" s="18" t="s">
        <v>206</v>
      </c>
      <c r="C25" s="15" t="s">
        <v>24</v>
      </c>
      <c r="D25" s="34">
        <f>1.05*1.24</f>
        <v>1.302</v>
      </c>
    </row>
    <row r="26" s="49" customFormat="1" ht="22" customHeight="1" spans="1:4">
      <c r="A26" s="15">
        <v>7</v>
      </c>
      <c r="B26" s="18" t="s">
        <v>207</v>
      </c>
      <c r="C26" s="15" t="s">
        <v>24</v>
      </c>
      <c r="D26" s="34">
        <f>1.05*0.45</f>
        <v>0.4725</v>
      </c>
    </row>
    <row r="27" s="49" customFormat="1" ht="22" customHeight="1" spans="1:4">
      <c r="A27" s="15">
        <v>8</v>
      </c>
      <c r="B27" s="18" t="s">
        <v>208</v>
      </c>
      <c r="C27" s="15" t="s">
        <v>24</v>
      </c>
      <c r="D27" s="34">
        <f>1.05*5.3</f>
        <v>5.565</v>
      </c>
    </row>
    <row r="28" s="49" customFormat="1" ht="22" customHeight="1" spans="1:4">
      <c r="A28" s="15">
        <v>9</v>
      </c>
      <c r="B28" s="18" t="s">
        <v>31</v>
      </c>
      <c r="C28" s="15" t="s">
        <v>24</v>
      </c>
      <c r="D28" s="34">
        <f>D27</f>
        <v>5.565</v>
      </c>
    </row>
    <row r="29" s="49" customFormat="1" ht="22" customHeight="1" spans="1:4">
      <c r="A29" s="15">
        <v>10</v>
      </c>
      <c r="B29" s="18" t="s">
        <v>209</v>
      </c>
      <c r="C29" s="15" t="s">
        <v>210</v>
      </c>
      <c r="D29" s="34">
        <v>30.78</v>
      </c>
    </row>
    <row r="30" s="49" customFormat="1" ht="22" customHeight="1" spans="1:4">
      <c r="A30" s="15">
        <v>11</v>
      </c>
      <c r="B30" s="18" t="s">
        <v>211</v>
      </c>
      <c r="C30" s="15" t="s">
        <v>77</v>
      </c>
      <c r="D30" s="34">
        <v>1</v>
      </c>
    </row>
    <row r="31" s="49" customFormat="1" ht="22" customHeight="1" spans="1:4">
      <c r="A31" s="15">
        <v>12</v>
      </c>
      <c r="B31" s="18" t="s">
        <v>212</v>
      </c>
      <c r="C31" s="15" t="s">
        <v>77</v>
      </c>
      <c r="D31" s="34">
        <v>2</v>
      </c>
    </row>
    <row r="32" s="107" customFormat="1" ht="22" customHeight="1" spans="1:4">
      <c r="A32" s="15"/>
      <c r="B32" s="18"/>
      <c r="C32" s="15"/>
      <c r="D32" s="34"/>
    </row>
    <row r="33" s="107" customFormat="1" ht="22" customHeight="1" spans="1:4">
      <c r="A33" s="15" t="s">
        <v>51</v>
      </c>
      <c r="B33" s="18" t="s">
        <v>213</v>
      </c>
      <c r="C33" s="15"/>
      <c r="D33" s="34"/>
    </row>
    <row r="34" s="107" customFormat="1" ht="22" customHeight="1" spans="1:4">
      <c r="A34" s="15" t="s">
        <v>214</v>
      </c>
      <c r="B34" s="18" t="s">
        <v>215</v>
      </c>
      <c r="C34" s="15" t="s">
        <v>40</v>
      </c>
      <c r="D34" s="34">
        <f>D37</f>
        <v>150</v>
      </c>
    </row>
    <row r="35" s="107" customFormat="1" ht="22" customHeight="1" spans="1:4">
      <c r="A35" s="15">
        <v>1</v>
      </c>
      <c r="B35" s="62" t="s">
        <v>46</v>
      </c>
      <c r="C35" s="63" t="s">
        <v>47</v>
      </c>
      <c r="D35" s="34">
        <f>D34*2</f>
        <v>300</v>
      </c>
    </row>
    <row r="36" s="107" customFormat="1" ht="22" customHeight="1" spans="1:4">
      <c r="A36" s="15">
        <v>2</v>
      </c>
      <c r="B36" s="62" t="s">
        <v>216</v>
      </c>
      <c r="C36" s="63" t="s">
        <v>47</v>
      </c>
      <c r="D36" s="34">
        <f>D35</f>
        <v>300</v>
      </c>
    </row>
    <row r="37" s="107" customFormat="1" ht="22" customHeight="1" spans="1:4">
      <c r="A37" s="15">
        <v>3</v>
      </c>
      <c r="B37" s="33" t="s">
        <v>217</v>
      </c>
      <c r="C37" s="48" t="s">
        <v>40</v>
      </c>
      <c r="D37" s="34">
        <v>150</v>
      </c>
    </row>
    <row r="38" s="107" customFormat="1" ht="22" customHeight="1" spans="1:4">
      <c r="A38" s="15">
        <v>4</v>
      </c>
      <c r="B38" s="33" t="s">
        <v>218</v>
      </c>
      <c r="C38" s="48" t="s">
        <v>40</v>
      </c>
      <c r="D38" s="34">
        <v>20</v>
      </c>
    </row>
    <row r="39" s="107" customFormat="1" ht="22" customHeight="1" spans="1:4">
      <c r="A39" s="15"/>
      <c r="B39" s="18" t="s">
        <v>43</v>
      </c>
      <c r="C39" s="15"/>
      <c r="D39" s="34"/>
    </row>
    <row r="40" s="107" customFormat="1" ht="22" customHeight="1" spans="1:4">
      <c r="A40" s="15"/>
      <c r="B40" s="18"/>
      <c r="C40" s="15"/>
      <c r="D40" s="34"/>
    </row>
    <row r="41" s="107" customFormat="1" ht="22" customHeight="1" spans="1:4">
      <c r="A41" s="15" t="s">
        <v>219</v>
      </c>
      <c r="B41" s="18" t="s">
        <v>220</v>
      </c>
      <c r="C41" s="15" t="s">
        <v>40</v>
      </c>
      <c r="D41" s="34">
        <v>390</v>
      </c>
    </row>
    <row r="42" s="107" customFormat="1" ht="22" customHeight="1" spans="1:4">
      <c r="A42" s="15">
        <v>1</v>
      </c>
      <c r="B42" s="18" t="s">
        <v>46</v>
      </c>
      <c r="C42" s="15" t="s">
        <v>47</v>
      </c>
      <c r="D42" s="34">
        <f>(D44+D45)*2</f>
        <v>3.003</v>
      </c>
    </row>
    <row r="43" s="107" customFormat="1" ht="22" customHeight="1" spans="1:4">
      <c r="A43" s="15">
        <v>2</v>
      </c>
      <c r="B43" s="18" t="s">
        <v>53</v>
      </c>
      <c r="C43" s="15" t="s">
        <v>47</v>
      </c>
      <c r="D43" s="34">
        <f>D42*0.4</f>
        <v>1.2012</v>
      </c>
    </row>
    <row r="44" s="107" customFormat="1" ht="22" customHeight="1" spans="1:4">
      <c r="A44" s="15">
        <v>3</v>
      </c>
      <c r="B44" s="18" t="s">
        <v>221</v>
      </c>
      <c r="C44" s="15" t="s">
        <v>47</v>
      </c>
      <c r="D44" s="34">
        <f>D41/50*0.5*0.5*0.5</f>
        <v>0.975</v>
      </c>
    </row>
    <row r="45" s="107" customFormat="1" ht="22" customHeight="1" spans="1:4">
      <c r="A45" s="15">
        <v>4</v>
      </c>
      <c r="B45" s="18" t="s">
        <v>222</v>
      </c>
      <c r="C45" s="15" t="s">
        <v>47</v>
      </c>
      <c r="D45" s="34">
        <f>D41/20*0.3*0.3*0.3</f>
        <v>0.5265</v>
      </c>
    </row>
    <row r="46" s="107" customFormat="1" ht="22" customHeight="1" spans="1:4">
      <c r="A46" s="15">
        <v>5</v>
      </c>
      <c r="B46" s="18" t="s">
        <v>223</v>
      </c>
      <c r="C46" s="15" t="s">
        <v>60</v>
      </c>
      <c r="D46" s="34">
        <f>0.02466*(76-3.5)*3.5*D41/1000</f>
        <v>2.44041525</v>
      </c>
    </row>
    <row r="47" s="107" customFormat="1" ht="22" customHeight="1" spans="1:4">
      <c r="A47" s="15">
        <v>6</v>
      </c>
      <c r="B47" s="18" t="s">
        <v>224</v>
      </c>
      <c r="C47" s="15" t="s">
        <v>62</v>
      </c>
      <c r="D47" s="34">
        <f>3.14*0.076*D41*2</f>
        <v>186.1392</v>
      </c>
    </row>
    <row r="48" s="107" customFormat="1" ht="22" customHeight="1" spans="1:4">
      <c r="A48" s="15">
        <v>7</v>
      </c>
      <c r="B48" s="18" t="s">
        <v>225</v>
      </c>
      <c r="C48" s="15" t="s">
        <v>62</v>
      </c>
      <c r="D48" s="34">
        <f>3.14*0.076*D41</f>
        <v>93.0696</v>
      </c>
    </row>
    <row r="49" s="107" customFormat="1" ht="22" customHeight="1" spans="1:4">
      <c r="A49" s="15">
        <v>8</v>
      </c>
      <c r="B49" s="18" t="s">
        <v>226</v>
      </c>
      <c r="C49" s="15" t="s">
        <v>68</v>
      </c>
      <c r="D49" s="34">
        <v>8</v>
      </c>
    </row>
    <row r="50" s="107" customFormat="1" ht="22" customHeight="1" spans="1:4">
      <c r="A50" s="15">
        <v>9</v>
      </c>
      <c r="B50" s="18" t="s">
        <v>227</v>
      </c>
      <c r="C50" s="15" t="s">
        <v>68</v>
      </c>
      <c r="D50" s="34">
        <f>D49*2</f>
        <v>16</v>
      </c>
    </row>
    <row r="51" s="107" customFormat="1" ht="22" customHeight="1" spans="1:4">
      <c r="A51" s="15"/>
      <c r="B51" s="18" t="s">
        <v>43</v>
      </c>
      <c r="C51" s="15"/>
      <c r="D51" s="34"/>
    </row>
    <row r="52" s="107" customFormat="1" ht="22" customHeight="1" spans="1:4">
      <c r="A52" s="15"/>
      <c r="B52" s="18"/>
      <c r="C52" s="15"/>
      <c r="D52" s="34"/>
    </row>
    <row r="53" s="5" customFormat="1" ht="22" customHeight="1" spans="1:4">
      <c r="A53" s="15" t="s">
        <v>83</v>
      </c>
      <c r="B53" s="123" t="s">
        <v>99</v>
      </c>
      <c r="C53" s="15" t="s">
        <v>22</v>
      </c>
      <c r="D53" s="34">
        <v>1</v>
      </c>
    </row>
    <row r="54" s="49" customFormat="1" ht="22" customHeight="1" spans="1:4">
      <c r="A54" s="124">
        <v>1</v>
      </c>
      <c r="B54" s="18" t="s">
        <v>46</v>
      </c>
      <c r="C54" s="125" t="s">
        <v>47</v>
      </c>
      <c r="D54" s="34">
        <v>825</v>
      </c>
    </row>
    <row r="55" s="49" customFormat="1" ht="22" customHeight="1" spans="1:4">
      <c r="A55" s="124">
        <v>2</v>
      </c>
      <c r="B55" s="18" t="s">
        <v>53</v>
      </c>
      <c r="C55" s="15" t="s">
        <v>47</v>
      </c>
      <c r="D55" s="34">
        <v>280.5</v>
      </c>
    </row>
    <row r="56" s="49" customFormat="1" ht="22" customHeight="1" spans="1:4">
      <c r="A56" s="124">
        <v>3</v>
      </c>
      <c r="B56" s="18" t="s">
        <v>54</v>
      </c>
      <c r="C56" s="15" t="s">
        <v>47</v>
      </c>
      <c r="D56" s="34">
        <v>113</v>
      </c>
    </row>
    <row r="57" s="49" customFormat="1" ht="22" customHeight="1" spans="1:4">
      <c r="A57" s="124">
        <v>4</v>
      </c>
      <c r="B57" s="18" t="s">
        <v>55</v>
      </c>
      <c r="C57" s="15" t="s">
        <v>47</v>
      </c>
      <c r="D57" s="34">
        <f>12.43-1.77</f>
        <v>10.66</v>
      </c>
    </row>
    <row r="58" s="49" customFormat="1" ht="22" customHeight="1" spans="1:4">
      <c r="A58" s="124">
        <v>5</v>
      </c>
      <c r="B58" s="18" t="s">
        <v>56</v>
      </c>
      <c r="C58" s="15" t="s">
        <v>47</v>
      </c>
      <c r="D58" s="34">
        <v>19.2</v>
      </c>
    </row>
    <row r="59" s="49" customFormat="1" ht="22" customHeight="1" spans="1:4">
      <c r="A59" s="124">
        <v>6</v>
      </c>
      <c r="B59" s="18" t="s">
        <v>57</v>
      </c>
      <c r="C59" s="15" t="s">
        <v>47</v>
      </c>
      <c r="D59" s="34">
        <v>22.3</v>
      </c>
    </row>
    <row r="60" s="49" customFormat="1" ht="22" customHeight="1" spans="1:4">
      <c r="A60" s="124">
        <v>7</v>
      </c>
      <c r="B60" s="18" t="s">
        <v>58</v>
      </c>
      <c r="C60" s="15" t="s">
        <v>47</v>
      </c>
      <c r="D60" s="34">
        <v>1.5</v>
      </c>
    </row>
    <row r="61" s="49" customFormat="1" ht="22" customHeight="1" spans="1:4">
      <c r="A61" s="124">
        <v>8</v>
      </c>
      <c r="B61" s="18" t="s">
        <v>59</v>
      </c>
      <c r="C61" s="15" t="s">
        <v>47</v>
      </c>
      <c r="D61" s="34">
        <v>12.5</v>
      </c>
    </row>
    <row r="62" s="49" customFormat="1" ht="22" customHeight="1" spans="1:4">
      <c r="A62" s="124">
        <v>9</v>
      </c>
      <c r="B62" s="18" t="s">
        <v>37</v>
      </c>
      <c r="C62" s="15" t="s">
        <v>60</v>
      </c>
      <c r="D62" s="34">
        <f>4.77-0.17</f>
        <v>4.6</v>
      </c>
    </row>
    <row r="63" s="49" customFormat="1" ht="22" customHeight="1" spans="1:4">
      <c r="A63" s="124">
        <v>10</v>
      </c>
      <c r="B63" s="18" t="s">
        <v>61</v>
      </c>
      <c r="C63" s="15" t="s">
        <v>62</v>
      </c>
      <c r="D63" s="34">
        <v>210</v>
      </c>
    </row>
    <row r="64" s="49" customFormat="1" ht="22" customHeight="1" spans="1:4">
      <c r="A64" s="124">
        <v>11</v>
      </c>
      <c r="B64" s="18" t="s">
        <v>63</v>
      </c>
      <c r="C64" s="15" t="s">
        <v>62</v>
      </c>
      <c r="D64" s="34">
        <v>210</v>
      </c>
    </row>
    <row r="65" s="49" customFormat="1" ht="22" customHeight="1" spans="1:4">
      <c r="A65" s="124">
        <v>12</v>
      </c>
      <c r="B65" s="18" t="s">
        <v>64</v>
      </c>
      <c r="C65" s="15" t="s">
        <v>40</v>
      </c>
      <c r="D65" s="34">
        <v>3</v>
      </c>
    </row>
    <row r="66" s="49" customFormat="1" ht="22" customHeight="1" spans="1:4">
      <c r="A66" s="124">
        <v>13</v>
      </c>
      <c r="B66" s="18" t="s">
        <v>65</v>
      </c>
      <c r="C66" s="15" t="s">
        <v>40</v>
      </c>
      <c r="D66" s="34">
        <v>2</v>
      </c>
    </row>
    <row r="67" s="49" customFormat="1" ht="22" customHeight="1" spans="1:4">
      <c r="A67" s="124">
        <v>14</v>
      </c>
      <c r="B67" s="18" t="s">
        <v>66</v>
      </c>
      <c r="C67" s="15" t="s">
        <v>40</v>
      </c>
      <c r="D67" s="34">
        <v>30</v>
      </c>
    </row>
    <row r="68" s="49" customFormat="1" ht="22" customHeight="1" spans="1:4">
      <c r="A68" s="124">
        <v>15</v>
      </c>
      <c r="B68" s="18" t="s">
        <v>67</v>
      </c>
      <c r="C68" s="15" t="s">
        <v>68</v>
      </c>
      <c r="D68" s="34">
        <v>2</v>
      </c>
    </row>
    <row r="69" s="49" customFormat="1" ht="22" customHeight="1" spans="1:4">
      <c r="A69" s="124">
        <v>16</v>
      </c>
      <c r="B69" s="18" t="s">
        <v>69</v>
      </c>
      <c r="C69" s="15" t="s">
        <v>68</v>
      </c>
      <c r="D69" s="53">
        <v>1</v>
      </c>
    </row>
    <row r="70" s="49" customFormat="1" ht="22" customHeight="1" spans="1:4">
      <c r="A70" s="124">
        <v>17</v>
      </c>
      <c r="B70" s="18" t="s">
        <v>70</v>
      </c>
      <c r="C70" s="15" t="s">
        <v>68</v>
      </c>
      <c r="D70" s="53">
        <v>1</v>
      </c>
    </row>
    <row r="71" s="49" customFormat="1" ht="22" customHeight="1" spans="1:4">
      <c r="A71" s="124">
        <v>18</v>
      </c>
      <c r="B71" s="18" t="s">
        <v>71</v>
      </c>
      <c r="C71" s="15" t="s">
        <v>68</v>
      </c>
      <c r="D71" s="53">
        <v>2</v>
      </c>
    </row>
    <row r="72" s="49" customFormat="1" ht="22" customHeight="1" spans="1:4">
      <c r="A72" s="124">
        <v>19</v>
      </c>
      <c r="B72" s="18" t="s">
        <v>72</v>
      </c>
      <c r="C72" s="15" t="s">
        <v>68</v>
      </c>
      <c r="D72" s="53">
        <v>2</v>
      </c>
    </row>
    <row r="73" s="49" customFormat="1" ht="22" customHeight="1" spans="1:4">
      <c r="A73" s="124">
        <v>20</v>
      </c>
      <c r="B73" s="18" t="s">
        <v>73</v>
      </c>
      <c r="C73" s="15" t="s">
        <v>68</v>
      </c>
      <c r="D73" s="53">
        <v>1</v>
      </c>
    </row>
    <row r="74" s="3" customFormat="1" ht="22" customHeight="1" spans="1:4">
      <c r="A74" s="124">
        <v>21</v>
      </c>
      <c r="B74" s="18" t="s">
        <v>74</v>
      </c>
      <c r="C74" s="15" t="s">
        <v>68</v>
      </c>
      <c r="D74" s="53">
        <v>1</v>
      </c>
    </row>
    <row r="75" s="49" customFormat="1" ht="22" customHeight="1" spans="1:4">
      <c r="A75" s="124">
        <v>22</v>
      </c>
      <c r="B75" s="18" t="s">
        <v>228</v>
      </c>
      <c r="C75" s="15" t="s">
        <v>40</v>
      </c>
      <c r="D75" s="53">
        <v>300</v>
      </c>
    </row>
    <row r="76" s="49" customFormat="1" ht="22" customHeight="1" spans="1:4">
      <c r="A76" s="124">
        <v>23</v>
      </c>
      <c r="B76" s="18" t="s">
        <v>76</v>
      </c>
      <c r="C76" s="15" t="s">
        <v>77</v>
      </c>
      <c r="D76" s="34">
        <v>1</v>
      </c>
    </row>
    <row r="77" s="105" customFormat="1" ht="22" customHeight="1" spans="1:4">
      <c r="A77" s="124">
        <v>24</v>
      </c>
      <c r="B77" s="33" t="s">
        <v>78</v>
      </c>
      <c r="C77" s="15" t="s">
        <v>68</v>
      </c>
      <c r="D77" s="34">
        <v>2</v>
      </c>
    </row>
    <row r="78" s="105" customFormat="1" ht="22" customHeight="1" spans="1:4">
      <c r="A78" s="124">
        <v>25</v>
      </c>
      <c r="B78" s="33" t="s">
        <v>79</v>
      </c>
      <c r="C78" s="15" t="s">
        <v>68</v>
      </c>
      <c r="D78" s="34">
        <v>2</v>
      </c>
    </row>
    <row r="79" s="105" customFormat="1" ht="22" customHeight="1" spans="1:4">
      <c r="A79" s="124">
        <v>26</v>
      </c>
      <c r="B79" s="33" t="s">
        <v>80</v>
      </c>
      <c r="C79" s="15" t="s">
        <v>68</v>
      </c>
      <c r="D79" s="34">
        <v>1</v>
      </c>
    </row>
    <row r="80" s="105" customFormat="1" ht="22" customHeight="1" spans="1:4">
      <c r="A80" s="124">
        <v>27</v>
      </c>
      <c r="B80" s="33" t="s">
        <v>81</v>
      </c>
      <c r="C80" s="15" t="s">
        <v>22</v>
      </c>
      <c r="D80" s="34">
        <v>1</v>
      </c>
    </row>
    <row r="81" s="105" customFormat="1" ht="22" customHeight="1" spans="1:4">
      <c r="A81" s="124"/>
      <c r="B81" s="18" t="s">
        <v>55</v>
      </c>
      <c r="C81" s="15" t="s">
        <v>47</v>
      </c>
      <c r="D81" s="34">
        <v>1.77</v>
      </c>
    </row>
    <row r="82" s="105" customFormat="1" ht="22" customHeight="1" spans="1:4">
      <c r="A82" s="124"/>
      <c r="B82" s="18" t="s">
        <v>37</v>
      </c>
      <c r="C82" s="15" t="s">
        <v>60</v>
      </c>
      <c r="D82" s="34">
        <v>0.17</v>
      </c>
    </row>
    <row r="83" s="105" customFormat="1" ht="22" customHeight="1" spans="1:4">
      <c r="A83" s="124"/>
      <c r="B83" s="33" t="s">
        <v>43</v>
      </c>
      <c r="C83" s="124"/>
      <c r="D83" s="34"/>
    </row>
    <row r="84" s="25" customFormat="1" ht="22" customHeight="1" spans="1:4">
      <c r="A84" s="15"/>
      <c r="B84" s="18"/>
      <c r="C84" s="15"/>
      <c r="D84" s="15"/>
    </row>
    <row r="85" s="25" customFormat="1" ht="22" customHeight="1" spans="1:4">
      <c r="A85" s="15" t="s">
        <v>101</v>
      </c>
      <c r="B85" s="33" t="s">
        <v>84</v>
      </c>
      <c r="C85" s="15" t="s">
        <v>22</v>
      </c>
      <c r="D85" s="43">
        <v>1</v>
      </c>
    </row>
    <row r="86" s="25" customFormat="1" ht="22" customHeight="1" spans="1:4">
      <c r="A86" s="50">
        <v>1</v>
      </c>
      <c r="B86" s="33" t="s">
        <v>46</v>
      </c>
      <c r="C86" s="48" t="s">
        <v>47</v>
      </c>
      <c r="D86" s="34">
        <v>9.6</v>
      </c>
    </row>
    <row r="87" s="25" customFormat="1" ht="22" customHeight="1" spans="1:4">
      <c r="A87" s="50">
        <v>2</v>
      </c>
      <c r="B87" s="51" t="s">
        <v>85</v>
      </c>
      <c r="C87" s="15" t="s">
        <v>47</v>
      </c>
      <c r="D87" s="34">
        <v>3.84</v>
      </c>
    </row>
    <row r="88" s="25" customFormat="1" ht="22" customHeight="1" spans="1:4">
      <c r="A88" s="50">
        <v>3</v>
      </c>
      <c r="B88" s="51" t="s">
        <v>86</v>
      </c>
      <c r="C88" s="15" t="s">
        <v>47</v>
      </c>
      <c r="D88" s="34">
        <v>1.572</v>
      </c>
    </row>
    <row r="89" s="25" customFormat="1" ht="22" customHeight="1" spans="1:4">
      <c r="A89" s="50">
        <v>4</v>
      </c>
      <c r="B89" s="51" t="s">
        <v>31</v>
      </c>
      <c r="C89" s="15" t="s">
        <v>47</v>
      </c>
      <c r="D89" s="34">
        <v>1.572</v>
      </c>
    </row>
    <row r="90" s="25" customFormat="1" ht="22" customHeight="1" spans="1:4">
      <c r="A90" s="50">
        <v>5</v>
      </c>
      <c r="B90" s="51" t="s">
        <v>87</v>
      </c>
      <c r="C90" s="15" t="s">
        <v>47</v>
      </c>
      <c r="D90" s="34">
        <v>0.5</v>
      </c>
    </row>
    <row r="91" s="25" customFormat="1" ht="22" customHeight="1" spans="1:4">
      <c r="A91" s="50">
        <v>6</v>
      </c>
      <c r="B91" s="51" t="s">
        <v>88</v>
      </c>
      <c r="C91" s="15" t="s">
        <v>47</v>
      </c>
      <c r="D91" s="34">
        <v>0.06</v>
      </c>
    </row>
    <row r="92" s="25" customFormat="1" ht="22" customHeight="1" spans="1:4">
      <c r="A92" s="50">
        <v>7</v>
      </c>
      <c r="B92" s="51" t="s">
        <v>89</v>
      </c>
      <c r="C92" s="15" t="s">
        <v>60</v>
      </c>
      <c r="D92" s="34">
        <v>0.12</v>
      </c>
    </row>
    <row r="93" s="25" customFormat="1" ht="22" customHeight="1" spans="1:4">
      <c r="A93" s="50">
        <v>8</v>
      </c>
      <c r="B93" s="51" t="s">
        <v>90</v>
      </c>
      <c r="C93" s="15" t="s">
        <v>47</v>
      </c>
      <c r="D93" s="34">
        <v>0.33</v>
      </c>
    </row>
    <row r="94" s="25" customFormat="1" ht="22" customHeight="1" spans="1:4">
      <c r="A94" s="50">
        <v>9</v>
      </c>
      <c r="B94" s="51" t="s">
        <v>91</v>
      </c>
      <c r="C94" s="15" t="s">
        <v>68</v>
      </c>
      <c r="D94" s="34">
        <v>1</v>
      </c>
    </row>
    <row r="95" s="25" customFormat="1" ht="22" customHeight="1" spans="1:4">
      <c r="A95" s="50">
        <v>10</v>
      </c>
      <c r="B95" s="51" t="s">
        <v>76</v>
      </c>
      <c r="C95" s="15" t="s">
        <v>38</v>
      </c>
      <c r="D95" s="34">
        <v>11</v>
      </c>
    </row>
    <row r="96" s="25" customFormat="1" ht="22" customHeight="1" spans="1:4">
      <c r="A96" s="50"/>
      <c r="B96" s="51" t="s">
        <v>43</v>
      </c>
      <c r="C96" s="15"/>
      <c r="D96" s="15"/>
    </row>
    <row r="97" s="49" customFormat="1" ht="22" customHeight="1" spans="1:4">
      <c r="A97" s="52"/>
      <c r="B97" s="33"/>
      <c r="C97" s="52"/>
      <c r="D97" s="53"/>
    </row>
    <row r="98" s="107" customFormat="1" ht="22" customHeight="1" spans="1:4">
      <c r="A98" s="15" t="s">
        <v>103</v>
      </c>
      <c r="B98" s="18" t="s">
        <v>229</v>
      </c>
      <c r="C98" s="15" t="s">
        <v>40</v>
      </c>
      <c r="D98" s="34">
        <f>D101</f>
        <v>600</v>
      </c>
    </row>
    <row r="99" s="107" customFormat="1" ht="22" customHeight="1" spans="1:4">
      <c r="A99" s="15">
        <v>1</v>
      </c>
      <c r="B99" s="62" t="s">
        <v>46</v>
      </c>
      <c r="C99" s="63" t="s">
        <v>47</v>
      </c>
      <c r="D99" s="34">
        <f>D98*2</f>
        <v>1200</v>
      </c>
    </row>
    <row r="100" s="107" customFormat="1" ht="22" customHeight="1" spans="1:4">
      <c r="A100" s="15">
        <v>2</v>
      </c>
      <c r="B100" s="62" t="s">
        <v>216</v>
      </c>
      <c r="C100" s="63" t="s">
        <v>47</v>
      </c>
      <c r="D100" s="34">
        <f>D99</f>
        <v>1200</v>
      </c>
    </row>
    <row r="101" s="107" customFormat="1" ht="22" customHeight="1" spans="1:4">
      <c r="A101" s="15">
        <v>3</v>
      </c>
      <c r="B101" s="33" t="s">
        <v>217</v>
      </c>
      <c r="C101" s="48" t="s">
        <v>40</v>
      </c>
      <c r="D101" s="34">
        <v>600</v>
      </c>
    </row>
    <row r="102" s="107" customFormat="1" ht="22" customHeight="1" spans="1:4">
      <c r="A102" s="15"/>
      <c r="B102" s="18" t="s">
        <v>43</v>
      </c>
      <c r="C102" s="15"/>
      <c r="D102" s="34"/>
    </row>
    <row r="103" s="25" customFormat="1" ht="22" customHeight="1" spans="1:4">
      <c r="A103" s="44"/>
      <c r="B103" s="45"/>
      <c r="C103" s="44"/>
      <c r="D103" s="34"/>
    </row>
    <row r="104" s="108" customFormat="1" ht="22" customHeight="1" spans="1:4">
      <c r="A104" s="14" t="s">
        <v>93</v>
      </c>
      <c r="B104" s="126" t="s">
        <v>230</v>
      </c>
      <c r="C104" s="14"/>
      <c r="D104" s="36"/>
    </row>
    <row r="105" s="109" customFormat="1" ht="22" customHeight="1" spans="1:4">
      <c r="A105" s="15" t="s">
        <v>20</v>
      </c>
      <c r="B105" s="18" t="s">
        <v>231</v>
      </c>
      <c r="C105" s="15" t="s">
        <v>40</v>
      </c>
      <c r="D105" s="34">
        <v>200</v>
      </c>
    </row>
    <row r="106" s="110" customFormat="1" ht="22" customHeight="1" spans="1:4">
      <c r="A106" s="15">
        <v>1</v>
      </c>
      <c r="B106" s="127" t="s">
        <v>46</v>
      </c>
      <c r="C106" s="128" t="s">
        <v>47</v>
      </c>
      <c r="D106" s="43">
        <f>990*1.1</f>
        <v>1089</v>
      </c>
    </row>
    <row r="107" s="110" customFormat="1" ht="22" customHeight="1" spans="1:4">
      <c r="A107" s="15">
        <v>2</v>
      </c>
      <c r="B107" s="127" t="s">
        <v>25</v>
      </c>
      <c r="C107" s="128" t="s">
        <v>47</v>
      </c>
      <c r="D107" s="43">
        <f>700*1.1</f>
        <v>770</v>
      </c>
    </row>
    <row r="108" s="110" customFormat="1" ht="22" customHeight="1" spans="1:4">
      <c r="A108" s="15">
        <v>3</v>
      </c>
      <c r="B108" s="127" t="s">
        <v>119</v>
      </c>
      <c r="C108" s="128" t="s">
        <v>47</v>
      </c>
      <c r="D108" s="43">
        <f>2*D105*1.1</f>
        <v>440</v>
      </c>
    </row>
    <row r="109" s="110" customFormat="1" ht="22" customHeight="1" spans="1:4">
      <c r="A109" s="15">
        <v>4</v>
      </c>
      <c r="B109" s="127" t="s">
        <v>232</v>
      </c>
      <c r="C109" s="128" t="s">
        <v>47</v>
      </c>
      <c r="D109" s="43">
        <f>1.9*D105*1.1</f>
        <v>418</v>
      </c>
    </row>
    <row r="110" s="110" customFormat="1" ht="22" customHeight="1" spans="1:4">
      <c r="A110" s="15">
        <v>5</v>
      </c>
      <c r="B110" s="127" t="s">
        <v>233</v>
      </c>
      <c r="C110" s="128" t="s">
        <v>62</v>
      </c>
      <c r="D110" s="43">
        <f>D105/10*3.9*1.1</f>
        <v>85.8</v>
      </c>
    </row>
    <row r="111" s="110" customFormat="1" ht="22" customHeight="1" spans="1:4">
      <c r="A111" s="15"/>
      <c r="B111" s="127" t="s">
        <v>43</v>
      </c>
      <c r="C111" s="128"/>
      <c r="D111" s="43"/>
    </row>
    <row r="112" s="111" customFormat="1" ht="21.95" customHeight="1" spans="1:4">
      <c r="A112" s="37"/>
      <c r="B112" s="129"/>
      <c r="C112" s="38"/>
      <c r="D112" s="130"/>
    </row>
  </sheetData>
  <mergeCells count="1">
    <mergeCell ref="A1:D1"/>
  </mergeCells>
  <pageMargins left="0.751388888888889" right="0.751388888888889" top="1" bottom="1" header="0.5" footer="0.5"/>
  <pageSetup paperSize="9" orientation="portrait" horizontalDpi="6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0"/>
  <sheetViews>
    <sheetView topLeftCell="A208" workbookViewId="0">
      <selection activeCell="A271" sqref="$A271:$XFD385"/>
    </sheetView>
  </sheetViews>
  <sheetFormatPr defaultColWidth="9" defaultRowHeight="14.25" outlineLevelCol="3"/>
  <cols>
    <col min="1" max="1" width="11.375" style="25" customWidth="1"/>
    <col min="2" max="2" width="44.75" style="25" customWidth="1"/>
    <col min="3" max="3" width="10.375" style="25" customWidth="1"/>
    <col min="4" max="4" width="14.125" style="25" customWidth="1"/>
    <col min="5" max="16377" width="9" style="25"/>
  </cols>
  <sheetData>
    <row r="1" s="90" customFormat="1" ht="34.5" customHeight="1" spans="1:4">
      <c r="A1" s="93" t="s">
        <v>234</v>
      </c>
      <c r="B1" s="93"/>
      <c r="C1" s="93"/>
      <c r="D1" s="93"/>
    </row>
    <row r="2" s="91" customFormat="1" ht="20" customHeight="1" spans="1:4">
      <c r="A2" s="94" t="s">
        <v>11</v>
      </c>
      <c r="B2" s="95" t="s">
        <v>136</v>
      </c>
      <c r="C2" s="94" t="s">
        <v>13</v>
      </c>
      <c r="D2" s="94" t="s">
        <v>137</v>
      </c>
    </row>
    <row r="3" s="91" customFormat="1" ht="20" customHeight="1" spans="1:4">
      <c r="A3" s="94"/>
      <c r="B3" s="95"/>
      <c r="C3" s="94"/>
      <c r="D3" s="94"/>
    </row>
    <row r="4" s="91" customFormat="1" ht="22" customHeight="1" spans="1:4">
      <c r="A4" s="94" t="s">
        <v>20</v>
      </c>
      <c r="B4" s="95" t="s">
        <v>138</v>
      </c>
      <c r="C4" s="94"/>
      <c r="D4" s="94"/>
    </row>
    <row r="5" s="91" customFormat="1" ht="22" customHeight="1" spans="1:4">
      <c r="A5" s="96">
        <v>1</v>
      </c>
      <c r="B5" s="97" t="s">
        <v>139</v>
      </c>
      <c r="C5" s="96" t="s">
        <v>140</v>
      </c>
      <c r="D5" s="96">
        <v>2</v>
      </c>
    </row>
    <row r="6" s="91" customFormat="1" ht="22" customHeight="1" spans="1:4">
      <c r="A6" s="94">
        <v>2</v>
      </c>
      <c r="B6" s="98" t="s">
        <v>141</v>
      </c>
      <c r="C6" s="94" t="s">
        <v>140</v>
      </c>
      <c r="D6" s="94">
        <v>1</v>
      </c>
    </row>
    <row r="7" s="91" customFormat="1" ht="22" customHeight="1" spans="1:4">
      <c r="A7" s="94">
        <v>3</v>
      </c>
      <c r="B7" s="98" t="s">
        <v>142</v>
      </c>
      <c r="C7" s="94" t="s">
        <v>140</v>
      </c>
      <c r="D7" s="94">
        <v>1</v>
      </c>
    </row>
    <row r="8" s="91" customFormat="1" ht="22" customHeight="1" spans="1:4">
      <c r="A8" s="94">
        <v>4</v>
      </c>
      <c r="B8" s="99" t="s">
        <v>143</v>
      </c>
      <c r="C8" s="100" t="s">
        <v>68</v>
      </c>
      <c r="D8" s="100">
        <v>1</v>
      </c>
    </row>
    <row r="9" s="91" customFormat="1" ht="22" customHeight="1" spans="1:4">
      <c r="A9" s="94"/>
      <c r="B9" s="98"/>
      <c r="C9" s="94"/>
      <c r="D9" s="94"/>
    </row>
    <row r="10" s="91" customFormat="1" ht="22" customHeight="1" spans="1:4">
      <c r="A10" s="101" t="s">
        <v>44</v>
      </c>
      <c r="B10" s="94" t="s">
        <v>144</v>
      </c>
      <c r="C10" s="94"/>
      <c r="D10" s="94"/>
    </row>
    <row r="11" s="91" customFormat="1" ht="22" customHeight="1" spans="1:4">
      <c r="A11" s="101">
        <v>1</v>
      </c>
      <c r="B11" s="102" t="s">
        <v>235</v>
      </c>
      <c r="C11" s="94" t="s">
        <v>140</v>
      </c>
      <c r="D11" s="94">
        <v>1</v>
      </c>
    </row>
    <row r="12" s="92" customFormat="1" ht="22" customHeight="1" spans="1:4">
      <c r="A12" s="101">
        <v>2</v>
      </c>
      <c r="B12" s="99" t="s">
        <v>236</v>
      </c>
      <c r="C12" s="100" t="s">
        <v>146</v>
      </c>
      <c r="D12" s="100">
        <v>1</v>
      </c>
    </row>
    <row r="13" s="91" customFormat="1" ht="22" customHeight="1" spans="1:4">
      <c r="A13" s="101">
        <v>3</v>
      </c>
      <c r="B13" s="99" t="s">
        <v>237</v>
      </c>
      <c r="C13" s="100" t="s">
        <v>149</v>
      </c>
      <c r="D13" s="100">
        <v>1</v>
      </c>
    </row>
    <row r="14" s="3" customFormat="1" ht="22" customHeight="1" spans="1:4">
      <c r="A14" s="101">
        <v>4</v>
      </c>
      <c r="B14" s="99" t="s">
        <v>238</v>
      </c>
      <c r="C14" s="100" t="s">
        <v>149</v>
      </c>
      <c r="D14" s="100">
        <v>1</v>
      </c>
    </row>
    <row r="15" s="3" customFormat="1" ht="22" customHeight="1" spans="1:4">
      <c r="A15" s="101">
        <v>5</v>
      </c>
      <c r="B15" s="99" t="s">
        <v>239</v>
      </c>
      <c r="C15" s="100" t="s">
        <v>149</v>
      </c>
      <c r="D15" s="100">
        <v>1</v>
      </c>
    </row>
    <row r="16" s="3" customFormat="1" ht="22" customHeight="1" spans="1:4">
      <c r="A16" s="101">
        <v>6</v>
      </c>
      <c r="B16" s="103" t="s">
        <v>240</v>
      </c>
      <c r="C16" s="100" t="s">
        <v>149</v>
      </c>
      <c r="D16" s="100">
        <v>1</v>
      </c>
    </row>
    <row r="17" s="3" customFormat="1" ht="22" customHeight="1" spans="1:4">
      <c r="A17" s="101">
        <v>7</v>
      </c>
      <c r="B17" s="99" t="s">
        <v>241</v>
      </c>
      <c r="C17" s="100" t="s">
        <v>40</v>
      </c>
      <c r="D17" s="100">
        <v>30</v>
      </c>
    </row>
    <row r="18" s="3" customFormat="1" ht="22" customHeight="1" spans="1:4">
      <c r="A18" s="101">
        <v>8</v>
      </c>
      <c r="B18" s="99" t="s">
        <v>242</v>
      </c>
      <c r="C18" s="100" t="s">
        <v>243</v>
      </c>
      <c r="D18" s="100">
        <v>0.4</v>
      </c>
    </row>
    <row r="19" s="3" customFormat="1" ht="22" customHeight="1" spans="1:4">
      <c r="A19" s="101">
        <v>9</v>
      </c>
      <c r="B19" s="99" t="s">
        <v>244</v>
      </c>
      <c r="C19" s="100" t="s">
        <v>243</v>
      </c>
      <c r="D19" s="100">
        <v>0.4</v>
      </c>
    </row>
    <row r="20" s="3" customFormat="1" ht="22" customHeight="1" spans="1:4">
      <c r="A20" s="101"/>
      <c r="B20" s="99" t="s">
        <v>43</v>
      </c>
      <c r="C20" s="100"/>
      <c r="D20" s="100"/>
    </row>
    <row r="21" s="3" customFormat="1" ht="22" customHeight="1" spans="1:4">
      <c r="A21" s="101"/>
      <c r="B21" s="99"/>
      <c r="C21" s="100"/>
      <c r="D21" s="100"/>
    </row>
    <row r="22" s="91" customFormat="1" ht="22" customHeight="1" spans="1:4">
      <c r="A22" s="100"/>
      <c r="B22" s="100" t="s">
        <v>159</v>
      </c>
      <c r="C22" s="100"/>
      <c r="D22" s="104">
        <v>0.067</v>
      </c>
    </row>
    <row r="23" s="91" customFormat="1" ht="22" customHeight="1" spans="1:4">
      <c r="A23" s="100"/>
      <c r="B23" s="100"/>
      <c r="C23" s="100"/>
      <c r="D23" s="100"/>
    </row>
    <row r="24" s="91" customFormat="1" ht="22" customHeight="1" spans="1:4">
      <c r="A24" s="100"/>
      <c r="B24" s="100"/>
      <c r="C24" s="100"/>
      <c r="D24" s="100"/>
    </row>
    <row r="25" s="91" customFormat="1" ht="22" customHeight="1" spans="1:4">
      <c r="A25" s="100"/>
      <c r="B25" s="100"/>
      <c r="C25" s="100"/>
      <c r="D25" s="100"/>
    </row>
    <row r="26" s="91" customFormat="1" ht="22" customHeight="1" spans="1:4">
      <c r="A26" s="100"/>
      <c r="B26" s="100"/>
      <c r="C26" s="100"/>
      <c r="D26" s="100"/>
    </row>
    <row r="27" s="91" customFormat="1" ht="22" customHeight="1" spans="1:4">
      <c r="A27" s="100"/>
      <c r="B27" s="100"/>
      <c r="C27" s="100"/>
      <c r="D27" s="100"/>
    </row>
    <row r="28" s="91" customFormat="1" ht="22" customHeight="1" spans="1:4">
      <c r="A28" s="100"/>
      <c r="B28" s="100"/>
      <c r="C28" s="100"/>
      <c r="D28" s="100"/>
    </row>
    <row r="29" s="91" customFormat="1" ht="22" customHeight="1" spans="1:4">
      <c r="A29" s="100"/>
      <c r="B29" s="100"/>
      <c r="C29" s="100"/>
      <c r="D29" s="100"/>
    </row>
    <row r="30" s="25" customFormat="1"/>
    <row r="31" s="25" customFormat="1"/>
    <row r="32" s="25" customFormat="1"/>
    <row r="33" s="25" customFormat="1"/>
    <row r="34" s="25" customFormat="1"/>
    <row r="35" s="25" customFormat="1"/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="25" customFormat="1"/>
    <row r="80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</sheetData>
  <mergeCells count="5">
    <mergeCell ref="A1:D1"/>
    <mergeCell ref="A2:A3"/>
    <mergeCell ref="B2:B3"/>
    <mergeCell ref="C2:C3"/>
    <mergeCell ref="D2:D3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opLeftCell="A5" workbookViewId="0">
      <selection activeCell="G14" sqref="G14"/>
    </sheetView>
  </sheetViews>
  <sheetFormatPr defaultColWidth="9" defaultRowHeight="13.5" outlineLevelCol="3"/>
  <cols>
    <col min="1" max="1" width="7.375" style="75" customWidth="1"/>
    <col min="2" max="2" width="59" style="75" customWidth="1"/>
    <col min="3" max="3" width="7.25" style="75" customWidth="1"/>
    <col min="4" max="4" width="6.875" style="75" customWidth="1"/>
    <col min="5" max="5" width="11.125" style="75"/>
    <col min="6" max="16378" width="9" style="75"/>
  </cols>
  <sheetData>
    <row r="1" s="73" customFormat="1" ht="30" customHeight="1" spans="1:4">
      <c r="A1" s="76" t="s">
        <v>245</v>
      </c>
      <c r="B1" s="77"/>
      <c r="C1" s="77"/>
      <c r="D1" s="77"/>
    </row>
    <row r="2" s="73" customFormat="1" ht="18" customHeight="1" spans="1:4">
      <c r="A2" s="78" t="s">
        <v>11</v>
      </c>
      <c r="B2" s="79" t="s">
        <v>136</v>
      </c>
      <c r="C2" s="78" t="s">
        <v>13</v>
      </c>
      <c r="D2" s="80" t="s">
        <v>137</v>
      </c>
    </row>
    <row r="3" s="73" customFormat="1" ht="18" customHeight="1" spans="1:4">
      <c r="A3" s="81"/>
      <c r="B3" s="82"/>
      <c r="C3" s="81"/>
      <c r="D3" s="83"/>
    </row>
    <row r="4" s="74" customFormat="1" ht="22" customHeight="1" spans="1:4">
      <c r="A4" s="84"/>
      <c r="B4" s="84" t="s">
        <v>246</v>
      </c>
      <c r="C4" s="84"/>
      <c r="D4" s="84"/>
    </row>
    <row r="5" s="74" customFormat="1" ht="22" customHeight="1" spans="1:4">
      <c r="A5" s="81">
        <v>1</v>
      </c>
      <c r="B5" s="38" t="s">
        <v>247</v>
      </c>
      <c r="C5" s="40" t="s">
        <v>155</v>
      </c>
      <c r="D5" s="85">
        <v>1</v>
      </c>
    </row>
    <row r="6" s="74" customFormat="1" ht="22" customHeight="1" spans="1:4">
      <c r="A6" s="81">
        <v>2</v>
      </c>
      <c r="B6" s="38" t="s">
        <v>248</v>
      </c>
      <c r="C6" s="40" t="s">
        <v>249</v>
      </c>
      <c r="D6" s="85">
        <v>1</v>
      </c>
    </row>
    <row r="7" s="74" customFormat="1" ht="22" customHeight="1" spans="1:4">
      <c r="A7" s="81">
        <v>3</v>
      </c>
      <c r="B7" s="86" t="s">
        <v>250</v>
      </c>
      <c r="C7" s="40" t="s">
        <v>155</v>
      </c>
      <c r="D7" s="87">
        <v>1</v>
      </c>
    </row>
    <row r="8" s="74" customFormat="1" ht="27" customHeight="1" spans="1:4">
      <c r="A8" s="81">
        <v>4</v>
      </c>
      <c r="B8" s="88" t="s">
        <v>251</v>
      </c>
      <c r="C8" s="40" t="s">
        <v>155</v>
      </c>
      <c r="D8" s="87">
        <v>1</v>
      </c>
    </row>
    <row r="9" s="74" customFormat="1" ht="22" customHeight="1" spans="1:4">
      <c r="A9" s="81">
        <v>5</v>
      </c>
      <c r="B9" s="86" t="s">
        <v>252</v>
      </c>
      <c r="C9" s="40" t="s">
        <v>68</v>
      </c>
      <c r="D9" s="87">
        <v>1</v>
      </c>
    </row>
    <row r="10" s="74" customFormat="1" ht="30" customHeight="1" spans="1:4">
      <c r="A10" s="81">
        <v>6</v>
      </c>
      <c r="B10" s="88" t="s">
        <v>253</v>
      </c>
      <c r="C10" s="81" t="s">
        <v>68</v>
      </c>
      <c r="D10" s="87">
        <v>1</v>
      </c>
    </row>
    <row r="11" s="74" customFormat="1" ht="22" customHeight="1" spans="1:4">
      <c r="A11" s="81"/>
      <c r="B11" s="86" t="s">
        <v>43</v>
      </c>
      <c r="C11" s="40"/>
      <c r="D11" s="87"/>
    </row>
    <row r="12" s="74" customFormat="1" ht="22" customHeight="1" spans="1:4">
      <c r="A12" s="81"/>
      <c r="B12" s="86"/>
      <c r="C12" s="40"/>
      <c r="D12" s="87"/>
    </row>
    <row r="13" s="74" customFormat="1" ht="22" customHeight="1" spans="1:4">
      <c r="A13" s="81"/>
      <c r="B13" s="86"/>
      <c r="C13" s="40"/>
      <c r="D13" s="87"/>
    </row>
    <row r="14" s="74" customFormat="1" ht="22" customHeight="1" spans="1:4">
      <c r="A14" s="81"/>
      <c r="B14" s="86" t="s">
        <v>254</v>
      </c>
      <c r="C14" s="40"/>
      <c r="D14" s="89">
        <v>0.09</v>
      </c>
    </row>
    <row r="15" s="74" customFormat="1" ht="22" customHeight="1" spans="1:4">
      <c r="A15" s="81"/>
      <c r="B15" s="86"/>
      <c r="C15" s="40"/>
      <c r="D15" s="87"/>
    </row>
    <row r="16" s="74" customFormat="1" ht="22" customHeight="1" spans="1:4">
      <c r="A16" s="81"/>
      <c r="B16" s="86"/>
      <c r="C16" s="40"/>
      <c r="D16" s="87"/>
    </row>
    <row r="17" s="74" customFormat="1" ht="22" customHeight="1" spans="1:4">
      <c r="A17" s="81"/>
      <c r="B17" s="86"/>
      <c r="C17" s="40"/>
      <c r="D17" s="87"/>
    </row>
    <row r="18" s="74" customFormat="1" ht="22" customHeight="1" spans="1:4">
      <c r="A18" s="81"/>
      <c r="B18" s="86"/>
      <c r="C18" s="40"/>
      <c r="D18" s="87"/>
    </row>
    <row r="19" s="74" customFormat="1" ht="22" customHeight="1" spans="1:4">
      <c r="A19" s="81"/>
      <c r="B19" s="86"/>
      <c r="C19" s="40"/>
      <c r="D19" s="87"/>
    </row>
  </sheetData>
  <mergeCells count="5">
    <mergeCell ref="A1:D1"/>
    <mergeCell ref="A2:A3"/>
    <mergeCell ref="B2:B3"/>
    <mergeCell ref="C2:C3"/>
    <mergeCell ref="D2:D3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8"/>
  <sheetViews>
    <sheetView workbookViewId="0">
      <pane ySplit="3" topLeftCell="A4" activePane="bottomLeft" state="frozen"/>
      <selection/>
      <selection pane="bottomLeft" activeCell="B127" sqref="B127"/>
    </sheetView>
  </sheetViews>
  <sheetFormatPr defaultColWidth="9" defaultRowHeight="28" customHeight="1" outlineLevelCol="5"/>
  <cols>
    <col min="1" max="1" width="13.125" style="26" customWidth="1"/>
    <col min="2" max="2" width="41.75" style="27" customWidth="1"/>
    <col min="3" max="3" width="12.625" style="28" customWidth="1"/>
    <col min="4" max="4" width="16.125" style="28" customWidth="1"/>
    <col min="5" max="16377" width="9" style="25"/>
  </cols>
  <sheetData>
    <row r="1" ht="41" customHeight="1" spans="1:4">
      <c r="A1" s="30" t="s">
        <v>10</v>
      </c>
      <c r="B1" s="31"/>
      <c r="C1" s="30"/>
      <c r="D1" s="30"/>
    </row>
    <row r="2" customHeight="1" spans="1:4">
      <c r="A2" s="15" t="s">
        <v>11</v>
      </c>
      <c r="B2" s="33" t="s">
        <v>12</v>
      </c>
      <c r="C2" s="15" t="s">
        <v>13</v>
      </c>
      <c r="D2" s="15" t="s">
        <v>14</v>
      </c>
    </row>
    <row r="3" s="22" customFormat="1" ht="22" customHeight="1" spans="1:4">
      <c r="A3" s="14" t="s">
        <v>255</v>
      </c>
      <c r="B3" s="35" t="s">
        <v>256</v>
      </c>
      <c r="C3" s="14"/>
      <c r="D3" s="14"/>
    </row>
    <row r="4" s="22" customFormat="1" ht="22" customHeight="1" spans="1:4">
      <c r="A4" s="58" t="s">
        <v>18</v>
      </c>
      <c r="B4" s="59" t="s">
        <v>257</v>
      </c>
      <c r="C4" s="60"/>
      <c r="D4" s="36"/>
    </row>
    <row r="5" s="25" customFormat="1" ht="22" customHeight="1" spans="1:4">
      <c r="A5" s="15" t="s">
        <v>20</v>
      </c>
      <c r="B5" s="18" t="s">
        <v>258</v>
      </c>
      <c r="C5" s="15" t="s">
        <v>40</v>
      </c>
      <c r="D5" s="34">
        <f>D10</f>
        <v>1276</v>
      </c>
    </row>
    <row r="6" s="25" customFormat="1" ht="22" customHeight="1" spans="1:4">
      <c r="A6" s="61">
        <v>1</v>
      </c>
      <c r="B6" s="62" t="s">
        <v>46</v>
      </c>
      <c r="C6" s="63" t="s">
        <v>47</v>
      </c>
      <c r="D6" s="34">
        <f>D5*1.8</f>
        <v>2296.8</v>
      </c>
    </row>
    <row r="7" s="25" customFormat="1" ht="22" customHeight="1" spans="1:4">
      <c r="A7" s="61">
        <v>2</v>
      </c>
      <c r="B7" s="62" t="s">
        <v>216</v>
      </c>
      <c r="C7" s="63" t="s">
        <v>47</v>
      </c>
      <c r="D7" s="34">
        <f>D6</f>
        <v>2296.8</v>
      </c>
    </row>
    <row r="8" s="57" customFormat="1" ht="22" customHeight="1" spans="1:6">
      <c r="A8" s="61">
        <v>3</v>
      </c>
      <c r="B8" s="45" t="s">
        <v>259</v>
      </c>
      <c r="C8" s="15" t="s">
        <v>24</v>
      </c>
      <c r="D8" s="43">
        <f>0.6*0.2*D5*28%</f>
        <v>42.8736</v>
      </c>
      <c r="E8" s="64"/>
      <c r="F8" s="64"/>
    </row>
    <row r="9" s="57" customFormat="1" ht="22" customHeight="1" spans="1:6">
      <c r="A9" s="61">
        <v>4</v>
      </c>
      <c r="B9" s="45" t="s">
        <v>260</v>
      </c>
      <c r="C9" s="44" t="s">
        <v>261</v>
      </c>
      <c r="D9" s="43">
        <f>D8/0.2</f>
        <v>214.368</v>
      </c>
      <c r="E9" s="64"/>
      <c r="F9" s="64"/>
    </row>
    <row r="10" s="25" customFormat="1" ht="22" customHeight="1" spans="1:4">
      <c r="A10" s="61">
        <v>5</v>
      </c>
      <c r="B10" s="65" t="s">
        <v>262</v>
      </c>
      <c r="C10" s="66" t="s">
        <v>40</v>
      </c>
      <c r="D10" s="34">
        <f>816+160+300</f>
        <v>1276</v>
      </c>
    </row>
    <row r="11" s="25" customFormat="1" ht="22" customHeight="1" spans="1:4">
      <c r="A11" s="61"/>
      <c r="B11" s="65"/>
      <c r="C11" s="66"/>
      <c r="D11" s="34"/>
    </row>
    <row r="12" s="25" customFormat="1" ht="22" customHeight="1" spans="1:4">
      <c r="A12" s="15" t="s">
        <v>44</v>
      </c>
      <c r="B12" s="18" t="s">
        <v>263</v>
      </c>
      <c r="C12" s="15" t="s">
        <v>40</v>
      </c>
      <c r="D12" s="34">
        <f>D17+D18</f>
        <v>2960</v>
      </c>
    </row>
    <row r="13" s="25" customFormat="1" ht="22" customHeight="1" spans="1:4">
      <c r="A13" s="61">
        <v>1</v>
      </c>
      <c r="B13" s="62" t="s">
        <v>46</v>
      </c>
      <c r="C13" s="63" t="s">
        <v>47</v>
      </c>
      <c r="D13" s="34">
        <f>D12*1.8</f>
        <v>5328</v>
      </c>
    </row>
    <row r="14" s="25" customFormat="1" ht="22" customHeight="1" spans="1:4">
      <c r="A14" s="61">
        <v>2</v>
      </c>
      <c r="B14" s="62" t="s">
        <v>216</v>
      </c>
      <c r="C14" s="63" t="s">
        <v>47</v>
      </c>
      <c r="D14" s="34">
        <f>D13</f>
        <v>5328</v>
      </c>
    </row>
    <row r="15" s="57" customFormat="1" ht="22" customHeight="1" spans="1:6">
      <c r="A15" s="61">
        <v>3</v>
      </c>
      <c r="B15" s="45" t="s">
        <v>259</v>
      </c>
      <c r="C15" s="15" t="s">
        <v>24</v>
      </c>
      <c r="D15" s="43">
        <f>0.6*0.2*D12*0.47</f>
        <v>166.944</v>
      </c>
      <c r="E15" s="64"/>
      <c r="F15" s="64"/>
    </row>
    <row r="16" s="57" customFormat="1" ht="22" customHeight="1" spans="1:6">
      <c r="A16" s="61">
        <v>4</v>
      </c>
      <c r="B16" s="45" t="s">
        <v>260</v>
      </c>
      <c r="C16" s="44" t="s">
        <v>261</v>
      </c>
      <c r="D16" s="43">
        <f>D15/0.2</f>
        <v>834.72</v>
      </c>
      <c r="E16" s="64"/>
      <c r="F16" s="64"/>
    </row>
    <row r="17" s="25" customFormat="1" ht="22" customHeight="1" spans="1:4">
      <c r="A17" s="61">
        <v>5</v>
      </c>
      <c r="B17" s="65" t="s">
        <v>262</v>
      </c>
      <c r="C17" s="66" t="s">
        <v>40</v>
      </c>
      <c r="D17" s="34">
        <v>837</v>
      </c>
    </row>
    <row r="18" s="25" customFormat="1" ht="22" customHeight="1" spans="1:4">
      <c r="A18" s="61">
        <v>6</v>
      </c>
      <c r="B18" s="65" t="s">
        <v>264</v>
      </c>
      <c r="C18" s="66" t="s">
        <v>40</v>
      </c>
      <c r="D18" s="34">
        <f>658+695+570+200</f>
        <v>2123</v>
      </c>
    </row>
    <row r="19" s="25" customFormat="1" ht="22" customHeight="1" spans="1:4">
      <c r="A19" s="61"/>
      <c r="B19" s="65"/>
      <c r="C19" s="66"/>
      <c r="D19" s="34"/>
    </row>
    <row r="20" s="25" customFormat="1" ht="22" customHeight="1" spans="1:4">
      <c r="A20" s="15" t="s">
        <v>51</v>
      </c>
      <c r="B20" s="18" t="s">
        <v>265</v>
      </c>
      <c r="C20" s="15" t="s">
        <v>40</v>
      </c>
      <c r="D20" s="34">
        <f>D26+D25</f>
        <v>9077</v>
      </c>
    </row>
    <row r="21" s="25" customFormat="1" ht="22" customHeight="1" spans="1:4">
      <c r="A21" s="61">
        <v>1</v>
      </c>
      <c r="B21" s="62" t="s">
        <v>46</v>
      </c>
      <c r="C21" s="63" t="s">
        <v>47</v>
      </c>
      <c r="D21" s="34">
        <f>D20*1.8</f>
        <v>16338.6</v>
      </c>
    </row>
    <row r="22" s="25" customFormat="1" ht="22" customHeight="1" spans="1:4">
      <c r="A22" s="61">
        <v>2</v>
      </c>
      <c r="B22" s="62" t="s">
        <v>216</v>
      </c>
      <c r="C22" s="63" t="s">
        <v>47</v>
      </c>
      <c r="D22" s="34">
        <f>D21</f>
        <v>16338.6</v>
      </c>
    </row>
    <row r="23" s="57" customFormat="1" ht="22" customHeight="1" spans="1:6">
      <c r="A23" s="61">
        <v>3</v>
      </c>
      <c r="B23" s="45" t="s">
        <v>259</v>
      </c>
      <c r="C23" s="15" t="s">
        <v>24</v>
      </c>
      <c r="D23" s="43">
        <f>D20*0.2*0.6*0.4323</f>
        <v>470.878452</v>
      </c>
      <c r="E23" s="64"/>
      <c r="F23" s="64"/>
    </row>
    <row r="24" s="57" customFormat="1" ht="22" customHeight="1" spans="1:6">
      <c r="A24" s="61">
        <v>4</v>
      </c>
      <c r="B24" s="45" t="s">
        <v>260</v>
      </c>
      <c r="C24" s="44" t="s">
        <v>261</v>
      </c>
      <c r="D24" s="43">
        <f>D23/0.2</f>
        <v>2354.39226</v>
      </c>
      <c r="E24" s="64"/>
      <c r="F24" s="64"/>
    </row>
    <row r="25" s="25" customFormat="1" ht="22" customHeight="1" spans="1:4">
      <c r="A25" s="61">
        <v>5</v>
      </c>
      <c r="B25" s="65" t="s">
        <v>266</v>
      </c>
      <c r="C25" s="66" t="s">
        <v>40</v>
      </c>
      <c r="D25" s="34">
        <v>503</v>
      </c>
    </row>
    <row r="26" s="25" customFormat="1" ht="22" customHeight="1" spans="1:4">
      <c r="A26" s="61">
        <v>6</v>
      </c>
      <c r="B26" s="65" t="s">
        <v>267</v>
      </c>
      <c r="C26" s="66" t="s">
        <v>40</v>
      </c>
      <c r="D26" s="34">
        <v>8574</v>
      </c>
    </row>
    <row r="27" s="25" customFormat="1" ht="22" customHeight="1" spans="1:4">
      <c r="A27" s="67"/>
      <c r="B27" s="51"/>
      <c r="C27" s="68"/>
      <c r="D27" s="43"/>
    </row>
    <row r="28" s="25" customFormat="1" ht="22" customHeight="1" spans="1:4">
      <c r="A28" s="15" t="s">
        <v>83</v>
      </c>
      <c r="B28" s="69" t="s">
        <v>268</v>
      </c>
      <c r="C28" s="15" t="s">
        <v>68</v>
      </c>
      <c r="D28" s="15">
        <v>12</v>
      </c>
    </row>
    <row r="29" s="25" customFormat="1" ht="22" customHeight="1" spans="1:4">
      <c r="A29" s="50">
        <v>1</v>
      </c>
      <c r="B29" s="33" t="s">
        <v>46</v>
      </c>
      <c r="C29" s="48" t="s">
        <v>47</v>
      </c>
      <c r="D29" s="34">
        <v>9.6</v>
      </c>
    </row>
    <row r="30" s="25" customFormat="1" ht="22" customHeight="1" spans="1:4">
      <c r="A30" s="50">
        <v>2</v>
      </c>
      <c r="B30" s="51" t="s">
        <v>85</v>
      </c>
      <c r="C30" s="15" t="s">
        <v>47</v>
      </c>
      <c r="D30" s="34">
        <v>3.84</v>
      </c>
    </row>
    <row r="31" s="25" customFormat="1" ht="22" customHeight="1" spans="1:4">
      <c r="A31" s="50">
        <v>4</v>
      </c>
      <c r="B31" s="51" t="s">
        <v>86</v>
      </c>
      <c r="C31" s="15" t="s">
        <v>47</v>
      </c>
      <c r="D31" s="34">
        <v>1.572</v>
      </c>
    </row>
    <row r="32" s="25" customFormat="1" ht="22" customHeight="1" spans="1:4">
      <c r="A32" s="50">
        <v>5</v>
      </c>
      <c r="B32" s="51" t="s">
        <v>31</v>
      </c>
      <c r="C32" s="15" t="s">
        <v>47</v>
      </c>
      <c r="D32" s="34">
        <v>1.572</v>
      </c>
    </row>
    <row r="33" s="25" customFormat="1" ht="22" customHeight="1" spans="1:4">
      <c r="A33" s="50">
        <v>6</v>
      </c>
      <c r="B33" s="51" t="s">
        <v>87</v>
      </c>
      <c r="C33" s="15" t="s">
        <v>47</v>
      </c>
      <c r="D33" s="34">
        <v>0.5</v>
      </c>
    </row>
    <row r="34" s="25" customFormat="1" ht="22" customHeight="1" spans="1:4">
      <c r="A34" s="50">
        <v>7</v>
      </c>
      <c r="B34" s="51" t="s">
        <v>88</v>
      </c>
      <c r="C34" s="15" t="s">
        <v>47</v>
      </c>
      <c r="D34" s="34">
        <v>0.06</v>
      </c>
    </row>
    <row r="35" s="25" customFormat="1" ht="22" customHeight="1" spans="1:4">
      <c r="A35" s="50">
        <v>8</v>
      </c>
      <c r="B35" s="51" t="s">
        <v>89</v>
      </c>
      <c r="C35" s="15" t="s">
        <v>60</v>
      </c>
      <c r="D35" s="34">
        <v>0.12</v>
      </c>
    </row>
    <row r="36" s="25" customFormat="1" ht="22" customHeight="1" spans="1:4">
      <c r="A36" s="50">
        <v>9</v>
      </c>
      <c r="B36" s="51" t="s">
        <v>90</v>
      </c>
      <c r="C36" s="15" t="s">
        <v>47</v>
      </c>
      <c r="D36" s="34">
        <v>0.33</v>
      </c>
    </row>
    <row r="37" s="25" customFormat="1" ht="22" customHeight="1" spans="1:4">
      <c r="A37" s="50">
        <v>10</v>
      </c>
      <c r="B37" s="51" t="s">
        <v>91</v>
      </c>
      <c r="C37" s="15" t="s">
        <v>68</v>
      </c>
      <c r="D37" s="34">
        <v>1</v>
      </c>
    </row>
    <row r="38" s="25" customFormat="1" ht="22" customHeight="1" spans="1:4">
      <c r="A38" s="50">
        <v>11</v>
      </c>
      <c r="B38" s="51" t="s">
        <v>76</v>
      </c>
      <c r="C38" s="15" t="s">
        <v>38</v>
      </c>
      <c r="D38" s="34">
        <v>11</v>
      </c>
    </row>
    <row r="39" s="25" customFormat="1" ht="22" customHeight="1" spans="1:4">
      <c r="A39" s="50"/>
      <c r="B39" s="51" t="s">
        <v>43</v>
      </c>
      <c r="C39" s="15"/>
      <c r="D39" s="15"/>
    </row>
    <row r="40" s="25" customFormat="1" ht="22" customHeight="1" spans="1:4">
      <c r="A40" s="67"/>
      <c r="B40" s="51"/>
      <c r="C40" s="68"/>
      <c r="D40" s="43"/>
    </row>
    <row r="41" s="3" customFormat="1" ht="22" customHeight="1" spans="1:4">
      <c r="A41" s="44" t="s">
        <v>101</v>
      </c>
      <c r="B41" s="45" t="s">
        <v>269</v>
      </c>
      <c r="C41" s="44"/>
      <c r="D41" s="44"/>
    </row>
    <row r="42" s="3" customFormat="1" ht="22" customHeight="1" spans="1:4">
      <c r="A42" s="44">
        <v>1</v>
      </c>
      <c r="B42" s="45" t="s">
        <v>167</v>
      </c>
      <c r="C42" s="15" t="s">
        <v>68</v>
      </c>
      <c r="D42" s="43">
        <v>3</v>
      </c>
    </row>
    <row r="43" s="3" customFormat="1" ht="22" customHeight="1" spans="1:4">
      <c r="A43" s="44">
        <v>2</v>
      </c>
      <c r="B43" s="45" t="s">
        <v>270</v>
      </c>
      <c r="C43" s="15" t="s">
        <v>68</v>
      </c>
      <c r="D43" s="43">
        <v>3</v>
      </c>
    </row>
    <row r="44" s="25" customFormat="1" ht="22" customHeight="1" spans="1:4">
      <c r="A44" s="44">
        <v>3</v>
      </c>
      <c r="B44" s="45" t="s">
        <v>168</v>
      </c>
      <c r="C44" s="15" t="s">
        <v>68</v>
      </c>
      <c r="D44" s="43">
        <f>D42*2</f>
        <v>6</v>
      </c>
    </row>
    <row r="45" s="3" customFormat="1" ht="22" customHeight="1" spans="1:4">
      <c r="A45" s="44">
        <v>4</v>
      </c>
      <c r="B45" s="45" t="s">
        <v>271</v>
      </c>
      <c r="C45" s="15" t="s">
        <v>68</v>
      </c>
      <c r="D45" s="43">
        <f>D43*2</f>
        <v>6</v>
      </c>
    </row>
    <row r="46" s="25" customFormat="1" ht="22" customHeight="1" spans="1:4">
      <c r="A46" s="44">
        <v>5</v>
      </c>
      <c r="B46" s="45" t="s">
        <v>272</v>
      </c>
      <c r="C46" s="44" t="s">
        <v>68</v>
      </c>
      <c r="D46" s="43">
        <v>1</v>
      </c>
    </row>
    <row r="47" s="25" customFormat="1" ht="22" customHeight="1" spans="1:4">
      <c r="A47" s="44">
        <v>7</v>
      </c>
      <c r="B47" s="45" t="s">
        <v>273</v>
      </c>
      <c r="C47" s="44" t="s">
        <v>68</v>
      </c>
      <c r="D47" s="43">
        <v>673</v>
      </c>
    </row>
    <row r="48" s="25" customFormat="1" ht="22" customHeight="1" spans="1:4">
      <c r="A48" s="44">
        <v>9</v>
      </c>
      <c r="B48" s="70" t="s">
        <v>274</v>
      </c>
      <c r="C48" s="44" t="s">
        <v>68</v>
      </c>
      <c r="D48" s="43">
        <v>1</v>
      </c>
    </row>
    <row r="49" s="25" customFormat="1" ht="22" customHeight="1" spans="1:4">
      <c r="A49" s="44">
        <v>10</v>
      </c>
      <c r="B49" s="70" t="s">
        <v>275</v>
      </c>
      <c r="C49" s="44" t="s">
        <v>68</v>
      </c>
      <c r="D49" s="43">
        <v>1</v>
      </c>
    </row>
    <row r="50" s="25" customFormat="1" ht="22" customHeight="1" spans="1:4">
      <c r="A50" s="44">
        <v>12</v>
      </c>
      <c r="B50" s="70" t="s">
        <v>276</v>
      </c>
      <c r="C50" s="44" t="s">
        <v>68</v>
      </c>
      <c r="D50" s="43">
        <v>1</v>
      </c>
    </row>
    <row r="51" s="25" customFormat="1" ht="22" customHeight="1" spans="1:4">
      <c r="A51" s="44">
        <v>13</v>
      </c>
      <c r="B51" s="70" t="s">
        <v>277</v>
      </c>
      <c r="C51" s="44" t="s">
        <v>68</v>
      </c>
      <c r="D51" s="43">
        <v>126</v>
      </c>
    </row>
    <row r="52" s="25" customFormat="1" ht="22" customHeight="1" spans="1:4">
      <c r="A52" s="44">
        <v>14</v>
      </c>
      <c r="B52" s="70" t="s">
        <v>278</v>
      </c>
      <c r="C52" s="44" t="s">
        <v>68</v>
      </c>
      <c r="D52" s="43">
        <v>337</v>
      </c>
    </row>
    <row r="53" s="25" customFormat="1" ht="22" customHeight="1" spans="1:4">
      <c r="A53" s="44">
        <v>15</v>
      </c>
      <c r="B53" s="70" t="s">
        <v>279</v>
      </c>
      <c r="C53" s="44" t="s">
        <v>68</v>
      </c>
      <c r="D53" s="43">
        <v>112</v>
      </c>
    </row>
    <row r="54" s="25" customFormat="1" ht="22" customHeight="1" spans="1:4">
      <c r="A54" s="44"/>
      <c r="B54" s="71"/>
      <c r="C54" s="15"/>
      <c r="D54" s="43"/>
    </row>
    <row r="55" s="22" customFormat="1" ht="22" customHeight="1" spans="1:4">
      <c r="A55" s="58" t="s">
        <v>93</v>
      </c>
      <c r="B55" s="59" t="s">
        <v>280</v>
      </c>
      <c r="C55" s="60"/>
      <c r="D55" s="36"/>
    </row>
    <row r="56" s="25" customFormat="1" ht="22" customHeight="1" spans="1:4">
      <c r="A56" s="15" t="s">
        <v>20</v>
      </c>
      <c r="B56" s="18" t="s">
        <v>258</v>
      </c>
      <c r="C56" s="15" t="s">
        <v>40</v>
      </c>
      <c r="D56" s="34">
        <f>D61</f>
        <v>122</v>
      </c>
    </row>
    <row r="57" s="25" customFormat="1" ht="22" customHeight="1" spans="1:4">
      <c r="A57" s="61">
        <v>1</v>
      </c>
      <c r="B57" s="62" t="s">
        <v>46</v>
      </c>
      <c r="C57" s="63" t="s">
        <v>47</v>
      </c>
      <c r="D57" s="34">
        <f>D56*1.8</f>
        <v>219.6</v>
      </c>
    </row>
    <row r="58" s="25" customFormat="1" ht="22" customHeight="1" spans="1:4">
      <c r="A58" s="61">
        <v>2</v>
      </c>
      <c r="B58" s="62" t="s">
        <v>216</v>
      </c>
      <c r="C58" s="63" t="s">
        <v>47</v>
      </c>
      <c r="D58" s="34">
        <f>D57</f>
        <v>219.6</v>
      </c>
    </row>
    <row r="59" s="57" customFormat="1" ht="22" customHeight="1" spans="1:6">
      <c r="A59" s="61">
        <v>3</v>
      </c>
      <c r="B59" s="45" t="s">
        <v>259</v>
      </c>
      <c r="C59" s="15" t="s">
        <v>24</v>
      </c>
      <c r="D59" s="43">
        <f>0.6*0.2*D56*0.5</f>
        <v>7.32</v>
      </c>
      <c r="E59" s="64"/>
      <c r="F59" s="64"/>
    </row>
    <row r="60" s="57" customFormat="1" ht="22" customHeight="1" spans="1:6">
      <c r="A60" s="61">
        <v>4</v>
      </c>
      <c r="B60" s="45" t="s">
        <v>260</v>
      </c>
      <c r="C60" s="44" t="s">
        <v>261</v>
      </c>
      <c r="D60" s="43">
        <f>D59/0.2</f>
        <v>36.6</v>
      </c>
      <c r="E60" s="64"/>
      <c r="F60" s="64"/>
    </row>
    <row r="61" s="25" customFormat="1" ht="22" customHeight="1" spans="1:4">
      <c r="A61" s="61">
        <v>5</v>
      </c>
      <c r="B61" s="65" t="s">
        <v>281</v>
      </c>
      <c r="C61" s="66" t="s">
        <v>40</v>
      </c>
      <c r="D61" s="34">
        <v>122</v>
      </c>
    </row>
    <row r="62" s="25" customFormat="1" ht="22" customHeight="1" spans="1:4">
      <c r="A62" s="61"/>
      <c r="B62" s="65"/>
      <c r="C62" s="66"/>
      <c r="D62" s="34"/>
    </row>
    <row r="63" s="25" customFormat="1" ht="22" customHeight="1" spans="1:4">
      <c r="A63" s="15" t="s">
        <v>44</v>
      </c>
      <c r="B63" s="18" t="s">
        <v>263</v>
      </c>
      <c r="C63" s="15" t="s">
        <v>40</v>
      </c>
      <c r="D63" s="34">
        <f>D68</f>
        <v>328</v>
      </c>
    </row>
    <row r="64" s="25" customFormat="1" ht="22" customHeight="1" spans="1:4">
      <c r="A64" s="61">
        <v>1</v>
      </c>
      <c r="B64" s="62" t="s">
        <v>46</v>
      </c>
      <c r="C64" s="63" t="s">
        <v>47</v>
      </c>
      <c r="D64" s="34">
        <f>D63*1.8</f>
        <v>590.4</v>
      </c>
    </row>
    <row r="65" s="25" customFormat="1" ht="22" customHeight="1" spans="1:4">
      <c r="A65" s="61">
        <v>2</v>
      </c>
      <c r="B65" s="62" t="s">
        <v>216</v>
      </c>
      <c r="C65" s="63" t="s">
        <v>47</v>
      </c>
      <c r="D65" s="34">
        <f>D64</f>
        <v>590.4</v>
      </c>
    </row>
    <row r="66" s="57" customFormat="1" ht="22" customHeight="1" spans="1:6">
      <c r="A66" s="61">
        <v>3</v>
      </c>
      <c r="B66" s="45" t="s">
        <v>259</v>
      </c>
      <c r="C66" s="15" t="s">
        <v>24</v>
      </c>
      <c r="D66" s="43">
        <f>0.6*0.2*D63*0.5</f>
        <v>19.68</v>
      </c>
      <c r="E66" s="64"/>
      <c r="F66" s="64"/>
    </row>
    <row r="67" s="57" customFormat="1" ht="22" customHeight="1" spans="1:6">
      <c r="A67" s="61">
        <v>4</v>
      </c>
      <c r="B67" s="45" t="s">
        <v>260</v>
      </c>
      <c r="C67" s="44" t="s">
        <v>261</v>
      </c>
      <c r="D67" s="43">
        <f>D66/0.2</f>
        <v>98.4</v>
      </c>
      <c r="E67" s="64"/>
      <c r="F67" s="64"/>
    </row>
    <row r="68" s="25" customFormat="1" ht="22" customHeight="1" spans="1:4">
      <c r="A68" s="61">
        <v>5</v>
      </c>
      <c r="B68" s="65" t="s">
        <v>264</v>
      </c>
      <c r="C68" s="66" t="s">
        <v>40</v>
      </c>
      <c r="D68" s="34">
        <f>328</f>
        <v>328</v>
      </c>
    </row>
    <row r="69" s="25" customFormat="1" ht="22" customHeight="1" spans="1:4">
      <c r="A69" s="61"/>
      <c r="B69" s="65"/>
      <c r="C69" s="66"/>
      <c r="D69" s="34"/>
    </row>
    <row r="70" s="25" customFormat="1" ht="22" customHeight="1" spans="1:4">
      <c r="A70" s="15" t="s">
        <v>51</v>
      </c>
      <c r="B70" s="18" t="s">
        <v>265</v>
      </c>
      <c r="C70" s="15" t="s">
        <v>40</v>
      </c>
      <c r="D70" s="34">
        <f>D76+D75</f>
        <v>4572</v>
      </c>
    </row>
    <row r="71" s="25" customFormat="1" ht="22" customHeight="1" spans="1:4">
      <c r="A71" s="61">
        <v>1</v>
      </c>
      <c r="B71" s="62" t="s">
        <v>46</v>
      </c>
      <c r="C71" s="63" t="s">
        <v>47</v>
      </c>
      <c r="D71" s="34">
        <f>D70*1.8</f>
        <v>8229.6</v>
      </c>
    </row>
    <row r="72" s="25" customFormat="1" ht="22" customHeight="1" spans="1:4">
      <c r="A72" s="61">
        <v>2</v>
      </c>
      <c r="B72" s="62" t="s">
        <v>216</v>
      </c>
      <c r="C72" s="63" t="s">
        <v>47</v>
      </c>
      <c r="D72" s="34">
        <f>D71</f>
        <v>8229.6</v>
      </c>
    </row>
    <row r="73" s="57" customFormat="1" ht="22" customHeight="1" spans="1:6">
      <c r="A73" s="61">
        <v>3</v>
      </c>
      <c r="B73" s="45" t="s">
        <v>259</v>
      </c>
      <c r="C73" s="15" t="s">
        <v>24</v>
      </c>
      <c r="D73" s="43">
        <f>0.6*0.2*D70*0.8</f>
        <v>438.912</v>
      </c>
      <c r="E73" s="64"/>
      <c r="F73" s="64"/>
    </row>
    <row r="74" s="57" customFormat="1" ht="22" customHeight="1" spans="1:6">
      <c r="A74" s="61">
        <v>4</v>
      </c>
      <c r="B74" s="45" t="s">
        <v>260</v>
      </c>
      <c r="C74" s="44" t="s">
        <v>261</v>
      </c>
      <c r="D74" s="43">
        <f>D73/0.2</f>
        <v>2194.56</v>
      </c>
      <c r="E74" s="64"/>
      <c r="F74" s="64"/>
    </row>
    <row r="75" s="25" customFormat="1" ht="22" customHeight="1" spans="1:4">
      <c r="A75" s="61">
        <v>5</v>
      </c>
      <c r="B75" s="65" t="s">
        <v>267</v>
      </c>
      <c r="C75" s="66" t="s">
        <v>40</v>
      </c>
      <c r="D75" s="34">
        <f>600+1678+616+730+150+412</f>
        <v>4186</v>
      </c>
    </row>
    <row r="76" s="25" customFormat="1" ht="22" customHeight="1" spans="1:4">
      <c r="A76" s="61">
        <v>6</v>
      </c>
      <c r="B76" s="65" t="s">
        <v>266</v>
      </c>
      <c r="C76" s="66" t="s">
        <v>40</v>
      </c>
      <c r="D76" s="34">
        <f>386</f>
        <v>386</v>
      </c>
    </row>
    <row r="77" s="25" customFormat="1" ht="22" customHeight="1" spans="1:4">
      <c r="A77" s="61"/>
      <c r="B77" s="65"/>
      <c r="C77" s="66"/>
      <c r="D77" s="34"/>
    </row>
    <row r="78" s="25" customFormat="1" ht="22" customHeight="1" spans="1:4">
      <c r="A78" s="15" t="s">
        <v>83</v>
      </c>
      <c r="B78" s="72" t="s">
        <v>268</v>
      </c>
      <c r="C78" s="15" t="s">
        <v>68</v>
      </c>
      <c r="D78" s="15">
        <v>20</v>
      </c>
    </row>
    <row r="79" s="25" customFormat="1" ht="22" customHeight="1" spans="1:4">
      <c r="A79" s="50">
        <v>1</v>
      </c>
      <c r="B79" s="33" t="s">
        <v>46</v>
      </c>
      <c r="C79" s="48" t="s">
        <v>47</v>
      </c>
      <c r="D79" s="34">
        <v>9.6</v>
      </c>
    </row>
    <row r="80" s="25" customFormat="1" ht="22" customHeight="1" spans="1:4">
      <c r="A80" s="50">
        <v>2</v>
      </c>
      <c r="B80" s="51" t="s">
        <v>85</v>
      </c>
      <c r="C80" s="15" t="s">
        <v>47</v>
      </c>
      <c r="D80" s="34">
        <v>3.84</v>
      </c>
    </row>
    <row r="81" s="25" customFormat="1" ht="22" customHeight="1" spans="1:4">
      <c r="A81" s="50">
        <v>4</v>
      </c>
      <c r="B81" s="51" t="s">
        <v>86</v>
      </c>
      <c r="C81" s="15" t="s">
        <v>47</v>
      </c>
      <c r="D81" s="34">
        <v>1.572</v>
      </c>
    </row>
    <row r="82" s="25" customFormat="1" ht="22" customHeight="1" spans="1:4">
      <c r="A82" s="50">
        <v>5</v>
      </c>
      <c r="B82" s="51" t="s">
        <v>31</v>
      </c>
      <c r="C82" s="15" t="s">
        <v>47</v>
      </c>
      <c r="D82" s="34">
        <v>1.572</v>
      </c>
    </row>
    <row r="83" s="25" customFormat="1" ht="22" customHeight="1" spans="1:4">
      <c r="A83" s="50">
        <v>6</v>
      </c>
      <c r="B83" s="51" t="s">
        <v>87</v>
      </c>
      <c r="C83" s="15" t="s">
        <v>47</v>
      </c>
      <c r="D83" s="34">
        <v>0.5</v>
      </c>
    </row>
    <row r="84" s="25" customFormat="1" ht="22" customHeight="1" spans="1:4">
      <c r="A84" s="50">
        <v>7</v>
      </c>
      <c r="B84" s="51" t="s">
        <v>88</v>
      </c>
      <c r="C84" s="15" t="s">
        <v>47</v>
      </c>
      <c r="D84" s="34">
        <v>0.06</v>
      </c>
    </row>
    <row r="85" s="25" customFormat="1" ht="22" customHeight="1" spans="1:4">
      <c r="A85" s="50">
        <v>8</v>
      </c>
      <c r="B85" s="51" t="s">
        <v>89</v>
      </c>
      <c r="C85" s="15" t="s">
        <v>60</v>
      </c>
      <c r="D85" s="34">
        <v>0.12</v>
      </c>
    </row>
    <row r="86" s="25" customFormat="1" ht="22" customHeight="1" spans="1:4">
      <c r="A86" s="50">
        <v>9</v>
      </c>
      <c r="B86" s="51" t="s">
        <v>90</v>
      </c>
      <c r="C86" s="15" t="s">
        <v>47</v>
      </c>
      <c r="D86" s="34">
        <v>0.33</v>
      </c>
    </row>
    <row r="87" s="25" customFormat="1" ht="22" customHeight="1" spans="1:4">
      <c r="A87" s="50">
        <v>10</v>
      </c>
      <c r="B87" s="51" t="s">
        <v>91</v>
      </c>
      <c r="C87" s="15" t="s">
        <v>68</v>
      </c>
      <c r="D87" s="34">
        <v>1</v>
      </c>
    </row>
    <row r="88" s="25" customFormat="1" ht="22" customHeight="1" spans="1:4">
      <c r="A88" s="50">
        <v>11</v>
      </c>
      <c r="B88" s="51" t="s">
        <v>76</v>
      </c>
      <c r="C88" s="15" t="s">
        <v>38</v>
      </c>
      <c r="D88" s="34">
        <v>11</v>
      </c>
    </row>
    <row r="89" s="25" customFormat="1" ht="22" customHeight="1" spans="1:4">
      <c r="A89" s="50"/>
      <c r="B89" s="51" t="s">
        <v>43</v>
      </c>
      <c r="C89" s="15"/>
      <c r="D89" s="15"/>
    </row>
    <row r="90" s="25" customFormat="1" ht="22" customHeight="1" spans="1:4">
      <c r="A90" s="15"/>
      <c r="B90" s="18"/>
      <c r="C90" s="15"/>
      <c r="D90" s="15"/>
    </row>
    <row r="91" s="3" customFormat="1" ht="22" customHeight="1" spans="1:4">
      <c r="A91" s="44" t="s">
        <v>101</v>
      </c>
      <c r="B91" s="45" t="s">
        <v>269</v>
      </c>
      <c r="C91" s="44"/>
      <c r="D91" s="44"/>
    </row>
    <row r="92" s="3" customFormat="1" ht="22" customHeight="1" spans="1:4">
      <c r="A92" s="44">
        <v>1</v>
      </c>
      <c r="B92" s="45" t="s">
        <v>167</v>
      </c>
      <c r="C92" s="15" t="s">
        <v>68</v>
      </c>
      <c r="D92" s="43">
        <v>4</v>
      </c>
    </row>
    <row r="93" s="3" customFormat="1" ht="22" customHeight="1" spans="1:4">
      <c r="A93" s="44">
        <v>2</v>
      </c>
      <c r="B93" s="45" t="s">
        <v>270</v>
      </c>
      <c r="C93" s="15" t="s">
        <v>68</v>
      </c>
      <c r="D93" s="43">
        <v>7</v>
      </c>
    </row>
    <row r="94" s="25" customFormat="1" ht="22" customHeight="1" spans="1:4">
      <c r="A94" s="44">
        <v>3</v>
      </c>
      <c r="B94" s="45" t="s">
        <v>168</v>
      </c>
      <c r="C94" s="15" t="s">
        <v>68</v>
      </c>
      <c r="D94" s="43">
        <v>8</v>
      </c>
    </row>
    <row r="95" s="3" customFormat="1" ht="22" customHeight="1" spans="1:4">
      <c r="A95" s="44">
        <v>4</v>
      </c>
      <c r="B95" s="45" t="s">
        <v>271</v>
      </c>
      <c r="C95" s="15" t="s">
        <v>68</v>
      </c>
      <c r="D95" s="43">
        <f>D93*2</f>
        <v>14</v>
      </c>
    </row>
    <row r="96" s="25" customFormat="1" ht="22" customHeight="1" spans="1:4">
      <c r="A96" s="44">
        <v>5</v>
      </c>
      <c r="B96" s="45" t="s">
        <v>272</v>
      </c>
      <c r="C96" s="44" t="s">
        <v>68</v>
      </c>
      <c r="D96" s="43">
        <v>152</v>
      </c>
    </row>
    <row r="97" s="25" customFormat="1" ht="22" customHeight="1" spans="1:4">
      <c r="A97" s="44">
        <v>6</v>
      </c>
      <c r="B97" s="45" t="s">
        <v>282</v>
      </c>
      <c r="C97" s="44" t="s">
        <v>68</v>
      </c>
      <c r="D97" s="43">
        <f>D96*2</f>
        <v>304</v>
      </c>
    </row>
    <row r="98" s="25" customFormat="1" ht="22" customHeight="1" spans="1:4">
      <c r="A98" s="44">
        <v>7</v>
      </c>
      <c r="B98" s="45" t="s">
        <v>273</v>
      </c>
      <c r="C98" s="44" t="s">
        <v>68</v>
      </c>
      <c r="D98" s="43">
        <v>156</v>
      </c>
    </row>
    <row r="99" s="25" customFormat="1" ht="22" customHeight="1" spans="1:4">
      <c r="A99" s="44">
        <v>8</v>
      </c>
      <c r="B99" s="45" t="s">
        <v>283</v>
      </c>
      <c r="C99" s="15" t="s">
        <v>68</v>
      </c>
      <c r="D99" s="43">
        <v>1</v>
      </c>
    </row>
    <row r="100" s="25" customFormat="1" ht="22" customHeight="1" spans="1:4">
      <c r="A100" s="44">
        <v>9</v>
      </c>
      <c r="B100" s="45" t="s">
        <v>276</v>
      </c>
      <c r="C100" s="15" t="s">
        <v>68</v>
      </c>
      <c r="D100" s="43">
        <v>7</v>
      </c>
    </row>
    <row r="101" s="25" customFormat="1" ht="22" customHeight="1" spans="1:4">
      <c r="A101" s="44">
        <v>10</v>
      </c>
      <c r="B101" s="45" t="s">
        <v>279</v>
      </c>
      <c r="C101" s="15" t="s">
        <v>68</v>
      </c>
      <c r="D101" s="43">
        <v>156</v>
      </c>
    </row>
    <row r="102" s="25" customFormat="1" ht="22" customHeight="1" spans="1:4">
      <c r="A102" s="44"/>
      <c r="B102" s="71"/>
      <c r="C102" s="15"/>
      <c r="D102" s="43"/>
    </row>
    <row r="103" s="22" customFormat="1" ht="22" customHeight="1" spans="1:4">
      <c r="A103" s="58" t="s">
        <v>110</v>
      </c>
      <c r="B103" s="59" t="s">
        <v>284</v>
      </c>
      <c r="C103" s="60"/>
      <c r="D103" s="36"/>
    </row>
    <row r="104" s="25" customFormat="1" ht="22" customHeight="1" spans="1:4">
      <c r="A104" s="15" t="s">
        <v>20</v>
      </c>
      <c r="B104" s="18" t="s">
        <v>258</v>
      </c>
      <c r="C104" s="15" t="s">
        <v>40</v>
      </c>
      <c r="D104" s="34">
        <f>D109</f>
        <v>1468</v>
      </c>
    </row>
    <row r="105" s="25" customFormat="1" ht="22" customHeight="1" spans="1:4">
      <c r="A105" s="61">
        <v>1</v>
      </c>
      <c r="B105" s="62" t="s">
        <v>46</v>
      </c>
      <c r="C105" s="63" t="s">
        <v>47</v>
      </c>
      <c r="D105" s="34">
        <f>D104*1.8</f>
        <v>2642.4</v>
      </c>
    </row>
    <row r="106" s="25" customFormat="1" ht="22" customHeight="1" spans="1:4">
      <c r="A106" s="61">
        <v>2</v>
      </c>
      <c r="B106" s="62" t="s">
        <v>216</v>
      </c>
      <c r="C106" s="63" t="s">
        <v>47</v>
      </c>
      <c r="D106" s="34">
        <f>D105</f>
        <v>2642.4</v>
      </c>
    </row>
    <row r="107" s="57" customFormat="1" ht="22" customHeight="1" spans="1:6">
      <c r="A107" s="61">
        <v>3</v>
      </c>
      <c r="B107" s="45" t="s">
        <v>259</v>
      </c>
      <c r="C107" s="15" t="s">
        <v>24</v>
      </c>
      <c r="D107" s="43">
        <f>0.6*0.2*D104*50%</f>
        <v>88.08</v>
      </c>
      <c r="E107" s="64"/>
      <c r="F107" s="64"/>
    </row>
    <row r="108" s="57" customFormat="1" ht="22" customHeight="1" spans="1:6">
      <c r="A108" s="61">
        <v>4</v>
      </c>
      <c r="B108" s="45" t="s">
        <v>260</v>
      </c>
      <c r="C108" s="44" t="s">
        <v>261</v>
      </c>
      <c r="D108" s="43">
        <f>D107/0.2</f>
        <v>440.4</v>
      </c>
      <c r="E108" s="64"/>
      <c r="F108" s="64"/>
    </row>
    <row r="109" s="25" customFormat="1" ht="22" customHeight="1" spans="1:4">
      <c r="A109" s="61">
        <v>5</v>
      </c>
      <c r="B109" s="65" t="s">
        <v>281</v>
      </c>
      <c r="C109" s="66" t="s">
        <v>40</v>
      </c>
      <c r="D109" s="34">
        <v>1468</v>
      </c>
    </row>
    <row r="110" s="25" customFormat="1" ht="22" customHeight="1" spans="1:4">
      <c r="A110" s="61"/>
      <c r="B110" s="65"/>
      <c r="C110" s="66"/>
      <c r="D110" s="34"/>
    </row>
    <row r="111" s="25" customFormat="1" ht="22" customHeight="1" spans="1:4">
      <c r="A111" s="15" t="s">
        <v>44</v>
      </c>
      <c r="B111" s="18" t="s">
        <v>263</v>
      </c>
      <c r="C111" s="15" t="s">
        <v>40</v>
      </c>
      <c r="D111" s="34">
        <f>D116</f>
        <v>737</v>
      </c>
    </row>
    <row r="112" s="25" customFormat="1" ht="22" customHeight="1" spans="1:4">
      <c r="A112" s="61">
        <v>1</v>
      </c>
      <c r="B112" s="62" t="s">
        <v>46</v>
      </c>
      <c r="C112" s="63" t="s">
        <v>47</v>
      </c>
      <c r="D112" s="34">
        <f>D111*1.8</f>
        <v>1326.6</v>
      </c>
    </row>
    <row r="113" s="25" customFormat="1" ht="22" customHeight="1" spans="1:4">
      <c r="A113" s="61">
        <v>2</v>
      </c>
      <c r="B113" s="62" t="s">
        <v>216</v>
      </c>
      <c r="C113" s="63" t="s">
        <v>47</v>
      </c>
      <c r="D113" s="34">
        <f>D112</f>
        <v>1326.6</v>
      </c>
    </row>
    <row r="114" s="57" customFormat="1" ht="22" customHeight="1" spans="1:6">
      <c r="A114" s="61">
        <v>3</v>
      </c>
      <c r="B114" s="45" t="s">
        <v>259</v>
      </c>
      <c r="C114" s="15" t="s">
        <v>24</v>
      </c>
      <c r="D114" s="43">
        <f>0.6*0.2*D111*0.9</f>
        <v>79.596</v>
      </c>
      <c r="E114" s="64"/>
      <c r="F114" s="64"/>
    </row>
    <row r="115" s="57" customFormat="1" ht="22" customHeight="1" spans="1:6">
      <c r="A115" s="61">
        <v>4</v>
      </c>
      <c r="B115" s="45" t="s">
        <v>260</v>
      </c>
      <c r="C115" s="44" t="s">
        <v>261</v>
      </c>
      <c r="D115" s="43">
        <f>D114/0.2</f>
        <v>397.98</v>
      </c>
      <c r="E115" s="64"/>
      <c r="F115" s="64"/>
    </row>
    <row r="116" s="25" customFormat="1" ht="22" customHeight="1" spans="1:4">
      <c r="A116" s="61">
        <v>5</v>
      </c>
      <c r="B116" s="65" t="s">
        <v>285</v>
      </c>
      <c r="C116" s="66" t="s">
        <v>40</v>
      </c>
      <c r="D116" s="34">
        <v>737</v>
      </c>
    </row>
    <row r="117" s="25" customFormat="1" ht="22" customHeight="1" spans="1:4">
      <c r="A117" s="61"/>
      <c r="B117" s="65"/>
      <c r="C117" s="66"/>
      <c r="D117" s="34"/>
    </row>
    <row r="118" s="25" customFormat="1" ht="22" customHeight="1" spans="1:4">
      <c r="A118" s="61"/>
      <c r="B118" s="65"/>
      <c r="C118" s="66"/>
      <c r="D118" s="34"/>
    </row>
    <row r="119" s="25" customFormat="1" ht="22" customHeight="1" spans="1:4">
      <c r="A119" s="15" t="s">
        <v>51</v>
      </c>
      <c r="B119" s="18" t="s">
        <v>265</v>
      </c>
      <c r="C119" s="15" t="s">
        <v>40</v>
      </c>
      <c r="D119" s="34">
        <f>D124</f>
        <v>5321</v>
      </c>
    </row>
    <row r="120" s="25" customFormat="1" ht="22" customHeight="1" spans="1:4">
      <c r="A120" s="61">
        <v>1</v>
      </c>
      <c r="B120" s="62" t="s">
        <v>46</v>
      </c>
      <c r="C120" s="63" t="s">
        <v>47</v>
      </c>
      <c r="D120" s="34">
        <f>D119*1.8</f>
        <v>9577.8</v>
      </c>
    </row>
    <row r="121" s="25" customFormat="1" ht="22" customHeight="1" spans="1:4">
      <c r="A121" s="61">
        <v>2</v>
      </c>
      <c r="B121" s="62" t="s">
        <v>216</v>
      </c>
      <c r="C121" s="63" t="s">
        <v>47</v>
      </c>
      <c r="D121" s="34">
        <f>D120</f>
        <v>9577.8</v>
      </c>
    </row>
    <row r="122" s="57" customFormat="1" ht="22" customHeight="1" spans="1:6">
      <c r="A122" s="61">
        <v>3</v>
      </c>
      <c r="B122" s="45" t="s">
        <v>259</v>
      </c>
      <c r="C122" s="15" t="s">
        <v>24</v>
      </c>
      <c r="D122" s="43">
        <f>0.6*0.2*D119*0.55</f>
        <v>351.186</v>
      </c>
      <c r="E122" s="64"/>
      <c r="F122" s="64"/>
    </row>
    <row r="123" s="57" customFormat="1" ht="22" customHeight="1" spans="1:6">
      <c r="A123" s="61">
        <v>4</v>
      </c>
      <c r="B123" s="45" t="s">
        <v>260</v>
      </c>
      <c r="C123" s="44" t="s">
        <v>261</v>
      </c>
      <c r="D123" s="43">
        <f>D122/0.2</f>
        <v>1755.93</v>
      </c>
      <c r="E123" s="64"/>
      <c r="F123" s="64"/>
    </row>
    <row r="124" s="25" customFormat="1" ht="22" customHeight="1" spans="1:4">
      <c r="A124" s="61">
        <v>5</v>
      </c>
      <c r="B124" s="65" t="s">
        <v>267</v>
      </c>
      <c r="C124" s="66" t="s">
        <v>40</v>
      </c>
      <c r="D124" s="34">
        <f>2400+2714+607-400</f>
        <v>5321</v>
      </c>
    </row>
    <row r="125" s="25" customFormat="1" ht="22" customHeight="1" spans="1:4">
      <c r="A125" s="61"/>
      <c r="B125" s="65"/>
      <c r="C125" s="66"/>
      <c r="D125" s="34"/>
    </row>
    <row r="126" s="25" customFormat="1" ht="22" customHeight="1" spans="1:4">
      <c r="A126" s="15" t="s">
        <v>83</v>
      </c>
      <c r="B126" s="72" t="s">
        <v>268</v>
      </c>
      <c r="C126" s="15" t="s">
        <v>68</v>
      </c>
      <c r="D126" s="15">
        <v>11</v>
      </c>
    </row>
    <row r="127" s="25" customFormat="1" ht="22" customHeight="1" spans="1:4">
      <c r="A127" s="50">
        <v>1</v>
      </c>
      <c r="B127" s="33" t="s">
        <v>46</v>
      </c>
      <c r="C127" s="48" t="s">
        <v>47</v>
      </c>
      <c r="D127" s="34">
        <v>9.6</v>
      </c>
    </row>
    <row r="128" s="25" customFormat="1" ht="22" customHeight="1" spans="1:4">
      <c r="A128" s="50">
        <v>2</v>
      </c>
      <c r="B128" s="51" t="s">
        <v>85</v>
      </c>
      <c r="C128" s="15" t="s">
        <v>47</v>
      </c>
      <c r="D128" s="34">
        <v>3.84</v>
      </c>
    </row>
    <row r="129" s="25" customFormat="1" ht="22" customHeight="1" spans="1:4">
      <c r="A129" s="50">
        <v>4</v>
      </c>
      <c r="B129" s="51" t="s">
        <v>86</v>
      </c>
      <c r="C129" s="15" t="s">
        <v>47</v>
      </c>
      <c r="D129" s="34">
        <v>1.572</v>
      </c>
    </row>
    <row r="130" s="25" customFormat="1" ht="22" customHeight="1" spans="1:4">
      <c r="A130" s="50">
        <v>5</v>
      </c>
      <c r="B130" s="51" t="s">
        <v>31</v>
      </c>
      <c r="C130" s="15" t="s">
        <v>47</v>
      </c>
      <c r="D130" s="34">
        <v>1.572</v>
      </c>
    </row>
    <row r="131" s="25" customFormat="1" ht="22" customHeight="1" spans="1:4">
      <c r="A131" s="50">
        <v>6</v>
      </c>
      <c r="B131" s="51" t="s">
        <v>87</v>
      </c>
      <c r="C131" s="15" t="s">
        <v>47</v>
      </c>
      <c r="D131" s="34">
        <v>0.5</v>
      </c>
    </row>
    <row r="132" s="25" customFormat="1" ht="22" customHeight="1" spans="1:4">
      <c r="A132" s="50">
        <v>7</v>
      </c>
      <c r="B132" s="51" t="s">
        <v>88</v>
      </c>
      <c r="C132" s="15" t="s">
        <v>47</v>
      </c>
      <c r="D132" s="34">
        <v>0.06</v>
      </c>
    </row>
    <row r="133" s="25" customFormat="1" ht="22" customHeight="1" spans="1:4">
      <c r="A133" s="50">
        <v>8</v>
      </c>
      <c r="B133" s="51" t="s">
        <v>89</v>
      </c>
      <c r="C133" s="15" t="s">
        <v>60</v>
      </c>
      <c r="D133" s="34">
        <v>0.12</v>
      </c>
    </row>
    <row r="134" s="25" customFormat="1" ht="22" customHeight="1" spans="1:4">
      <c r="A134" s="50">
        <v>9</v>
      </c>
      <c r="B134" s="51" t="s">
        <v>90</v>
      </c>
      <c r="C134" s="15" t="s">
        <v>47</v>
      </c>
      <c r="D134" s="34">
        <v>0.33</v>
      </c>
    </row>
    <row r="135" s="25" customFormat="1" ht="22" customHeight="1" spans="1:4">
      <c r="A135" s="50">
        <v>10</v>
      </c>
      <c r="B135" s="51" t="s">
        <v>91</v>
      </c>
      <c r="C135" s="15" t="s">
        <v>68</v>
      </c>
      <c r="D135" s="34">
        <v>1</v>
      </c>
    </row>
    <row r="136" s="25" customFormat="1" ht="22" customHeight="1" spans="1:4">
      <c r="A136" s="50">
        <v>11</v>
      </c>
      <c r="B136" s="51" t="s">
        <v>76</v>
      </c>
      <c r="C136" s="15" t="s">
        <v>38</v>
      </c>
      <c r="D136" s="34">
        <v>11</v>
      </c>
    </row>
    <row r="137" s="25" customFormat="1" ht="22" customHeight="1" spans="1:4">
      <c r="A137" s="50"/>
      <c r="B137" s="51" t="s">
        <v>43</v>
      </c>
      <c r="C137" s="15"/>
      <c r="D137" s="15"/>
    </row>
    <row r="138" s="25" customFormat="1" ht="22" customHeight="1" spans="1:4">
      <c r="A138" s="15"/>
      <c r="B138" s="18"/>
      <c r="C138" s="15"/>
      <c r="D138" s="15"/>
    </row>
    <row r="139" s="3" customFormat="1" ht="22" customHeight="1" spans="1:4">
      <c r="A139" s="44" t="s">
        <v>101</v>
      </c>
      <c r="B139" s="45" t="s">
        <v>269</v>
      </c>
      <c r="C139" s="44"/>
      <c r="D139" s="44"/>
    </row>
    <row r="140" s="3" customFormat="1" ht="22" customHeight="1" spans="1:4">
      <c r="A140" s="44">
        <v>1</v>
      </c>
      <c r="B140" s="45" t="s">
        <v>167</v>
      </c>
      <c r="C140" s="15" t="s">
        <v>68</v>
      </c>
      <c r="D140" s="43">
        <v>9</v>
      </c>
    </row>
    <row r="141" s="25" customFormat="1" ht="22" customHeight="1" spans="1:4">
      <c r="A141" s="44">
        <v>2</v>
      </c>
      <c r="B141" s="45" t="s">
        <v>272</v>
      </c>
      <c r="C141" s="15" t="s">
        <v>68</v>
      </c>
      <c r="D141" s="43">
        <v>6</v>
      </c>
    </row>
    <row r="142" s="25" customFormat="1" ht="22" customHeight="1" spans="1:4">
      <c r="A142" s="44">
        <v>3</v>
      </c>
      <c r="B142" s="45" t="s">
        <v>168</v>
      </c>
      <c r="C142" s="15" t="s">
        <v>68</v>
      </c>
      <c r="D142" s="43">
        <v>18</v>
      </c>
    </row>
    <row r="143" s="25" customFormat="1" ht="22" customHeight="1" spans="1:4">
      <c r="A143" s="44">
        <v>4</v>
      </c>
      <c r="B143" s="45" t="s">
        <v>282</v>
      </c>
      <c r="C143" s="15" t="s">
        <v>68</v>
      </c>
      <c r="D143" s="43">
        <f>2*D141</f>
        <v>12</v>
      </c>
    </row>
    <row r="144" s="25" customFormat="1" ht="22" customHeight="1" spans="1:4">
      <c r="A144" s="44">
        <v>5</v>
      </c>
      <c r="B144" s="45" t="s">
        <v>273</v>
      </c>
      <c r="C144" s="44" t="s">
        <v>68</v>
      </c>
      <c r="D144" s="43">
        <v>65</v>
      </c>
    </row>
    <row r="145" s="25" customFormat="1" ht="22" customHeight="1" spans="1:4">
      <c r="A145" s="44">
        <v>6</v>
      </c>
      <c r="B145" s="45" t="s">
        <v>286</v>
      </c>
      <c r="C145" s="15" t="s">
        <v>68</v>
      </c>
      <c r="D145" s="43">
        <v>2</v>
      </c>
    </row>
    <row r="146" s="25" customFormat="1" ht="22" customHeight="1" spans="1:4">
      <c r="A146" s="44">
        <v>7</v>
      </c>
      <c r="B146" s="45" t="s">
        <v>276</v>
      </c>
      <c r="C146" s="15" t="s">
        <v>68</v>
      </c>
      <c r="D146" s="43">
        <v>6</v>
      </c>
    </row>
    <row r="147" s="25" customFormat="1" ht="22" customHeight="1" spans="1:4">
      <c r="A147" s="44">
        <v>8</v>
      </c>
      <c r="B147" s="45" t="s">
        <v>279</v>
      </c>
      <c r="C147" s="15" t="s">
        <v>68</v>
      </c>
      <c r="D147" s="43">
        <v>529</v>
      </c>
    </row>
    <row r="148" s="25" customFormat="1" ht="22" customHeight="1" spans="1:4">
      <c r="A148" s="44"/>
      <c r="B148" s="45"/>
      <c r="C148" s="44"/>
      <c r="D148" s="43"/>
    </row>
  </sheetData>
  <mergeCells count="1">
    <mergeCell ref="A1:D1"/>
  </mergeCells>
  <pageMargins left="0.751388888888889" right="0.751388888888889" top="1" bottom="1" header="0.511805555555556" footer="0.511805555555556"/>
  <pageSetup paperSize="9" orientation="portrait" horizontalDpi="6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6"/>
  <sheetViews>
    <sheetView workbookViewId="0">
      <pane ySplit="3" topLeftCell="A4" activePane="bottomLeft" state="frozen"/>
      <selection/>
      <selection pane="bottomLeft" activeCell="A1" sqref="A1:D1"/>
    </sheetView>
  </sheetViews>
  <sheetFormatPr defaultColWidth="9" defaultRowHeight="28" customHeight="1" outlineLevelCol="3"/>
  <cols>
    <col min="1" max="1" width="12" style="26" customWidth="1"/>
    <col min="2" max="2" width="41.375" style="27" customWidth="1"/>
    <col min="3" max="3" width="15.25" style="28" customWidth="1"/>
    <col min="4" max="4" width="14.5" style="28" customWidth="1"/>
    <col min="5" max="16378" width="9" style="25"/>
  </cols>
  <sheetData>
    <row r="1" ht="41" customHeight="1" spans="1:4">
      <c r="A1" s="30" t="s">
        <v>10</v>
      </c>
      <c r="B1" s="31"/>
      <c r="C1" s="30"/>
      <c r="D1" s="30"/>
    </row>
    <row r="2" customHeight="1" spans="1:4">
      <c r="A2" s="15" t="s">
        <v>11</v>
      </c>
      <c r="B2" s="33" t="s">
        <v>12</v>
      </c>
      <c r="C2" s="15" t="s">
        <v>13</v>
      </c>
      <c r="D2" s="15" t="s">
        <v>14</v>
      </c>
    </row>
    <row r="3" s="22" customFormat="1" ht="22" customHeight="1" spans="1:4">
      <c r="A3" s="14" t="s">
        <v>287</v>
      </c>
      <c r="B3" s="35" t="s">
        <v>288</v>
      </c>
      <c r="C3" s="14"/>
      <c r="D3" s="14"/>
    </row>
    <row r="4" s="22" customFormat="1" ht="22" customHeight="1" spans="1:4">
      <c r="A4" s="14" t="s">
        <v>18</v>
      </c>
      <c r="B4" s="35" t="s">
        <v>289</v>
      </c>
      <c r="C4" s="14"/>
      <c r="D4" s="14"/>
    </row>
    <row r="5" s="25" customFormat="1" ht="22" customHeight="1" spans="1:4">
      <c r="A5" s="37" t="s">
        <v>20</v>
      </c>
      <c r="B5" s="38" t="s">
        <v>45</v>
      </c>
      <c r="C5" s="37" t="s">
        <v>40</v>
      </c>
      <c r="D5" s="39">
        <f>D11</f>
        <v>130</v>
      </c>
    </row>
    <row r="6" s="47" customFormat="1" ht="22" customHeight="1" spans="1:4">
      <c r="A6" s="40">
        <v>1</v>
      </c>
      <c r="B6" s="38" t="s">
        <v>46</v>
      </c>
      <c r="C6" s="41" t="s">
        <v>47</v>
      </c>
      <c r="D6" s="42">
        <f>76*2</f>
        <v>152</v>
      </c>
    </row>
    <row r="7" s="47" customFormat="1" ht="22" customHeight="1" spans="1:4">
      <c r="A7" s="40">
        <v>2</v>
      </c>
      <c r="B7" s="38" t="s">
        <v>290</v>
      </c>
      <c r="C7" s="41" t="s">
        <v>47</v>
      </c>
      <c r="D7" s="42">
        <f>54*2</f>
        <v>108</v>
      </c>
    </row>
    <row r="8" s="47" customFormat="1" ht="22" customHeight="1" spans="1:4">
      <c r="A8" s="40">
        <v>3</v>
      </c>
      <c r="B8" s="38" t="s">
        <v>48</v>
      </c>
      <c r="C8" s="41" t="s">
        <v>47</v>
      </c>
      <c r="D8" s="42">
        <f>D6+D7</f>
        <v>260</v>
      </c>
    </row>
    <row r="9" s="47" customFormat="1" ht="22" customHeight="1" spans="1:4">
      <c r="A9" s="40">
        <v>4</v>
      </c>
      <c r="B9" s="38" t="s">
        <v>95</v>
      </c>
      <c r="C9" s="41" t="s">
        <v>47</v>
      </c>
      <c r="D9" s="42">
        <f>D5*0.8*0.2</f>
        <v>20.8</v>
      </c>
    </row>
    <row r="10" s="47" customFormat="1" ht="22" customHeight="1" spans="1:4">
      <c r="A10" s="40">
        <v>5</v>
      </c>
      <c r="B10" s="38" t="s">
        <v>96</v>
      </c>
      <c r="C10" s="41" t="s">
        <v>62</v>
      </c>
      <c r="D10" s="42">
        <f>D9/0.2</f>
        <v>104</v>
      </c>
    </row>
    <row r="11" s="25" customFormat="1" ht="22" customHeight="1" spans="1:4">
      <c r="A11" s="40">
        <v>6</v>
      </c>
      <c r="B11" s="33" t="s">
        <v>291</v>
      </c>
      <c r="C11" s="48" t="s">
        <v>40</v>
      </c>
      <c r="D11" s="34">
        <v>130</v>
      </c>
    </row>
    <row r="12" s="25" customFormat="1" ht="22" customHeight="1" spans="1:4">
      <c r="A12" s="40">
        <v>7</v>
      </c>
      <c r="B12" s="33" t="s">
        <v>292</v>
      </c>
      <c r="C12" s="48" t="s">
        <v>68</v>
      </c>
      <c r="D12" s="34">
        <v>1</v>
      </c>
    </row>
    <row r="13" s="3" customFormat="1" ht="22" customHeight="1" spans="1:4">
      <c r="A13" s="44"/>
      <c r="B13" s="45"/>
      <c r="C13" s="15"/>
      <c r="D13" s="44"/>
    </row>
    <row r="14" s="25" customFormat="1" ht="22" customHeight="1" spans="1:4">
      <c r="A14" s="15" t="s">
        <v>44</v>
      </c>
      <c r="B14" s="33" t="s">
        <v>293</v>
      </c>
      <c r="C14" s="15" t="s">
        <v>22</v>
      </c>
      <c r="D14" s="15">
        <v>1</v>
      </c>
    </row>
    <row r="15" s="25" customFormat="1" ht="22" customHeight="1" spans="1:4">
      <c r="A15" s="15">
        <v>1</v>
      </c>
      <c r="B15" s="45" t="s">
        <v>46</v>
      </c>
      <c r="C15" s="15" t="s">
        <v>47</v>
      </c>
      <c r="D15" s="43">
        <f>81.69</f>
        <v>81.69</v>
      </c>
    </row>
    <row r="16" s="25" customFormat="1" ht="22" customHeight="1" spans="1:4">
      <c r="A16" s="15">
        <v>2</v>
      </c>
      <c r="B16" s="45" t="s">
        <v>25</v>
      </c>
      <c r="C16" s="15" t="s">
        <v>47</v>
      </c>
      <c r="D16" s="43">
        <f>32.67</f>
        <v>32.67</v>
      </c>
    </row>
    <row r="17" s="25" customFormat="1" ht="22" customHeight="1" spans="1:4">
      <c r="A17" s="15">
        <v>3</v>
      </c>
      <c r="B17" s="45" t="s">
        <v>294</v>
      </c>
      <c r="C17" s="15" t="s">
        <v>47</v>
      </c>
      <c r="D17" s="43">
        <f>13.55*2</f>
        <v>27.1</v>
      </c>
    </row>
    <row r="18" s="25" customFormat="1" ht="22" customHeight="1" spans="1:4">
      <c r="A18" s="15">
        <v>4</v>
      </c>
      <c r="B18" s="45" t="s">
        <v>295</v>
      </c>
      <c r="C18" s="15" t="s">
        <v>47</v>
      </c>
      <c r="D18" s="43">
        <v>5.6</v>
      </c>
    </row>
    <row r="19" s="25" customFormat="1" ht="22" customHeight="1" spans="1:4">
      <c r="A19" s="15">
        <v>5</v>
      </c>
      <c r="B19" s="33" t="s">
        <v>296</v>
      </c>
      <c r="C19" s="15" t="s">
        <v>47</v>
      </c>
      <c r="D19" s="43">
        <v>2.64</v>
      </c>
    </row>
    <row r="20" s="25" customFormat="1" ht="22" customHeight="1" spans="1:4">
      <c r="A20" s="15">
        <v>6</v>
      </c>
      <c r="B20" s="33" t="s">
        <v>297</v>
      </c>
      <c r="C20" s="15" t="s">
        <v>47</v>
      </c>
      <c r="D20" s="43">
        <v>5.6</v>
      </c>
    </row>
    <row r="21" s="25" customFormat="1" ht="22" customHeight="1" spans="1:4">
      <c r="A21" s="15">
        <v>7</v>
      </c>
      <c r="B21" s="45" t="s">
        <v>298</v>
      </c>
      <c r="C21" s="15" t="s">
        <v>47</v>
      </c>
      <c r="D21" s="43">
        <v>1.573</v>
      </c>
    </row>
    <row r="22" s="25" customFormat="1" ht="22" customHeight="1" spans="1:4">
      <c r="A22" s="15">
        <v>8</v>
      </c>
      <c r="B22" s="45" t="s">
        <v>299</v>
      </c>
      <c r="C22" s="44" t="s">
        <v>47</v>
      </c>
      <c r="D22" s="43">
        <v>1.573</v>
      </c>
    </row>
    <row r="23" s="25" customFormat="1" ht="22" customHeight="1" spans="1:4">
      <c r="A23" s="15">
        <v>9</v>
      </c>
      <c r="B23" s="45" t="s">
        <v>37</v>
      </c>
      <c r="C23" s="44" t="s">
        <v>38</v>
      </c>
      <c r="D23" s="43">
        <v>1734.6</v>
      </c>
    </row>
    <row r="24" s="25" customFormat="1" ht="22" customHeight="1" spans="1:4">
      <c r="A24" s="15">
        <v>10</v>
      </c>
      <c r="B24" s="45" t="s">
        <v>300</v>
      </c>
      <c r="C24" s="44" t="s">
        <v>38</v>
      </c>
      <c r="D24" s="43">
        <v>28</v>
      </c>
    </row>
    <row r="25" s="25" customFormat="1" ht="22" customHeight="1" spans="1:4">
      <c r="A25" s="15">
        <v>11</v>
      </c>
      <c r="B25" s="33" t="s">
        <v>301</v>
      </c>
      <c r="C25" s="44" t="s">
        <v>40</v>
      </c>
      <c r="D25" s="43">
        <v>100</v>
      </c>
    </row>
    <row r="26" s="49" customFormat="1" ht="22" customHeight="1" spans="1:4">
      <c r="A26" s="15">
        <v>12</v>
      </c>
      <c r="B26" s="18" t="s">
        <v>302</v>
      </c>
      <c r="C26" s="44" t="s">
        <v>40</v>
      </c>
      <c r="D26" s="43">
        <v>2</v>
      </c>
    </row>
    <row r="27" s="25" customFormat="1" ht="22" customHeight="1" spans="1:4">
      <c r="A27" s="15"/>
      <c r="B27" s="18" t="s">
        <v>43</v>
      </c>
      <c r="C27" s="15"/>
      <c r="D27" s="15"/>
    </row>
    <row r="28" s="25" customFormat="1" ht="22" customHeight="1" spans="1:4">
      <c r="A28" s="15"/>
      <c r="B28" s="18"/>
      <c r="C28" s="15"/>
      <c r="D28" s="15"/>
    </row>
    <row r="29" s="25" customFormat="1" ht="22" customHeight="1" spans="1:4">
      <c r="A29" s="15" t="s">
        <v>51</v>
      </c>
      <c r="B29" s="33" t="s">
        <v>84</v>
      </c>
      <c r="C29" s="15" t="s">
        <v>22</v>
      </c>
      <c r="D29" s="43">
        <v>1</v>
      </c>
    </row>
    <row r="30" s="25" customFormat="1" ht="22" customHeight="1" spans="1:4">
      <c r="A30" s="50">
        <v>1</v>
      </c>
      <c r="B30" s="33" t="s">
        <v>46</v>
      </c>
      <c r="C30" s="48" t="s">
        <v>47</v>
      </c>
      <c r="D30" s="34">
        <v>9.6</v>
      </c>
    </row>
    <row r="31" s="25" customFormat="1" ht="22" customHeight="1" spans="1:4">
      <c r="A31" s="50">
        <v>2</v>
      </c>
      <c r="B31" s="51" t="s">
        <v>85</v>
      </c>
      <c r="C31" s="15" t="s">
        <v>47</v>
      </c>
      <c r="D31" s="34">
        <v>3.84</v>
      </c>
    </row>
    <row r="32" s="25" customFormat="1" ht="22" customHeight="1" spans="1:4">
      <c r="A32" s="50">
        <v>3</v>
      </c>
      <c r="B32" s="51" t="s">
        <v>86</v>
      </c>
      <c r="C32" s="15" t="s">
        <v>47</v>
      </c>
      <c r="D32" s="34">
        <v>1.572</v>
      </c>
    </row>
    <row r="33" s="25" customFormat="1" ht="22" customHeight="1" spans="1:4">
      <c r="A33" s="50">
        <v>4</v>
      </c>
      <c r="B33" s="51" t="s">
        <v>31</v>
      </c>
      <c r="C33" s="15" t="s">
        <v>47</v>
      </c>
      <c r="D33" s="34">
        <v>1.572</v>
      </c>
    </row>
    <row r="34" s="25" customFormat="1" ht="22" customHeight="1" spans="1:4">
      <c r="A34" s="50">
        <v>5</v>
      </c>
      <c r="B34" s="51" t="s">
        <v>87</v>
      </c>
      <c r="C34" s="15" t="s">
        <v>47</v>
      </c>
      <c r="D34" s="34">
        <v>0.5</v>
      </c>
    </row>
    <row r="35" s="25" customFormat="1" ht="22" customHeight="1" spans="1:4">
      <c r="A35" s="50">
        <v>6</v>
      </c>
      <c r="B35" s="51" t="s">
        <v>88</v>
      </c>
      <c r="C35" s="15" t="s">
        <v>47</v>
      </c>
      <c r="D35" s="34">
        <v>0.06</v>
      </c>
    </row>
    <row r="36" s="25" customFormat="1" ht="22" customHeight="1" spans="1:4">
      <c r="A36" s="50">
        <v>7</v>
      </c>
      <c r="B36" s="51" t="s">
        <v>89</v>
      </c>
      <c r="C36" s="15" t="s">
        <v>60</v>
      </c>
      <c r="D36" s="34">
        <v>0.12</v>
      </c>
    </row>
    <row r="37" s="25" customFormat="1" ht="22" customHeight="1" spans="1:4">
      <c r="A37" s="50">
        <v>8</v>
      </c>
      <c r="B37" s="51" t="s">
        <v>90</v>
      </c>
      <c r="C37" s="15" t="s">
        <v>47</v>
      </c>
      <c r="D37" s="34">
        <v>0.33</v>
      </c>
    </row>
    <row r="38" s="25" customFormat="1" ht="22" customHeight="1" spans="1:4">
      <c r="A38" s="50">
        <v>9</v>
      </c>
      <c r="B38" s="51" t="s">
        <v>91</v>
      </c>
      <c r="C38" s="15" t="s">
        <v>68</v>
      </c>
      <c r="D38" s="34">
        <v>1</v>
      </c>
    </row>
    <row r="39" s="25" customFormat="1" ht="22" customHeight="1" spans="1:4">
      <c r="A39" s="50">
        <v>10</v>
      </c>
      <c r="B39" s="51" t="s">
        <v>76</v>
      </c>
      <c r="C39" s="15" t="s">
        <v>38</v>
      </c>
      <c r="D39" s="34">
        <v>11</v>
      </c>
    </row>
    <row r="40" s="25" customFormat="1" ht="22" customHeight="1" spans="1:4">
      <c r="A40" s="50"/>
      <c r="B40" s="51" t="s">
        <v>43</v>
      </c>
      <c r="C40" s="15"/>
      <c r="D40" s="15"/>
    </row>
    <row r="41" s="49" customFormat="1" ht="22" customHeight="1" spans="1:4">
      <c r="A41" s="52"/>
      <c r="B41" s="33"/>
      <c r="C41" s="52"/>
      <c r="D41" s="53"/>
    </row>
    <row r="42" s="22" customFormat="1" ht="22" customHeight="1" spans="1:4">
      <c r="A42" s="14" t="s">
        <v>93</v>
      </c>
      <c r="B42" s="35" t="s">
        <v>303</v>
      </c>
      <c r="C42" s="14"/>
      <c r="D42" s="14"/>
    </row>
    <row r="43" s="25" customFormat="1" ht="22" customHeight="1" spans="1:4">
      <c r="A43" s="37" t="s">
        <v>20</v>
      </c>
      <c r="B43" s="38" t="s">
        <v>45</v>
      </c>
      <c r="C43" s="37" t="s">
        <v>40</v>
      </c>
      <c r="D43" s="39">
        <f>D48</f>
        <v>68</v>
      </c>
    </row>
    <row r="44" s="47" customFormat="1" ht="22" customHeight="1" spans="1:4">
      <c r="A44" s="40">
        <v>1</v>
      </c>
      <c r="B44" s="38" t="s">
        <v>304</v>
      </c>
      <c r="C44" s="41" t="s">
        <v>47</v>
      </c>
      <c r="D44" s="42">
        <f>D43*1.8</f>
        <v>122.4</v>
      </c>
    </row>
    <row r="45" s="47" customFormat="1" ht="22" customHeight="1" spans="1:4">
      <c r="A45" s="40">
        <v>2</v>
      </c>
      <c r="B45" s="38" t="s">
        <v>48</v>
      </c>
      <c r="C45" s="41" t="s">
        <v>47</v>
      </c>
      <c r="D45" s="42">
        <f>D44</f>
        <v>122.4</v>
      </c>
    </row>
    <row r="46" s="47" customFormat="1" ht="22" customHeight="1" spans="1:4">
      <c r="A46" s="40">
        <v>3</v>
      </c>
      <c r="B46" s="38" t="s">
        <v>95</v>
      </c>
      <c r="C46" s="41" t="s">
        <v>47</v>
      </c>
      <c r="D46" s="42">
        <f>D43*0.8*0.2</f>
        <v>10.88</v>
      </c>
    </row>
    <row r="47" s="47" customFormat="1" ht="22" customHeight="1" spans="1:4">
      <c r="A47" s="40">
        <v>4</v>
      </c>
      <c r="B47" s="38" t="s">
        <v>96</v>
      </c>
      <c r="C47" s="41" t="s">
        <v>62</v>
      </c>
      <c r="D47" s="42">
        <f>D46/0.2</f>
        <v>54.4</v>
      </c>
    </row>
    <row r="48" s="25" customFormat="1" ht="22" customHeight="1" spans="1:4">
      <c r="A48" s="40">
        <v>5</v>
      </c>
      <c r="B48" s="33" t="s">
        <v>291</v>
      </c>
      <c r="C48" s="48" t="s">
        <v>40</v>
      </c>
      <c r="D48" s="34">
        <v>68</v>
      </c>
    </row>
    <row r="49" s="3" customFormat="1" ht="22" customHeight="1" spans="1:4">
      <c r="A49" s="44"/>
      <c r="B49" s="45"/>
      <c r="C49" s="15"/>
      <c r="D49" s="44"/>
    </row>
    <row r="50" s="25" customFormat="1" ht="22" customHeight="1" spans="1:4">
      <c r="A50" s="54"/>
      <c r="B50" s="55"/>
      <c r="C50" s="56"/>
      <c r="D50" s="56"/>
    </row>
    <row r="51" s="25" customFormat="1" ht="22" customHeight="1" spans="1:4">
      <c r="A51" s="54"/>
      <c r="B51" s="55"/>
      <c r="C51" s="56"/>
      <c r="D51" s="56"/>
    </row>
    <row r="52" s="25" customFormat="1" ht="22" customHeight="1" spans="1:4">
      <c r="A52" s="54"/>
      <c r="B52" s="55"/>
      <c r="C52" s="56"/>
      <c r="D52" s="56"/>
    </row>
    <row r="53" s="25" customFormat="1" ht="22" customHeight="1" spans="1:4">
      <c r="A53" s="54"/>
      <c r="B53" s="55"/>
      <c r="C53" s="56"/>
      <c r="D53" s="56"/>
    </row>
    <row r="54" s="25" customFormat="1" ht="22" customHeight="1" spans="1:4">
      <c r="A54" s="54"/>
      <c r="B54" s="55"/>
      <c r="C54" s="56"/>
      <c r="D54" s="56"/>
    </row>
    <row r="55" s="25" customFormat="1" ht="22" customHeight="1" spans="1:4">
      <c r="A55" s="54"/>
      <c r="B55" s="55"/>
      <c r="C55" s="56"/>
      <c r="D55" s="56"/>
    </row>
    <row r="56" s="25" customFormat="1" ht="22" customHeight="1" spans="1:4">
      <c r="A56" s="54"/>
      <c r="B56" s="55"/>
      <c r="C56" s="56"/>
      <c r="D56" s="56"/>
    </row>
  </sheetData>
  <mergeCells count="1">
    <mergeCell ref="A1:D1"/>
  </mergeCells>
  <pageMargins left="0.750694444444444" right="0.750694444444444" top="1" bottom="1" header="0.511111111111111" footer="0.5111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1白庄镇</vt:lpstr>
      <vt:lpstr>下白庄学校机电</vt:lpstr>
      <vt:lpstr>2积石镇</vt:lpstr>
      <vt:lpstr>3清水乡</vt:lpstr>
      <vt:lpstr>大寺古机电</vt:lpstr>
      <vt:lpstr>自动化</vt:lpstr>
      <vt:lpstr>4查汉都斯乡</vt:lpstr>
      <vt:lpstr>5尕楞乡</vt:lpstr>
      <vt:lpstr>6文都乡</vt:lpstr>
      <vt:lpstr>工程临时设施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2021-10-26T07:36:00Z</dcterms:created>
  <dcterms:modified xsi:type="dcterms:W3CDTF">2021-11-27T02:11:16Z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FCA692A87D7945298825BB190E94A829</vt:lpwstr>
  </property>
  <property fmtid="{D5CDD505-2E9C-101B-9397-08002B2CF9AE}" pid="3" name="KSOProductBuildVer">
    <vt:lpwstr>2052-11.1.0.11045</vt:lpwstr>
  </property>
</Properties>
</file>