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activeTab="1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<sst xmlns="http://schemas.openxmlformats.org/spreadsheetml/2006/main" count="406" uniqueCount="103">
  <si>
    <t>学生宿舍阳台护栏尺寸</t>
  </si>
  <si>
    <t>楼幢</t>
  </si>
  <si>
    <t>A</t>
  </si>
  <si>
    <t>B</t>
  </si>
  <si>
    <t>C1</t>
  </si>
  <si>
    <t>C2</t>
  </si>
  <si>
    <t>D</t>
  </si>
  <si>
    <t>E</t>
  </si>
  <si>
    <t>F</t>
  </si>
  <si>
    <t>G</t>
  </si>
  <si>
    <t>H</t>
  </si>
  <si>
    <t>J</t>
  </si>
  <si>
    <t>宿舍层数</t>
  </si>
  <si>
    <t>一</t>
  </si>
  <si>
    <t>尺寸</t>
  </si>
  <si>
    <t>117*27</t>
  </si>
  <si>
    <t>177*27</t>
  </si>
  <si>
    <t>177*33</t>
  </si>
  <si>
    <t>数量</t>
  </si>
  <si>
    <t>二三四</t>
  </si>
  <si>
    <t>二三</t>
  </si>
  <si>
    <t>177*82</t>
  </si>
  <si>
    <t>19*2</t>
  </si>
  <si>
    <t>42*2</t>
  </si>
  <si>
    <t>五</t>
  </si>
  <si>
    <t>四</t>
  </si>
  <si>
    <t>326*82</t>
  </si>
  <si>
    <t>五楼中间露天阳台</t>
  </si>
  <si>
    <t>公共阳台，二层，小</t>
  </si>
  <si>
    <t>公共阳台，一，南</t>
  </si>
  <si>
    <t>公共阳台，一，东</t>
  </si>
  <si>
    <t>870*82</t>
  </si>
  <si>
    <t>323*27</t>
  </si>
  <si>
    <t>（156+130+220+126）*33；（230+270+255）*33</t>
  </si>
  <si>
    <t>（200+333）*33</t>
  </si>
  <si>
    <t>公共阳台,小</t>
  </si>
  <si>
    <t>公共阳台，二层，大</t>
  </si>
  <si>
    <t>公共阳台，一，北</t>
  </si>
  <si>
    <t>公共阳台，一，西</t>
  </si>
  <si>
    <t>（255+250+250）*82</t>
  </si>
  <si>
    <t>（133+242+137+120）*27</t>
  </si>
  <si>
    <t>（125+225+125+155）*33</t>
  </si>
  <si>
    <t>（130+215+120）*33</t>
  </si>
  <si>
    <t>公共阳台,小，三层</t>
  </si>
  <si>
    <t>公共阳台，三四层，小</t>
  </si>
  <si>
    <t>公共阳台，二，南</t>
  </si>
  <si>
    <t>公共阳台，二三，东</t>
  </si>
  <si>
    <t>（212+166+168）*82</t>
  </si>
  <si>
    <t>323*82</t>
  </si>
  <si>
    <t>（200+330）*82</t>
  </si>
  <si>
    <t>（125+225+125+155）*82;(230+270+255)*82</t>
  </si>
  <si>
    <t>2层</t>
  </si>
  <si>
    <t>四层</t>
  </si>
  <si>
    <t>公共阳台，三四层，大</t>
  </si>
  <si>
    <t>公共阳台，二，北</t>
  </si>
  <si>
    <t>公共阳台，二三，西</t>
  </si>
  <si>
    <t>（180+180+225）*82</t>
  </si>
  <si>
    <t>（133+242+137+120）*82</t>
  </si>
  <si>
    <t>（178+178+223）*82；（125+270+255）*82</t>
  </si>
  <si>
    <t>（130+215+120）*82</t>
  </si>
  <si>
    <t>公共阳台,西南，四层</t>
  </si>
  <si>
    <t>公共阳台，五层，小</t>
  </si>
  <si>
    <t>公共阳台，三，南</t>
  </si>
  <si>
    <t>公共阳台，四，东</t>
  </si>
  <si>
    <t>（140+230+130+166）*82</t>
  </si>
  <si>
    <t>450*82</t>
  </si>
  <si>
    <t>（230+270+255）*82</t>
  </si>
  <si>
    <t>公共阳台,西北，四层</t>
  </si>
  <si>
    <t>公共阳台，五层，大</t>
  </si>
  <si>
    <t>公共阳台，三，北</t>
  </si>
  <si>
    <t>公共阳台，四，西</t>
  </si>
  <si>
    <t>（140+230+130+160）*82</t>
  </si>
  <si>
    <t>（542+110）*82</t>
  </si>
  <si>
    <t>（190+217+190）*82</t>
  </si>
  <si>
    <t>公共阳台,西南，五层</t>
  </si>
  <si>
    <t>公共阳台，四，南</t>
  </si>
  <si>
    <t>（530+155）*82</t>
  </si>
  <si>
    <t>（230+270+255）*82；（160+530）*82</t>
  </si>
  <si>
    <t>公共阳台,西北，五层</t>
  </si>
  <si>
    <t>公共阳台，四，北</t>
  </si>
  <si>
    <t>（520+155）*82</t>
  </si>
  <si>
    <t>学生宿舍阳台护栏尺寸统计表</t>
  </si>
  <si>
    <t>楼层</t>
  </si>
  <si>
    <t>明细</t>
  </si>
  <si>
    <t>合计</t>
  </si>
  <si>
    <t>A、B、D、F、G</t>
  </si>
  <si>
    <t>宿舍</t>
  </si>
  <si>
    <t>二</t>
  </si>
  <si>
    <t>三</t>
  </si>
  <si>
    <t>公共阳台</t>
  </si>
  <si>
    <t>中间露天阳台</t>
  </si>
  <si>
    <t>西南</t>
  </si>
  <si>
    <t>西北</t>
  </si>
  <si>
    <t>小号</t>
  </si>
  <si>
    <t>大号</t>
  </si>
  <si>
    <t>C1、C2</t>
  </si>
  <si>
    <t>E、J</t>
  </si>
  <si>
    <t>南</t>
  </si>
  <si>
    <t>北</t>
  </si>
  <si>
    <t>（125+225+125+155）*82；（230+270+255）*82</t>
  </si>
  <si>
    <t>各1</t>
  </si>
  <si>
    <t>东</t>
  </si>
  <si>
    <t>西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</si>
</sst>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top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" fillId="2" borderId="0" xfId="0" applyFont="1" applyFill="1">
      <alignment vertical="center"/>
    </xf>
    <xf numFmtId="0" fontId="0" fillId="2" borderId="0" xfId="0" applyFill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www.wps.cn/officeDocument/2023/relationships/customStorage" Target="customStorage/customStorage.xml"/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 rotWithShape="0"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 rotWithShape="0"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1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5"/>
  <sheetViews>
    <sheetView topLeftCell="A10" workbookViewId="0">
      <selection activeCell="J36" sqref="J36"/>
    </sheetView>
  </sheetViews>
  <sheetFormatPr defaultColWidth="9" defaultRowHeight="13.5"/>
  <cols>
    <col min="2" max="2" width="22.125" customWidth="1"/>
    <col min="3" max="3" width="23.125" customWidth="1"/>
    <col min="4" max="4" width="23" customWidth="1"/>
    <col min="5" max="6" width="22.75" customWidth="1"/>
    <col min="7" max="7" width="45.75" customWidth="1"/>
    <col min="8" max="8" width="23.125" customWidth="1"/>
    <col min="9" max="9" width="22.5" customWidth="1"/>
    <col min="10" max="10" width="20.625" customWidth="1"/>
    <col min="11" max="11" width="42" customWidth="1"/>
    <col min="12" max="12" width="16.25" customWidth="1"/>
  </cols>
  <sheetData>
    <row r="1" spans="4:4">
      <c r="D1" t="s">
        <v>0</v>
      </c>
    </row>
    <row r="2" spans="1:11">
      <c r="A2" t="s">
        <v>1</v>
      </c>
      <c r="B2" t="s">
        <v>2</v>
      </c>
      <c r="C2" t="s">
        <v>3</v>
      </c>
      <c r="D2" s="11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</row>
    <row r="3" spans="1:11">
      <c r="A3" t="s">
        <v>12</v>
      </c>
      <c r="B3" t="s">
        <v>13</v>
      </c>
      <c r="C3" t="s">
        <v>13</v>
      </c>
      <c r="D3" t="s">
        <v>13</v>
      </c>
      <c r="E3" t="s">
        <v>13</v>
      </c>
      <c r="F3" t="s">
        <v>13</v>
      </c>
      <c r="G3" t="s">
        <v>13</v>
      </c>
      <c r="H3" t="s">
        <v>13</v>
      </c>
      <c r="I3" t="s">
        <v>13</v>
      </c>
      <c r="J3" t="s">
        <v>13</v>
      </c>
      <c r="K3" t="s">
        <v>13</v>
      </c>
    </row>
    <row r="4" spans="1:11">
      <c r="A4" t="s">
        <v>14</v>
      </c>
      <c r="B4" t="s">
        <v>15</v>
      </c>
      <c r="C4" t="s">
        <v>15</v>
      </c>
      <c r="D4" t="s">
        <v>16</v>
      </c>
      <c r="E4" t="s">
        <v>16</v>
      </c>
      <c r="F4" t="s">
        <v>15</v>
      </c>
      <c r="G4" t="s">
        <v>16</v>
      </c>
      <c r="H4" t="s">
        <v>15</v>
      </c>
      <c r="I4" t="s">
        <v>15</v>
      </c>
      <c r="J4" t="s">
        <v>17</v>
      </c>
      <c r="K4" t="s">
        <v>16</v>
      </c>
    </row>
    <row r="5" spans="1:11">
      <c r="A5" t="s">
        <v>18</v>
      </c>
      <c r="B5">
        <v>15</v>
      </c>
      <c r="C5">
        <v>15</v>
      </c>
      <c r="D5">
        <v>19</v>
      </c>
      <c r="E5">
        <v>19</v>
      </c>
      <c r="F5">
        <v>15</v>
      </c>
      <c r="G5">
        <v>40</v>
      </c>
      <c r="H5">
        <v>15</v>
      </c>
      <c r="I5">
        <v>15</v>
      </c>
      <c r="J5">
        <v>27</v>
      </c>
      <c r="K5">
        <v>40</v>
      </c>
    </row>
    <row r="7" spans="1:11">
      <c r="A7" t="s">
        <v>12</v>
      </c>
      <c r="B7" t="s">
        <v>19</v>
      </c>
      <c r="C7" t="s">
        <v>19</v>
      </c>
      <c r="D7" t="s">
        <v>20</v>
      </c>
      <c r="E7" t="s">
        <v>20</v>
      </c>
      <c r="F7" t="s">
        <v>19</v>
      </c>
      <c r="G7" t="s">
        <v>20</v>
      </c>
      <c r="H7" t="s">
        <v>19</v>
      </c>
      <c r="I7" t="s">
        <v>19</v>
      </c>
      <c r="J7" t="s">
        <v>20</v>
      </c>
      <c r="K7" t="s">
        <v>20</v>
      </c>
    </row>
    <row r="8" spans="1:11">
      <c r="A8" t="s">
        <v>14</v>
      </c>
      <c r="B8" t="s">
        <v>21</v>
      </c>
      <c r="C8" t="s">
        <v>21</v>
      </c>
      <c r="D8" t="s">
        <v>21</v>
      </c>
      <c r="E8" t="s">
        <v>21</v>
      </c>
      <c r="F8" t="s">
        <v>21</v>
      </c>
      <c r="G8" t="s">
        <v>21</v>
      </c>
      <c r="H8" t="s">
        <v>21</v>
      </c>
      <c r="I8" t="s">
        <v>21</v>
      </c>
      <c r="J8" t="s">
        <v>21</v>
      </c>
      <c r="K8" t="s">
        <v>21</v>
      </c>
    </row>
    <row r="9" spans="1:11">
      <c r="A9" t="s">
        <v>18</v>
      </c>
      <c r="B9">
        <v>142</v>
      </c>
      <c r="C9">
        <v>142</v>
      </c>
      <c r="D9" t="s">
        <v>22</v>
      </c>
      <c r="E9" t="s">
        <v>22</v>
      </c>
      <c r="F9">
        <v>142</v>
      </c>
      <c r="G9" t="s">
        <v>23</v>
      </c>
      <c r="H9">
        <v>142</v>
      </c>
      <c r="I9">
        <v>142</v>
      </c>
      <c r="J9">
        <v>54</v>
      </c>
      <c r="K9" t="s">
        <v>23</v>
      </c>
    </row>
    <row r="11" spans="1:11">
      <c r="A11" t="s">
        <v>12</v>
      </c>
      <c r="B11" t="s">
        <v>24</v>
      </c>
      <c r="C11" t="s">
        <v>24</v>
      </c>
      <c r="D11" t="s">
        <v>25</v>
      </c>
      <c r="E11" t="s">
        <v>25</v>
      </c>
      <c r="F11" t="s">
        <v>24</v>
      </c>
      <c r="G11" t="s">
        <v>25</v>
      </c>
      <c r="H11" t="s">
        <v>24</v>
      </c>
      <c r="I11" t="s">
        <v>24</v>
      </c>
      <c r="J11" t="s">
        <v>25</v>
      </c>
      <c r="K11" t="s">
        <v>25</v>
      </c>
    </row>
    <row r="12" spans="1:11">
      <c r="A12" t="s">
        <v>14</v>
      </c>
      <c r="B12" t="s">
        <v>26</v>
      </c>
      <c r="C12" t="s">
        <v>26</v>
      </c>
      <c r="D12" t="s">
        <v>26</v>
      </c>
      <c r="E12" t="s">
        <v>26</v>
      </c>
      <c r="F12" t="s">
        <v>26</v>
      </c>
      <c r="G12" t="s">
        <v>26</v>
      </c>
      <c r="H12" t="s">
        <v>26</v>
      </c>
      <c r="I12" t="s">
        <v>26</v>
      </c>
      <c r="J12" t="s">
        <v>26</v>
      </c>
      <c r="K12" t="s">
        <v>26</v>
      </c>
    </row>
    <row r="13" spans="1:11">
      <c r="A13" t="s">
        <v>18</v>
      </c>
      <c r="B13">
        <v>31</v>
      </c>
      <c r="C13">
        <v>31</v>
      </c>
      <c r="D13">
        <v>19</v>
      </c>
      <c r="E13">
        <v>19</v>
      </c>
      <c r="F13">
        <v>31</v>
      </c>
      <c r="G13">
        <v>42</v>
      </c>
      <c r="H13">
        <v>31</v>
      </c>
      <c r="I13">
        <v>31</v>
      </c>
      <c r="J13">
        <v>23</v>
      </c>
      <c r="K13">
        <v>42</v>
      </c>
    </row>
    <row r="15" spans="1:11">
      <c r="A15" t="s">
        <v>12</v>
      </c>
      <c r="B15" t="s">
        <v>27</v>
      </c>
      <c r="C15" t="s">
        <v>27</v>
      </c>
      <c r="D15" t="s">
        <v>28</v>
      </c>
      <c r="E15" t="s">
        <v>28</v>
      </c>
      <c r="F15" t="s">
        <v>27</v>
      </c>
      <c r="G15" t="s">
        <v>29</v>
      </c>
      <c r="H15" t="s">
        <v>27</v>
      </c>
      <c r="I15" t="s">
        <v>27</v>
      </c>
      <c r="J15" t="s">
        <v>30</v>
      </c>
      <c r="K15" t="s">
        <v>29</v>
      </c>
    </row>
    <row r="16" spans="1:11">
      <c r="A16" t="s">
        <v>14</v>
      </c>
      <c r="B16" t="s">
        <v>31</v>
      </c>
      <c r="C16" t="s">
        <v>31</v>
      </c>
      <c r="D16" t="s">
        <v>32</v>
      </c>
      <c r="E16" t="s">
        <v>32</v>
      </c>
      <c r="F16" t="s">
        <v>31</v>
      </c>
      <c r="G16" t="s">
        <v>33</v>
      </c>
      <c r="H16" t="s">
        <v>31</v>
      </c>
      <c r="I16" t="s">
        <v>31</v>
      </c>
      <c r="J16" t="s">
        <v>34</v>
      </c>
      <c r="K16" t="s">
        <v>33</v>
      </c>
    </row>
    <row r="17" spans="1:9">
      <c r="A17" t="s">
        <v>18</v>
      </c>
      <c r="B17">
        <v>2</v>
      </c>
      <c r="C17">
        <v>2</v>
      </c>
      <c r="F17">
        <v>2</v>
      </c>
      <c r="H17">
        <v>2</v>
      </c>
      <c r="I17">
        <v>2</v>
      </c>
    </row>
    <row r="19" spans="1:11">
      <c r="A19" t="s">
        <v>12</v>
      </c>
      <c r="B19" s="12" t="s">
        <v>35</v>
      </c>
      <c r="C19" t="s">
        <v>35</v>
      </c>
      <c r="D19" t="s">
        <v>36</v>
      </c>
      <c r="E19" t="s">
        <v>36</v>
      </c>
      <c r="F19" t="s">
        <v>35</v>
      </c>
      <c r="G19" t="s">
        <v>37</v>
      </c>
      <c r="H19" t="s">
        <v>35</v>
      </c>
      <c r="I19" t="s">
        <v>35</v>
      </c>
      <c r="J19" t="s">
        <v>38</v>
      </c>
      <c r="K19" t="s">
        <v>37</v>
      </c>
    </row>
    <row r="20" spans="1:11">
      <c r="A20" t="s">
        <v>14</v>
      </c>
      <c r="B20" t="s">
        <v>39</v>
      </c>
      <c r="C20" t="s">
        <v>39</v>
      </c>
      <c r="D20" t="s">
        <v>40</v>
      </c>
      <c r="E20" t="s">
        <v>40</v>
      </c>
      <c r="F20" t="s">
        <v>39</v>
      </c>
      <c r="G20" t="s">
        <v>41</v>
      </c>
      <c r="H20" t="s">
        <v>39</v>
      </c>
      <c r="I20" t="s">
        <v>39</v>
      </c>
      <c r="J20" t="s">
        <v>42</v>
      </c>
      <c r="K20" t="s">
        <v>41</v>
      </c>
    </row>
    <row r="21" spans="1:1">
      <c r="A21" t="s">
        <v>18</v>
      </c>
    </row>
    <row r="23" spans="1:11">
      <c r="A23" t="s">
        <v>12</v>
      </c>
      <c r="B23" t="s">
        <v>43</v>
      </c>
      <c r="C23" t="s">
        <v>43</v>
      </c>
      <c r="D23" t="s">
        <v>44</v>
      </c>
      <c r="E23" t="s">
        <v>44</v>
      </c>
      <c r="F23" t="s">
        <v>43</v>
      </c>
      <c r="G23" t="s">
        <v>45</v>
      </c>
      <c r="H23" t="s">
        <v>43</v>
      </c>
      <c r="I23" t="s">
        <v>43</v>
      </c>
      <c r="J23" t="s">
        <v>46</v>
      </c>
      <c r="K23" t="s">
        <v>45</v>
      </c>
    </row>
    <row r="24" spans="1:11">
      <c r="A24" t="s">
        <v>14</v>
      </c>
      <c r="B24" t="s">
        <v>47</v>
      </c>
      <c r="C24" t="s">
        <v>47</v>
      </c>
      <c r="D24" t="s">
        <v>48</v>
      </c>
      <c r="E24" t="s">
        <v>48</v>
      </c>
      <c r="F24" t="s">
        <v>47</v>
      </c>
      <c r="G24" t="s">
        <v>41</v>
      </c>
      <c r="H24" t="s">
        <v>47</v>
      </c>
      <c r="I24" t="s">
        <v>47</v>
      </c>
      <c r="J24" t="s">
        <v>49</v>
      </c>
      <c r="K24" t="s">
        <v>50</v>
      </c>
    </row>
    <row r="25" spans="1:11">
      <c r="A25" t="s">
        <v>18</v>
      </c>
      <c r="D25" t="s">
        <v>51</v>
      </c>
      <c r="E25" t="s">
        <v>51</v>
      </c>
      <c r="G25">
        <v>1</v>
      </c>
      <c r="J25" t="s">
        <v>51</v>
      </c>
      <c r="K25">
        <v>1</v>
      </c>
    </row>
    <row r="27" spans="1:11">
      <c r="A27" t="s">
        <v>12</v>
      </c>
      <c r="B27" t="s">
        <v>52</v>
      </c>
      <c r="C27" t="s">
        <v>52</v>
      </c>
      <c r="D27" t="s">
        <v>53</v>
      </c>
      <c r="E27" t="s">
        <v>53</v>
      </c>
      <c r="F27" t="s">
        <v>52</v>
      </c>
      <c r="G27" t="s">
        <v>54</v>
      </c>
      <c r="H27" t="s">
        <v>52</v>
      </c>
      <c r="I27" t="s">
        <v>52</v>
      </c>
      <c r="J27" t="s">
        <v>55</v>
      </c>
      <c r="K27" t="s">
        <v>54</v>
      </c>
    </row>
    <row r="28" spans="1:11">
      <c r="A28" t="s">
        <v>14</v>
      </c>
      <c r="B28" t="s">
        <v>56</v>
      </c>
      <c r="C28" t="s">
        <v>56</v>
      </c>
      <c r="D28" t="s">
        <v>57</v>
      </c>
      <c r="E28" t="s">
        <v>57</v>
      </c>
      <c r="F28" t="s">
        <v>56</v>
      </c>
      <c r="G28" t="s">
        <v>58</v>
      </c>
      <c r="H28" t="s">
        <v>56</v>
      </c>
      <c r="I28" t="s">
        <v>56</v>
      </c>
      <c r="J28" t="s">
        <v>59</v>
      </c>
      <c r="K28" t="s">
        <v>58</v>
      </c>
    </row>
    <row r="29" spans="1:11">
      <c r="A29" t="s">
        <v>18</v>
      </c>
      <c r="D29" t="s">
        <v>51</v>
      </c>
      <c r="E29" t="s">
        <v>51</v>
      </c>
      <c r="G29">
        <v>1</v>
      </c>
      <c r="J29" t="s">
        <v>51</v>
      </c>
      <c r="K29">
        <v>1</v>
      </c>
    </row>
    <row r="31" spans="1:11">
      <c r="A31" t="s">
        <v>12</v>
      </c>
      <c r="B31" t="s">
        <v>60</v>
      </c>
      <c r="C31" t="s">
        <v>60</v>
      </c>
      <c r="D31" t="s">
        <v>61</v>
      </c>
      <c r="E31" t="s">
        <v>61</v>
      </c>
      <c r="F31" t="s">
        <v>60</v>
      </c>
      <c r="G31" t="s">
        <v>62</v>
      </c>
      <c r="H31" t="s">
        <v>60</v>
      </c>
      <c r="I31" t="s">
        <v>60</v>
      </c>
      <c r="J31" t="s">
        <v>63</v>
      </c>
      <c r="K31" t="s">
        <v>62</v>
      </c>
    </row>
    <row r="32" spans="1:11">
      <c r="A32" t="s">
        <v>14</v>
      </c>
      <c r="B32" t="s">
        <v>64</v>
      </c>
      <c r="C32" t="s">
        <v>64</v>
      </c>
      <c r="D32" t="s">
        <v>65</v>
      </c>
      <c r="E32" t="s">
        <v>65</v>
      </c>
      <c r="F32" t="s">
        <v>64</v>
      </c>
      <c r="G32" t="s">
        <v>66</v>
      </c>
      <c r="H32" t="s">
        <v>64</v>
      </c>
      <c r="I32" t="s">
        <v>64</v>
      </c>
      <c r="J32" t="s">
        <v>49</v>
      </c>
      <c r="K32" t="s">
        <v>66</v>
      </c>
    </row>
    <row r="33" spans="1:11">
      <c r="A33" t="s">
        <v>18</v>
      </c>
      <c r="G33">
        <v>1</v>
      </c>
      <c r="K33">
        <v>1</v>
      </c>
    </row>
    <row r="35" spans="1:11">
      <c r="A35" t="s">
        <v>12</v>
      </c>
      <c r="B35" t="s">
        <v>67</v>
      </c>
      <c r="C35" t="s">
        <v>67</v>
      </c>
      <c r="D35" t="s">
        <v>68</v>
      </c>
      <c r="E35" t="s">
        <v>68</v>
      </c>
      <c r="F35" t="s">
        <v>67</v>
      </c>
      <c r="G35" t="s">
        <v>69</v>
      </c>
      <c r="H35" t="s">
        <v>67</v>
      </c>
      <c r="I35" t="s">
        <v>67</v>
      </c>
      <c r="J35" t="s">
        <v>70</v>
      </c>
      <c r="K35" t="s">
        <v>69</v>
      </c>
    </row>
    <row r="36" spans="1:11">
      <c r="A36" t="s">
        <v>14</v>
      </c>
      <c r="B36" t="s">
        <v>71</v>
      </c>
      <c r="C36" t="s">
        <v>71</v>
      </c>
      <c r="D36" t="s">
        <v>72</v>
      </c>
      <c r="E36" t="s">
        <v>72</v>
      </c>
      <c r="F36" t="s">
        <v>71</v>
      </c>
      <c r="G36" t="s">
        <v>66</v>
      </c>
      <c r="H36" t="s">
        <v>71</v>
      </c>
      <c r="I36" t="s">
        <v>71</v>
      </c>
      <c r="J36" t="s">
        <v>73</v>
      </c>
      <c r="K36" t="s">
        <v>66</v>
      </c>
    </row>
    <row r="37" spans="1:11">
      <c r="A37" t="s">
        <v>18</v>
      </c>
      <c r="G37">
        <v>1</v>
      </c>
      <c r="K37">
        <v>1</v>
      </c>
    </row>
    <row r="39" spans="1:11">
      <c r="A39" t="s">
        <v>12</v>
      </c>
      <c r="B39" t="s">
        <v>74</v>
      </c>
      <c r="C39" t="s">
        <v>74</v>
      </c>
      <c r="F39" t="s">
        <v>74</v>
      </c>
      <c r="G39" t="s">
        <v>75</v>
      </c>
      <c r="H39" t="s">
        <v>74</v>
      </c>
      <c r="I39" t="s">
        <v>74</v>
      </c>
      <c r="K39" t="s">
        <v>75</v>
      </c>
    </row>
    <row r="40" spans="1:11">
      <c r="A40" t="s">
        <v>14</v>
      </c>
      <c r="B40" t="s">
        <v>76</v>
      </c>
      <c r="C40" t="s">
        <v>76</v>
      </c>
      <c r="F40" t="s">
        <v>76</v>
      </c>
      <c r="G40" t="s">
        <v>77</v>
      </c>
      <c r="H40" t="s">
        <v>76</v>
      </c>
      <c r="I40" t="s">
        <v>76</v>
      </c>
      <c r="K40" t="s">
        <v>77</v>
      </c>
    </row>
    <row r="41" spans="1:1">
      <c r="A41" t="s">
        <v>18</v>
      </c>
    </row>
    <row r="43" spans="1:11">
      <c r="A43" t="s">
        <v>12</v>
      </c>
      <c r="B43" t="s">
        <v>78</v>
      </c>
      <c r="C43" t="s">
        <v>78</v>
      </c>
      <c r="F43" t="s">
        <v>78</v>
      </c>
      <c r="G43" t="s">
        <v>79</v>
      </c>
      <c r="H43" t="s">
        <v>78</v>
      </c>
      <c r="I43" t="s">
        <v>78</v>
      </c>
      <c r="K43" t="s">
        <v>79</v>
      </c>
    </row>
    <row r="44" spans="1:11">
      <c r="A44" t="s">
        <v>14</v>
      </c>
      <c r="B44" t="s">
        <v>76</v>
      </c>
      <c r="C44" t="s">
        <v>76</v>
      </c>
      <c r="F44" t="s">
        <v>76</v>
      </c>
      <c r="G44" t="s">
        <v>80</v>
      </c>
      <c r="H44" t="s">
        <v>76</v>
      </c>
      <c r="I44" t="s">
        <v>76</v>
      </c>
      <c r="K44" t="s">
        <v>80</v>
      </c>
    </row>
    <row r="45" spans="1:1">
      <c r="A45" t="s">
        <v>18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7"/>
  <sheetViews>
    <sheetView tabSelected="1" workbookViewId="0">
      <selection activeCell="I9" sqref="I9"/>
    </sheetView>
  </sheetViews>
  <sheetFormatPr defaultColWidth="9" defaultRowHeight="13.5"/>
  <cols>
    <col min="1" max="1" width="8.25" style="1" customWidth="1"/>
    <col min="2" max="2" width="7.5" style="1" customWidth="1"/>
    <col min="3" max="3" width="14.75" style="1" customWidth="1"/>
    <col min="4" max="4" width="15.125" style="1" customWidth="1"/>
    <col min="5" max="5" width="30.5" style="2" customWidth="1"/>
    <col min="6" max="6" width="11" style="1" customWidth="1"/>
    <col min="7" max="7" width="9" style="1"/>
    <col min="9" max="9" width="98" style="3" customWidth="1"/>
    <col min="10" max="13" width="9" style="3"/>
  </cols>
  <sheetData>
    <row r="1" ht="40" customHeight="1" spans="1:7">
      <c r="A1" s="4" t="s">
        <v>81</v>
      </c>
      <c r="B1" s="4"/>
      <c r="C1" s="4"/>
      <c r="D1" s="4"/>
      <c r="E1" s="4"/>
      <c r="F1" s="4"/>
      <c r="G1" s="4"/>
    </row>
    <row r="2" ht="22" customHeight="1" spans="1:7">
      <c r="A2" s="5" t="s">
        <v>1</v>
      </c>
      <c r="B2" s="5" t="s">
        <v>82</v>
      </c>
      <c r="C2" s="5" t="s">
        <v>83</v>
      </c>
      <c r="D2" s="5"/>
      <c r="E2" s="5" t="s">
        <v>14</v>
      </c>
      <c r="F2" s="5" t="s">
        <v>18</v>
      </c>
      <c r="G2" s="6" t="s">
        <v>84</v>
      </c>
    </row>
    <row r="3" ht="15" customHeight="1" spans="1:13">
      <c r="A3" s="5" t="s">
        <v>85</v>
      </c>
      <c r="B3" s="5" t="s">
        <v>13</v>
      </c>
      <c r="C3" s="5" t="s">
        <v>86</v>
      </c>
      <c r="D3" s="5"/>
      <c r="E3" s="7" t="s">
        <v>15</v>
      </c>
      <c r="F3" s="8">
        <v>15</v>
      </c>
      <c r="G3" s="9">
        <f>SUM(F3*5)</f>
        <v>75</v>
      </c>
      <c r="H3" s="1">
        <v>27</v>
      </c>
      <c r="I3" s="10">
        <f>1.17*75+1.77*38+3.23*2+(1.33+2.42+1.37+1.2)*2+1.77*80+(1.56+1.3+2.2+1.26)+(2.3+2.7+2.55)*2+1.77*27+(2+3.33)*1+(1.3+2.15+1.2)*1</f>
        <v>394.9</v>
      </c>
      <c r="J3" s="10"/>
      <c r="K3" s="10"/>
      <c r="L3" s="10"/>
      <c r="M3" s="10"/>
    </row>
    <row r="4" ht="15" customHeight="1" spans="1:9">
      <c r="A4" s="5"/>
      <c r="B4" s="5" t="s">
        <v>87</v>
      </c>
      <c r="C4" s="5" t="s">
        <v>86</v>
      </c>
      <c r="D4" s="5"/>
      <c r="E4" s="5" t="s">
        <v>21</v>
      </c>
      <c r="F4" s="5">
        <v>47</v>
      </c>
      <c r="G4" s="6">
        <f t="shared" ref="G4:G15" si="0">SUM(F4*5)</f>
        <v>235</v>
      </c>
      <c r="I4" s="10">
        <f>1.77*235+1.77*235+1.77*240+3.26*1.55+8.7*10+(5.3+1.55)*5+(1.4+2.3+1.3+1.66)*20+(5.3+1.55)*5+(1.4+2.3+1.3+1.6)*20+(2.55+2.5+2.5)*5+(2.12+1.66+1.68)*15+(1.8+1.8+2.25)*20</f>
        <v>1919.103</v>
      </c>
    </row>
    <row r="5" ht="15" customHeight="1" spans="1:9">
      <c r="A5" s="5"/>
      <c r="B5" s="5" t="s">
        <v>88</v>
      </c>
      <c r="C5" s="5" t="s">
        <v>86</v>
      </c>
      <c r="D5" s="5"/>
      <c r="E5" s="5" t="s">
        <v>21</v>
      </c>
      <c r="F5" s="5">
        <v>47</v>
      </c>
      <c r="G5" s="6">
        <f t="shared" si="0"/>
        <v>235</v>
      </c>
      <c r="I5" s="10">
        <f>1.77*38*2+3.23*2+(1.33+2.42+1.37+1.2)*2+3.26*38+3.23*2+(1.33+2.42+1.37+1.2)*2+4.5*2+(5.42+1.1)*2</f>
        <v>318.64</v>
      </c>
    </row>
    <row r="6" ht="15" customHeight="1" spans="1:9">
      <c r="A6" s="5"/>
      <c r="B6" s="5" t="s">
        <v>25</v>
      </c>
      <c r="C6" s="5" t="s">
        <v>86</v>
      </c>
      <c r="D6" s="5"/>
      <c r="E6" s="5" t="s">
        <v>21</v>
      </c>
      <c r="F6" s="5">
        <v>48</v>
      </c>
      <c r="G6" s="6">
        <f t="shared" si="0"/>
        <v>240</v>
      </c>
      <c r="I6" s="10">
        <f>1.77*84+(1.25+2.25+1.25+1.55)*1+(2.3+2.7+2.55)*1+(1.78+1.78+2.23)*1+(1.25+2.7+2.55)*1+1.77*84+(1.25+2.25+1.25+1.55)*1+(2.3+2.7+2.55)*1+(1.78+1.78+2.23)*1+(1.25+2.7+2.55)*1+(2.3+2.7+2.55)*2+(1.6+5.3)*2+(5.2+1.55)*2</f>
        <v>392.04</v>
      </c>
    </row>
    <row r="7" ht="15" customHeight="1" spans="1:9">
      <c r="A7" s="5"/>
      <c r="B7" s="5" t="s">
        <v>24</v>
      </c>
      <c r="C7" s="5" t="s">
        <v>86</v>
      </c>
      <c r="D7" s="5"/>
      <c r="E7" s="5" t="s">
        <v>26</v>
      </c>
      <c r="F7" s="5">
        <v>31</v>
      </c>
      <c r="G7" s="6">
        <f t="shared" si="0"/>
        <v>155</v>
      </c>
      <c r="I7" s="10">
        <f>1.77*27+(2+3.33)*1+(1.3+2.15+1.2)*1+1.77*27+(2+3.3)*1+(1.3+2.15+1.2)*1+3.26*23+(2+3.3)*1+(1.9+2.17+1.9)*1</f>
        <v>201.76</v>
      </c>
    </row>
    <row r="8" ht="15" customHeight="1" spans="1:7">
      <c r="A8" s="5"/>
      <c r="B8" s="5" t="s">
        <v>89</v>
      </c>
      <c r="C8" s="5"/>
      <c r="D8" s="5" t="s">
        <v>90</v>
      </c>
      <c r="E8" s="5" t="s">
        <v>31</v>
      </c>
      <c r="F8" s="5">
        <v>2</v>
      </c>
      <c r="G8" s="6">
        <f t="shared" si="0"/>
        <v>10</v>
      </c>
    </row>
    <row r="9" ht="15" customHeight="1" spans="1:9">
      <c r="A9" s="5"/>
      <c r="B9" s="5"/>
      <c r="C9" s="5"/>
      <c r="D9" s="5" t="s">
        <v>91</v>
      </c>
      <c r="E9" s="5" t="s">
        <v>76</v>
      </c>
      <c r="F9" s="5">
        <v>1</v>
      </c>
      <c r="G9" s="6">
        <f t="shared" si="0"/>
        <v>5</v>
      </c>
      <c r="I9" s="10">
        <f>SUM(I4:I7)</f>
        <v>2831.543</v>
      </c>
    </row>
    <row r="10" ht="15" customHeight="1" spans="1:7">
      <c r="A10" s="5"/>
      <c r="B10" s="5"/>
      <c r="C10" s="5"/>
      <c r="D10" s="5"/>
      <c r="E10" s="5" t="s">
        <v>64</v>
      </c>
      <c r="F10" s="5">
        <v>4</v>
      </c>
      <c r="G10" s="6">
        <f t="shared" si="0"/>
        <v>20</v>
      </c>
    </row>
    <row r="11" ht="15" customHeight="1" spans="1:7">
      <c r="A11" s="5"/>
      <c r="B11" s="5"/>
      <c r="C11" s="5"/>
      <c r="D11" s="5" t="s">
        <v>92</v>
      </c>
      <c r="E11" s="5" t="s">
        <v>76</v>
      </c>
      <c r="F11" s="5">
        <v>1</v>
      </c>
      <c r="G11" s="6">
        <f t="shared" si="0"/>
        <v>5</v>
      </c>
    </row>
    <row r="12" ht="15" customHeight="1" spans="1:7">
      <c r="A12" s="5"/>
      <c r="B12" s="5"/>
      <c r="C12" s="5"/>
      <c r="D12" s="5"/>
      <c r="E12" s="5" t="s">
        <v>71</v>
      </c>
      <c r="F12" s="5">
        <v>4</v>
      </c>
      <c r="G12" s="6">
        <f t="shared" si="0"/>
        <v>20</v>
      </c>
    </row>
    <row r="13" ht="15" customHeight="1" spans="1:7">
      <c r="A13" s="5"/>
      <c r="B13" s="5"/>
      <c r="C13" s="5"/>
      <c r="D13" s="5" t="s">
        <v>93</v>
      </c>
      <c r="E13" s="5" t="s">
        <v>39</v>
      </c>
      <c r="F13" s="5">
        <v>1</v>
      </c>
      <c r="G13" s="6">
        <f t="shared" si="0"/>
        <v>5</v>
      </c>
    </row>
    <row r="14" ht="15" customHeight="1" spans="1:7">
      <c r="A14" s="5"/>
      <c r="B14" s="5"/>
      <c r="C14" s="5"/>
      <c r="D14" s="5"/>
      <c r="E14" s="5" t="s">
        <v>47</v>
      </c>
      <c r="F14" s="5">
        <v>3</v>
      </c>
      <c r="G14" s="6">
        <f t="shared" si="0"/>
        <v>15</v>
      </c>
    </row>
    <row r="15" ht="15" customHeight="1" spans="1:7">
      <c r="A15" s="5"/>
      <c r="B15" s="5"/>
      <c r="C15" s="5"/>
      <c r="D15" s="5" t="s">
        <v>94</v>
      </c>
      <c r="E15" s="5" t="s">
        <v>56</v>
      </c>
      <c r="F15" s="5">
        <v>4</v>
      </c>
      <c r="G15" s="6">
        <f t="shared" si="0"/>
        <v>20</v>
      </c>
    </row>
    <row r="16" ht="15" customHeight="1" spans="1:7">
      <c r="A16" s="5"/>
      <c r="B16" s="5"/>
      <c r="C16" s="5"/>
      <c r="D16" s="5"/>
      <c r="E16" s="5"/>
      <c r="F16" s="5"/>
      <c r="G16" s="6"/>
    </row>
    <row r="17" ht="15" customHeight="1" spans="1:9">
      <c r="A17" s="5" t="s">
        <v>95</v>
      </c>
      <c r="B17" s="5" t="s">
        <v>13</v>
      </c>
      <c r="C17" s="5" t="s">
        <v>86</v>
      </c>
      <c r="D17" s="5"/>
      <c r="E17" s="8" t="s">
        <v>16</v>
      </c>
      <c r="F17" s="8">
        <v>19</v>
      </c>
      <c r="G17" s="9">
        <f>SUM(F17*2)</f>
        <v>38</v>
      </c>
      <c r="I17" s="10">
        <f>1.77*38*2+3.23*2+(1.33+2.42+1.37+1.2)*2+3.26*38+3.23*2+(1.33+2.42+1.37+1.2)*2+4.5*2+(5.42+1.1)*2</f>
        <v>318.64</v>
      </c>
    </row>
    <row r="18" ht="15" customHeight="1" spans="1:7">
      <c r="A18" s="5"/>
      <c r="B18" s="5"/>
      <c r="C18" s="5" t="s">
        <v>89</v>
      </c>
      <c r="D18" s="5"/>
      <c r="E18" s="5"/>
      <c r="F18" s="5">
        <v>0</v>
      </c>
      <c r="G18" s="6">
        <f t="shared" ref="G18:G57" si="1">SUM(F18*2)</f>
        <v>0</v>
      </c>
    </row>
    <row r="19" ht="15" customHeight="1" spans="1:7">
      <c r="A19" s="5"/>
      <c r="B19" s="5" t="s">
        <v>87</v>
      </c>
      <c r="C19" s="5" t="s">
        <v>86</v>
      </c>
      <c r="D19" s="5"/>
      <c r="E19" s="5" t="s">
        <v>21</v>
      </c>
      <c r="F19" s="5">
        <v>19</v>
      </c>
      <c r="G19" s="6">
        <f t="shared" si="1"/>
        <v>38</v>
      </c>
    </row>
    <row r="20" ht="15" customHeight="1" spans="1:7">
      <c r="A20" s="5"/>
      <c r="B20" s="5"/>
      <c r="C20" s="5" t="s">
        <v>89</v>
      </c>
      <c r="D20" s="5" t="s">
        <v>93</v>
      </c>
      <c r="E20" s="8" t="s">
        <v>32</v>
      </c>
      <c r="F20" s="8">
        <v>1</v>
      </c>
      <c r="G20" s="9">
        <f t="shared" si="1"/>
        <v>2</v>
      </c>
    </row>
    <row r="21" ht="15" customHeight="1" spans="1:7">
      <c r="A21" s="5"/>
      <c r="B21" s="5"/>
      <c r="C21" s="5"/>
      <c r="D21" s="5" t="s">
        <v>94</v>
      </c>
      <c r="E21" s="8" t="s">
        <v>40</v>
      </c>
      <c r="F21" s="8">
        <v>1</v>
      </c>
      <c r="G21" s="9">
        <f t="shared" si="1"/>
        <v>2</v>
      </c>
    </row>
    <row r="22" ht="15" customHeight="1" spans="1:7">
      <c r="A22" s="5"/>
      <c r="B22" s="5" t="s">
        <v>88</v>
      </c>
      <c r="C22" s="5" t="s">
        <v>86</v>
      </c>
      <c r="D22" s="5"/>
      <c r="E22" s="5" t="s">
        <v>21</v>
      </c>
      <c r="F22" s="5">
        <v>19</v>
      </c>
      <c r="G22" s="6">
        <f t="shared" si="1"/>
        <v>38</v>
      </c>
    </row>
    <row r="23" ht="15" customHeight="1" spans="1:7">
      <c r="A23" s="5"/>
      <c r="B23" s="5"/>
      <c r="C23" s="5" t="s">
        <v>89</v>
      </c>
      <c r="D23" s="5" t="s">
        <v>93</v>
      </c>
      <c r="E23" s="5" t="s">
        <v>48</v>
      </c>
      <c r="F23" s="5">
        <v>1</v>
      </c>
      <c r="G23" s="6">
        <f t="shared" si="1"/>
        <v>2</v>
      </c>
    </row>
    <row r="24" ht="15" customHeight="1" spans="1:7">
      <c r="A24" s="5"/>
      <c r="B24" s="5"/>
      <c r="C24" s="5"/>
      <c r="D24" s="5" t="s">
        <v>94</v>
      </c>
      <c r="E24" s="5" t="s">
        <v>57</v>
      </c>
      <c r="F24" s="5">
        <v>1</v>
      </c>
      <c r="G24" s="6">
        <f t="shared" si="1"/>
        <v>2</v>
      </c>
    </row>
    <row r="25" ht="15" customHeight="1" spans="1:7">
      <c r="A25" s="5"/>
      <c r="B25" s="5" t="s">
        <v>25</v>
      </c>
      <c r="C25" s="5" t="s">
        <v>86</v>
      </c>
      <c r="D25" s="5"/>
      <c r="E25" s="5" t="s">
        <v>26</v>
      </c>
      <c r="F25" s="5">
        <v>19</v>
      </c>
      <c r="G25" s="6">
        <f t="shared" si="1"/>
        <v>38</v>
      </c>
    </row>
    <row r="26" ht="15" customHeight="1" spans="1:7">
      <c r="A26" s="5"/>
      <c r="B26" s="5"/>
      <c r="C26" s="5" t="s">
        <v>89</v>
      </c>
      <c r="D26" s="5" t="s">
        <v>93</v>
      </c>
      <c r="E26" s="5" t="s">
        <v>48</v>
      </c>
      <c r="F26" s="5">
        <v>1</v>
      </c>
      <c r="G26" s="6">
        <f t="shared" si="1"/>
        <v>2</v>
      </c>
    </row>
    <row r="27" ht="15" customHeight="1" spans="1:7">
      <c r="A27" s="5"/>
      <c r="B27" s="5"/>
      <c r="C27" s="5"/>
      <c r="D27" s="5" t="s">
        <v>94</v>
      </c>
      <c r="E27" s="5" t="s">
        <v>57</v>
      </c>
      <c r="F27" s="5">
        <v>1</v>
      </c>
      <c r="G27" s="6">
        <f t="shared" si="1"/>
        <v>2</v>
      </c>
    </row>
    <row r="28" ht="15" customHeight="1" spans="1:7">
      <c r="A28" s="5"/>
      <c r="B28" s="5" t="s">
        <v>24</v>
      </c>
      <c r="C28" s="5" t="s">
        <v>86</v>
      </c>
      <c r="D28" s="5"/>
      <c r="E28" s="5"/>
      <c r="F28" s="5">
        <v>0</v>
      </c>
      <c r="G28" s="6">
        <f t="shared" si="1"/>
        <v>0</v>
      </c>
    </row>
    <row r="29" ht="15" customHeight="1" spans="1:7">
      <c r="A29" s="5"/>
      <c r="B29" s="5"/>
      <c r="C29" s="5" t="s">
        <v>89</v>
      </c>
      <c r="D29" s="5" t="s">
        <v>93</v>
      </c>
      <c r="E29" s="5" t="s">
        <v>65</v>
      </c>
      <c r="F29" s="5">
        <v>1</v>
      </c>
      <c r="G29" s="6">
        <f t="shared" si="1"/>
        <v>2</v>
      </c>
    </row>
    <row r="30" ht="15" customHeight="1" spans="1:7">
      <c r="A30" s="5"/>
      <c r="B30" s="5"/>
      <c r="C30" s="5"/>
      <c r="D30" s="5" t="s">
        <v>94</v>
      </c>
      <c r="E30" s="5" t="s">
        <v>72</v>
      </c>
      <c r="F30" s="5">
        <v>1</v>
      </c>
      <c r="G30" s="6">
        <f t="shared" si="1"/>
        <v>2</v>
      </c>
    </row>
    <row r="31" ht="15" customHeight="1" spans="1:7">
      <c r="A31" s="5"/>
      <c r="B31" s="5"/>
      <c r="C31" s="5"/>
      <c r="D31" s="5"/>
      <c r="E31" s="5"/>
      <c r="F31" s="5"/>
      <c r="G31" s="6">
        <f t="shared" si="1"/>
        <v>0</v>
      </c>
    </row>
    <row r="32" ht="15" customHeight="1" spans="1:7">
      <c r="A32" s="5" t="s">
        <v>96</v>
      </c>
      <c r="B32" s="5" t="s">
        <v>13</v>
      </c>
      <c r="C32" s="5" t="s">
        <v>86</v>
      </c>
      <c r="D32" s="5"/>
      <c r="E32" s="8" t="s">
        <v>16</v>
      </c>
      <c r="F32" s="8">
        <v>40</v>
      </c>
      <c r="G32" s="9">
        <f t="shared" si="1"/>
        <v>80</v>
      </c>
    </row>
    <row r="33" ht="30" customHeight="1" spans="1:9">
      <c r="A33" s="5"/>
      <c r="B33" s="5"/>
      <c r="C33" s="5" t="s">
        <v>89</v>
      </c>
      <c r="D33" s="5" t="s">
        <v>97</v>
      </c>
      <c r="E33" s="8" t="s">
        <v>33</v>
      </c>
      <c r="F33" s="8">
        <v>1</v>
      </c>
      <c r="G33" s="9">
        <f t="shared" si="1"/>
        <v>2</v>
      </c>
      <c r="I33" s="10">
        <f>1.77*84+(1.25+2.25+1.25+1.55)*1+(2.3+2.7+2.55)*1+(1.78+1.78+2.23)*1+(1.25+2.7+2.55)*1+1.77*84+(1.25+2.25+1.25+1.55)*1+(2.3+2.7+2.55)*1+(1.78+1.78+2.23)*1+(1.25+2.7+2.55)*1+(2.3+2.7+2.55)*2+(1.6+5.3)*2+(5.2+1.55)*2</f>
        <v>392.04</v>
      </c>
    </row>
    <row r="34" ht="15" customHeight="1" spans="1:7">
      <c r="A34" s="5"/>
      <c r="B34" s="5"/>
      <c r="C34" s="5"/>
      <c r="D34" s="5" t="s">
        <v>98</v>
      </c>
      <c r="E34" s="8" t="s">
        <v>41</v>
      </c>
      <c r="F34" s="8">
        <v>1</v>
      </c>
      <c r="G34" s="9">
        <f t="shared" si="1"/>
        <v>2</v>
      </c>
    </row>
    <row r="35" ht="15" customHeight="1" spans="1:7">
      <c r="A35" s="5"/>
      <c r="B35" s="5" t="s">
        <v>87</v>
      </c>
      <c r="C35" s="5" t="s">
        <v>86</v>
      </c>
      <c r="D35" s="5"/>
      <c r="E35" s="5" t="s">
        <v>21</v>
      </c>
      <c r="F35" s="5">
        <v>42</v>
      </c>
      <c r="G35" s="6">
        <f t="shared" si="1"/>
        <v>84</v>
      </c>
    </row>
    <row r="36" ht="27" customHeight="1" spans="1:7">
      <c r="A36" s="5"/>
      <c r="B36" s="5"/>
      <c r="C36" s="5" t="s">
        <v>89</v>
      </c>
      <c r="D36" s="5" t="s">
        <v>97</v>
      </c>
      <c r="E36" s="5" t="s">
        <v>99</v>
      </c>
      <c r="F36" s="5" t="s">
        <v>100</v>
      </c>
      <c r="G36" s="6">
        <v>2</v>
      </c>
    </row>
    <row r="37" ht="30" customHeight="1" spans="1:7">
      <c r="A37" s="5"/>
      <c r="B37" s="5"/>
      <c r="C37" s="5"/>
      <c r="D37" s="5" t="s">
        <v>98</v>
      </c>
      <c r="E37" s="5" t="s">
        <v>58</v>
      </c>
      <c r="F37" s="5" t="s">
        <v>100</v>
      </c>
      <c r="G37" s="6">
        <v>2</v>
      </c>
    </row>
    <row r="38" ht="35" customHeight="1" spans="1:7">
      <c r="A38" s="5"/>
      <c r="B38" s="5" t="s">
        <v>88</v>
      </c>
      <c r="C38" s="5" t="s">
        <v>86</v>
      </c>
      <c r="D38" s="5"/>
      <c r="E38" s="5" t="s">
        <v>21</v>
      </c>
      <c r="F38" s="5">
        <v>42</v>
      </c>
      <c r="G38" s="6">
        <f t="shared" si="1"/>
        <v>84</v>
      </c>
    </row>
    <row r="39" ht="30" customHeight="1" spans="1:7">
      <c r="A39" s="5"/>
      <c r="B39" s="5"/>
      <c r="C39" s="5" t="s">
        <v>89</v>
      </c>
      <c r="D39" s="5" t="s">
        <v>97</v>
      </c>
      <c r="E39" s="5" t="s">
        <v>99</v>
      </c>
      <c r="F39" s="5" t="s">
        <v>100</v>
      </c>
      <c r="G39" s="6">
        <v>2</v>
      </c>
    </row>
    <row r="40" ht="42" customHeight="1" spans="1:7">
      <c r="A40" s="5"/>
      <c r="B40" s="5"/>
      <c r="C40" s="5"/>
      <c r="D40" s="5" t="s">
        <v>98</v>
      </c>
      <c r="E40" s="5" t="s">
        <v>58</v>
      </c>
      <c r="F40" s="5" t="s">
        <v>100</v>
      </c>
      <c r="G40" s="6">
        <v>2</v>
      </c>
    </row>
    <row r="41" ht="15" customHeight="1" spans="1:7">
      <c r="A41" s="5"/>
      <c r="B41" s="5" t="s">
        <v>25</v>
      </c>
      <c r="C41" s="5" t="s">
        <v>86</v>
      </c>
      <c r="D41" s="5"/>
      <c r="E41" s="5" t="s">
        <v>26</v>
      </c>
      <c r="F41" s="5">
        <v>42</v>
      </c>
      <c r="G41" s="6">
        <f t="shared" si="1"/>
        <v>84</v>
      </c>
    </row>
    <row r="42" ht="30" customHeight="1" spans="1:7">
      <c r="A42" s="5"/>
      <c r="B42" s="5"/>
      <c r="C42" s="5" t="s">
        <v>89</v>
      </c>
      <c r="D42" s="5" t="s">
        <v>97</v>
      </c>
      <c r="E42" s="5" t="s">
        <v>77</v>
      </c>
      <c r="F42" s="5">
        <v>1</v>
      </c>
      <c r="G42" s="6">
        <f t="shared" si="1"/>
        <v>2</v>
      </c>
    </row>
    <row r="43" ht="15" customHeight="1" spans="1:7">
      <c r="A43" s="5"/>
      <c r="B43" s="5"/>
      <c r="C43" s="5"/>
      <c r="D43" s="5" t="s">
        <v>98</v>
      </c>
      <c r="E43" s="5" t="s">
        <v>80</v>
      </c>
      <c r="F43" s="5">
        <v>1</v>
      </c>
      <c r="G43" s="6">
        <f t="shared" si="1"/>
        <v>2</v>
      </c>
    </row>
    <row r="44" ht="15" customHeight="1" spans="1:7">
      <c r="A44" s="5"/>
      <c r="B44" s="5"/>
      <c r="C44" s="5"/>
      <c r="D44" s="5"/>
      <c r="E44" s="5"/>
      <c r="F44" s="5"/>
      <c r="G44" s="6"/>
    </row>
    <row r="45" ht="15" customHeight="1" spans="1:7">
      <c r="A45" s="5" t="s">
        <v>10</v>
      </c>
      <c r="B45" s="5" t="s">
        <v>13</v>
      </c>
      <c r="C45" s="5" t="s">
        <v>86</v>
      </c>
      <c r="D45" s="5"/>
      <c r="E45" s="8" t="s">
        <v>17</v>
      </c>
      <c r="F45" s="8">
        <v>27</v>
      </c>
      <c r="G45" s="9">
        <f>SUM(F45*1)</f>
        <v>27</v>
      </c>
    </row>
    <row r="46" ht="15" customHeight="1" spans="1:7">
      <c r="A46" s="5"/>
      <c r="B46" s="5"/>
      <c r="C46" s="5" t="s">
        <v>89</v>
      </c>
      <c r="D46" s="5" t="s">
        <v>101</v>
      </c>
      <c r="E46" s="8" t="s">
        <v>34</v>
      </c>
      <c r="F46" s="8">
        <v>1</v>
      </c>
      <c r="G46" s="9">
        <f t="shared" ref="G46:G56" si="2">SUM(F46*1)</f>
        <v>1</v>
      </c>
    </row>
    <row r="47" ht="15" customHeight="1" spans="1:7">
      <c r="A47" s="5"/>
      <c r="B47" s="5"/>
      <c r="C47" s="5"/>
      <c r="D47" s="5" t="s">
        <v>102</v>
      </c>
      <c r="E47" s="8" t="s">
        <v>42</v>
      </c>
      <c r="F47" s="8">
        <v>1</v>
      </c>
      <c r="G47" s="9">
        <f t="shared" si="2"/>
        <v>1</v>
      </c>
    </row>
    <row r="48" ht="15" customHeight="1" spans="1:9">
      <c r="A48" s="5"/>
      <c r="B48" s="5" t="s">
        <v>87</v>
      </c>
      <c r="C48" s="5" t="s">
        <v>86</v>
      </c>
      <c r="D48" s="5"/>
      <c r="E48" s="5" t="s">
        <v>21</v>
      </c>
      <c r="F48" s="5">
        <v>27</v>
      </c>
      <c r="G48" s="6">
        <f t="shared" si="2"/>
        <v>27</v>
      </c>
      <c r="I48" s="10">
        <f>1.77*27+(2+3.33)*1+(1.3+2.15+1.2)*1+1.77*27+(2+3.3)*1+(1.3+2.15+1.2)*1+3.26*23+(2+3.3)*1+(1.9+2.17+1.9)*1</f>
        <v>201.76</v>
      </c>
    </row>
    <row r="49" ht="15" customHeight="1" spans="1:7">
      <c r="A49" s="5"/>
      <c r="B49" s="5"/>
      <c r="C49" s="5" t="s">
        <v>89</v>
      </c>
      <c r="D49" s="5" t="s">
        <v>101</v>
      </c>
      <c r="E49" s="5" t="s">
        <v>49</v>
      </c>
      <c r="F49" s="5">
        <v>1</v>
      </c>
      <c r="G49" s="6">
        <f t="shared" si="2"/>
        <v>1</v>
      </c>
    </row>
    <row r="50" ht="15" customHeight="1" spans="1:7">
      <c r="A50" s="5"/>
      <c r="B50" s="5"/>
      <c r="C50" s="5"/>
      <c r="D50" s="5" t="s">
        <v>102</v>
      </c>
      <c r="E50" s="5" t="s">
        <v>59</v>
      </c>
      <c r="F50" s="5">
        <v>1</v>
      </c>
      <c r="G50" s="6">
        <f t="shared" si="2"/>
        <v>1</v>
      </c>
    </row>
    <row r="51" ht="15" customHeight="1" spans="1:7">
      <c r="A51" s="5"/>
      <c r="B51" s="5" t="s">
        <v>88</v>
      </c>
      <c r="C51" s="5" t="s">
        <v>86</v>
      </c>
      <c r="D51" s="5"/>
      <c r="E51" s="5" t="s">
        <v>21</v>
      </c>
      <c r="F51" s="5">
        <v>27</v>
      </c>
      <c r="G51" s="6">
        <f t="shared" si="2"/>
        <v>27</v>
      </c>
    </row>
    <row r="52" ht="15" customHeight="1" spans="1:7">
      <c r="A52" s="5"/>
      <c r="B52" s="5"/>
      <c r="C52" s="5" t="s">
        <v>89</v>
      </c>
      <c r="D52" s="5" t="s">
        <v>101</v>
      </c>
      <c r="E52" s="5" t="s">
        <v>49</v>
      </c>
      <c r="F52" s="5">
        <v>1</v>
      </c>
      <c r="G52" s="6">
        <f t="shared" si="2"/>
        <v>1</v>
      </c>
    </row>
    <row r="53" ht="15" customHeight="1" spans="1:7">
      <c r="A53" s="5"/>
      <c r="B53" s="5"/>
      <c r="C53" s="5"/>
      <c r="D53" s="5" t="s">
        <v>102</v>
      </c>
      <c r="E53" s="5" t="s">
        <v>59</v>
      </c>
      <c r="F53" s="5">
        <v>1</v>
      </c>
      <c r="G53" s="6">
        <f t="shared" si="2"/>
        <v>1</v>
      </c>
    </row>
    <row r="54" ht="15" customHeight="1" spans="1:7">
      <c r="A54" s="5"/>
      <c r="B54" s="5" t="s">
        <v>25</v>
      </c>
      <c r="C54" s="5" t="s">
        <v>86</v>
      </c>
      <c r="D54" s="5"/>
      <c r="E54" s="5" t="s">
        <v>26</v>
      </c>
      <c r="F54" s="5">
        <v>23</v>
      </c>
      <c r="G54" s="6">
        <f t="shared" si="2"/>
        <v>23</v>
      </c>
    </row>
    <row r="55" ht="15" customHeight="1" spans="1:7">
      <c r="A55" s="5"/>
      <c r="B55" s="5"/>
      <c r="C55" s="5" t="s">
        <v>89</v>
      </c>
      <c r="D55" s="5" t="s">
        <v>101</v>
      </c>
      <c r="E55" s="5" t="s">
        <v>49</v>
      </c>
      <c r="F55" s="5">
        <v>1</v>
      </c>
      <c r="G55" s="6">
        <f t="shared" si="2"/>
        <v>1</v>
      </c>
    </row>
    <row r="56" ht="15" customHeight="1" spans="1:7">
      <c r="A56" s="5"/>
      <c r="B56" s="5"/>
      <c r="C56" s="5"/>
      <c r="D56" s="5" t="s">
        <v>102</v>
      </c>
      <c r="E56" s="5" t="s">
        <v>73</v>
      </c>
      <c r="F56" s="5">
        <v>1</v>
      </c>
      <c r="G56" s="6">
        <f t="shared" si="2"/>
        <v>1</v>
      </c>
    </row>
    <row r="57" ht="15" customHeight="1" spans="1:7">
      <c r="A57" s="5"/>
      <c r="B57" s="5"/>
      <c r="C57" s="5"/>
      <c r="D57" s="5"/>
      <c r="E57" s="5"/>
      <c r="F57" s="5"/>
      <c r="G57" s="6"/>
    </row>
  </sheetData>
  <mergeCells count="34">
    <mergeCell ref="A1:G1"/>
    <mergeCell ref="C2:D2"/>
    <mergeCell ref="I3:M3"/>
    <mergeCell ref="A16:F16"/>
    <mergeCell ref="A3:A15"/>
    <mergeCell ref="A17:A30"/>
    <mergeCell ref="A32:A43"/>
    <mergeCell ref="A45:A56"/>
    <mergeCell ref="B17:B18"/>
    <mergeCell ref="B19:B21"/>
    <mergeCell ref="B22:B24"/>
    <mergeCell ref="B25:B27"/>
    <mergeCell ref="B28:B30"/>
    <mergeCell ref="B32:B34"/>
    <mergeCell ref="B35:B37"/>
    <mergeCell ref="B38:B40"/>
    <mergeCell ref="B41:B43"/>
    <mergeCell ref="B45:B47"/>
    <mergeCell ref="B48:B50"/>
    <mergeCell ref="B51:B53"/>
    <mergeCell ref="B54:B56"/>
    <mergeCell ref="C20:C21"/>
    <mergeCell ref="C23:C24"/>
    <mergeCell ref="C26:C27"/>
    <mergeCell ref="C29:C30"/>
    <mergeCell ref="C33:C34"/>
    <mergeCell ref="C36:C37"/>
    <mergeCell ref="C39:C40"/>
    <mergeCell ref="C42:C43"/>
    <mergeCell ref="C46:C47"/>
    <mergeCell ref="C49:C50"/>
    <mergeCell ref="C52:C53"/>
    <mergeCell ref="C55:C56"/>
    <mergeCell ref="B8:C15"/>
  </mergeCells>
  <pageMargins left="0.393056" right="0.393056" top="0.393056" bottom="0.393056" header="0.298611" footer="0.393056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G9" sqref="A1:G9"/>
    </sheetView>
  </sheetViews>
  <sheetFormatPr defaultColWidth="9" defaultRowHeight="13.5"/>
  <cols>
    <col min="1" max="1" width="11.5" customWidth="1"/>
    <col min="5" max="5" width="13.75" customWidth="1"/>
  </cols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猪宝宝</cp:lastModifiedBy>
  <cp:revision>0</cp:revision>
  <dcterms:created xsi:type="dcterms:W3CDTF">2025-06-17T06:18:00Z</dcterms:created>
  <dcterms:modified xsi:type="dcterms:W3CDTF">2025-06-17T09:04:16Z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131EAE94A48F49919F367D2D2E619567_12</vt:lpwstr>
  </property>
  <property fmtid="{D5CDD505-2E9C-101B-9397-08002B2CF9AE}" pid="3" name="KSOProductBuildVer">
    <vt:lpwstr>2052-12.1.0.21541</vt:lpwstr>
  </property>
</Properties>
</file>